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475" windowHeight="10740" activeTab="0"/>
  </bookViews>
  <sheets>
    <sheet name="138" sheetId="1" r:id="rId1"/>
    <sheet name="139" sheetId="2" r:id="rId2"/>
    <sheet name="140" sheetId="3" r:id="rId3"/>
    <sheet name="141" sheetId="4" r:id="rId4"/>
    <sheet name="142" sheetId="5" r:id="rId5"/>
    <sheet name="143" sheetId="6" r:id="rId6"/>
    <sheet name="144" sheetId="7" r:id="rId7"/>
    <sheet name="145" sheetId="8" r:id="rId8"/>
    <sheet name="146" sheetId="9" r:id="rId9"/>
    <sheet name="147" sheetId="10" r:id="rId10"/>
    <sheet name="148" sheetId="11" r:id="rId11"/>
    <sheet name="149" sheetId="12" r:id="rId12"/>
    <sheet name="150" sheetId="13" r:id="rId13"/>
  </sheets>
  <definedNames>
    <definedName name="_xlnm.Print_Area" localSheetId="7">'145'!$A$1:$K$56</definedName>
    <definedName name="_xlnm.Print_Area" localSheetId="9">'147'!#REF!</definedName>
  </definedNames>
  <calcPr fullCalcOnLoad="1"/>
</workbook>
</file>

<file path=xl/sharedStrings.xml><?xml version="1.0" encoding="utf-8"?>
<sst xmlns="http://schemas.openxmlformats.org/spreadsheetml/2006/main" count="1500" uniqueCount="837">
  <si>
    <t>186　教育・文化</t>
  </si>
  <si>
    <t>教育・文化　187</t>
  </si>
  <si>
    <t>138.学校（園）数、園児・児童・生徒数、教職員数（平成13年度）</t>
  </si>
  <si>
    <t>（単位：校(園)、学級、人）</t>
  </si>
  <si>
    <t>学校(園)数</t>
  </si>
  <si>
    <t>園児・児童・生徒数</t>
  </si>
  <si>
    <t>教　　員　　数　（　本　務　者　）</t>
  </si>
  <si>
    <t>職員数</t>
  </si>
  <si>
    <t>教員１人</t>
  </si>
  <si>
    <t>区　　分</t>
  </si>
  <si>
    <t>学級数</t>
  </si>
  <si>
    <t>総　　　　数</t>
  </si>
  <si>
    <t>校　　　長</t>
  </si>
  <si>
    <t>教　　　頭</t>
  </si>
  <si>
    <t>教　　　諭</t>
  </si>
  <si>
    <t>助　教　諭</t>
  </si>
  <si>
    <t>養　護</t>
  </si>
  <si>
    <t>当たり園</t>
  </si>
  <si>
    <t>講　師</t>
  </si>
  <si>
    <t>(本務者)</t>
  </si>
  <si>
    <t>児・児童・</t>
  </si>
  <si>
    <t>本　校</t>
  </si>
  <si>
    <t>分　校</t>
  </si>
  <si>
    <t>総数</t>
  </si>
  <si>
    <t>男</t>
  </si>
  <si>
    <t>女</t>
  </si>
  <si>
    <t>教　諭</t>
  </si>
  <si>
    <t>助教諭</t>
  </si>
  <si>
    <t>生徒数</t>
  </si>
  <si>
    <t>小学校</t>
  </si>
  <si>
    <t>-</t>
  </si>
  <si>
    <t>国　　　　立</t>
  </si>
  <si>
    <t>公　　　　立</t>
  </si>
  <si>
    <t>私　　　　立</t>
  </si>
  <si>
    <t>中学校</t>
  </si>
  <si>
    <t>高等学校</t>
  </si>
  <si>
    <t>…</t>
  </si>
  <si>
    <t>全　　日　　制</t>
  </si>
  <si>
    <t>県　　　　立</t>
  </si>
  <si>
    <t>定　　時　　制</t>
  </si>
  <si>
    <t>通　　信　　制</t>
  </si>
  <si>
    <t>(-)</t>
  </si>
  <si>
    <t>(…)</t>
  </si>
  <si>
    <t>盲・聾・養護学校</t>
  </si>
  <si>
    <t>国立養護学校</t>
  </si>
  <si>
    <t>県 立 盲 学校</t>
  </si>
  <si>
    <t>県 立 聾 学校</t>
  </si>
  <si>
    <t>県立養護学校</t>
  </si>
  <si>
    <t>市立養護学校</t>
  </si>
  <si>
    <t>幼稚園</t>
  </si>
  <si>
    <t>専修学校</t>
  </si>
  <si>
    <t>各種学校</t>
  </si>
  <si>
    <t>　　注：学校数のうち、高等学校の併置校については表の中の上位課程に含めた。通信制につ</t>
  </si>
  <si>
    <t>　　　　いては、（　）書により別掲である。</t>
  </si>
  <si>
    <t>　資料：県教育委員会「学校統計要覧」</t>
  </si>
  <si>
    <t>188　教育・文化</t>
  </si>
  <si>
    <t>139．　小学校、中学校の長期欠席者</t>
  </si>
  <si>
    <t>（単位：人）</t>
  </si>
  <si>
    <t>長期欠席者数</t>
  </si>
  <si>
    <t>区分</t>
  </si>
  <si>
    <t>計</t>
  </si>
  <si>
    <t>理由別</t>
  </si>
  <si>
    <t>一万人当たり</t>
  </si>
  <si>
    <t>病気</t>
  </si>
  <si>
    <t>経済的理由</t>
  </si>
  <si>
    <t>不登校</t>
  </si>
  <si>
    <t>その他</t>
  </si>
  <si>
    <t>欠席者数</t>
  </si>
  <si>
    <t>[小学校]</t>
  </si>
  <si>
    <t>平成10年度</t>
  </si>
  <si>
    <t>対前年度増減</t>
  </si>
  <si>
    <t>[中学校]</t>
  </si>
  <si>
    <t>注：長期欠席者とは、年度間に30日以上欠席した児童、生徒をいう。</t>
  </si>
  <si>
    <t>資料：県統計調査課「学校基本調査速報」</t>
  </si>
  <si>
    <t>教育・文化　189</t>
  </si>
  <si>
    <t>140．県立高校（全日制）の中途退学者の状況</t>
  </si>
  <si>
    <t>　　　（単位：人、％）</t>
  </si>
  <si>
    <t>平成11年度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</si>
  <si>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年度</t>
    </r>
  </si>
  <si>
    <t>1年</t>
  </si>
  <si>
    <t>2年</t>
  </si>
  <si>
    <t>3年</t>
  </si>
  <si>
    <t>中途退学者計　　　　</t>
  </si>
  <si>
    <t>学業不振</t>
  </si>
  <si>
    <t>病気、けが</t>
  </si>
  <si>
    <t>問題行動等</t>
  </si>
  <si>
    <t>進路変更</t>
  </si>
  <si>
    <t>家庭の事情</t>
  </si>
  <si>
    <t>学校生活、学業不適応</t>
  </si>
  <si>
    <t>在籍者数</t>
  </si>
  <si>
    <t>中退者数/在籍者数</t>
  </si>
  <si>
    <t>資料：県教育庁教育指導課</t>
  </si>
  <si>
    <t>141．中学校・高等学校卒業者の進路</t>
  </si>
  <si>
    <t>（単位：人、％）</t>
  </si>
  <si>
    <t>3月卒業者</t>
  </si>
  <si>
    <t>Ａ</t>
  </si>
  <si>
    <t>Ｂ</t>
  </si>
  <si>
    <t>Ｃ</t>
  </si>
  <si>
    <t>Ｄ</t>
  </si>
  <si>
    <t>Ｅ</t>
  </si>
  <si>
    <t>Ｆ</t>
  </si>
  <si>
    <t>Ｇ</t>
  </si>
  <si>
    <t>進学率</t>
  </si>
  <si>
    <t>就職率</t>
  </si>
  <si>
    <t>高等学校等進学者</t>
  </si>
  <si>
    <t>専修学校  （高等課程）進学者</t>
  </si>
  <si>
    <t>専修学校  （一般課程）等入学者</t>
  </si>
  <si>
    <t>公共職業能力開発施設等入学者</t>
  </si>
  <si>
    <t>就職者</t>
  </si>
  <si>
    <t>左記以外の者</t>
  </si>
  <si>
    <t>死 亡    不 祥</t>
  </si>
  <si>
    <t>Ａ,Ｂ,Ｃ,Ｄのうち就職している者  （再掲）</t>
  </si>
  <si>
    <t>平成11年</t>
  </si>
  <si>
    <t>対前年増減数</t>
  </si>
  <si>
    <t>大学等  進学者</t>
  </si>
  <si>
    <t>専修学校  （専門課程）進学者</t>
  </si>
  <si>
    <t>資料：県統計調査課「学校基本調査報告書」平成13年については速報値</t>
  </si>
  <si>
    <t>190　教育・文化</t>
  </si>
  <si>
    <t>　</t>
  </si>
  <si>
    <t>142.大学数、学生数、教職員数（平成13年度）</t>
  </si>
  <si>
    <t>　　（単位：校、人）</t>
  </si>
  <si>
    <t>学　　生　　数</t>
  </si>
  <si>
    <t>本務教員数</t>
  </si>
  <si>
    <t>区　　　分</t>
  </si>
  <si>
    <t>大学</t>
  </si>
  <si>
    <t>本務</t>
  </si>
  <si>
    <t>等数</t>
  </si>
  <si>
    <t>国　　　　　立</t>
  </si>
  <si>
    <t>公　　　　　立</t>
  </si>
  <si>
    <t>私　　　　　立</t>
  </si>
  <si>
    <t>短期大学</t>
  </si>
  <si>
    <t>高等専門学校</t>
  </si>
  <si>
    <t>143.青少年に対する社会教育状況（各年10月1日現在）</t>
  </si>
  <si>
    <t>（単位：千円、人）</t>
  </si>
  <si>
    <t>平成9年度</t>
  </si>
  <si>
    <t>少　年　教　育　事　業</t>
  </si>
  <si>
    <t>事業数</t>
  </si>
  <si>
    <t>　う　ち　教　室　数</t>
  </si>
  <si>
    <t>所要経費総額</t>
  </si>
  <si>
    <t>参加者数</t>
  </si>
  <si>
    <t>　小　学　生 1～3 年</t>
  </si>
  <si>
    <t>　　　　　　 4～6 年</t>
  </si>
  <si>
    <t>　中　　　学　　　生</t>
  </si>
  <si>
    <t>　そ　　　の　　　他</t>
  </si>
  <si>
    <t>青　　年　　学　　級</t>
  </si>
  <si>
    <t>学級生数</t>
  </si>
  <si>
    <t>青　　年　　教　　室</t>
  </si>
  <si>
    <t>教室数</t>
  </si>
  <si>
    <t>教室生数</t>
  </si>
  <si>
    <t>青　　年　　講　　座</t>
  </si>
  <si>
    <t>講座数</t>
  </si>
  <si>
    <t>講座生数</t>
  </si>
  <si>
    <t>　　注：「うち教室数」とは、参加者が20人以上、学習活動時間が20時間以上の事業。</t>
  </si>
  <si>
    <t>　資料：県教育庁「福島県社会教育統計要覧」</t>
  </si>
  <si>
    <t>教育・文化　191</t>
  </si>
  <si>
    <t>144.青少年社会教育施設（平成１２年度）　</t>
  </si>
  <si>
    <t>施設名</t>
  </si>
  <si>
    <t>所在地</t>
  </si>
  <si>
    <t>宿泊定員(人)</t>
  </si>
  <si>
    <t>本館</t>
  </si>
  <si>
    <t>ロッジ</t>
  </si>
  <si>
    <t>キャンプ</t>
  </si>
  <si>
    <t>国立</t>
  </si>
  <si>
    <t>国立那須甲子少年自然の家</t>
  </si>
  <si>
    <t>西郷村真船字村火</t>
  </si>
  <si>
    <t>国立磐梯青年の家</t>
  </si>
  <si>
    <r>
      <t>猪苗代町字五輪原7</t>
    </r>
    <r>
      <rPr>
        <sz val="12"/>
        <rFont val="Osaka"/>
        <family val="3"/>
      </rPr>
      <t>136-1</t>
    </r>
  </si>
  <si>
    <t>－</t>
  </si>
  <si>
    <t>県設置</t>
  </si>
  <si>
    <t>(財)福島県相馬海浜自然の家</t>
  </si>
  <si>
    <r>
      <t>相馬市磯部字大洲3</t>
    </r>
    <r>
      <rPr>
        <sz val="12"/>
        <rFont val="Osaka"/>
        <family val="3"/>
      </rPr>
      <t>8-3</t>
    </r>
  </si>
  <si>
    <t>(財)福島県いわき海浜自然の家</t>
  </si>
  <si>
    <r>
      <t>いわき市久之浜町田之網字向山5</t>
    </r>
    <r>
      <rPr>
        <sz val="12"/>
        <rFont val="Osaka"/>
        <family val="3"/>
      </rPr>
      <t>3</t>
    </r>
  </si>
  <si>
    <t>(財)福島県郡山自然の家</t>
  </si>
  <si>
    <r>
      <t>郡山市逢瀬町多田野字中丸山4</t>
    </r>
    <r>
      <rPr>
        <sz val="12"/>
        <rFont val="Osaka"/>
        <family val="3"/>
      </rPr>
      <t>6</t>
    </r>
  </si>
  <si>
    <t>(財)福島県会津自然の家</t>
  </si>
  <si>
    <r>
      <t>会津坂下町八日沢字西東山4</t>
    </r>
    <r>
      <rPr>
        <sz val="12"/>
        <rFont val="Osaka"/>
        <family val="3"/>
      </rPr>
      <t>495-1</t>
    </r>
  </si>
  <si>
    <t>条例設置</t>
  </si>
  <si>
    <t>福島県青少年会館</t>
  </si>
  <si>
    <r>
      <t>福島市黒岩字田部屋5</t>
    </r>
    <r>
      <rPr>
        <sz val="12"/>
        <rFont val="Osaka"/>
        <family val="3"/>
      </rPr>
      <t>3-5</t>
    </r>
  </si>
  <si>
    <t>福島市社会教育館「こぶし荘」</t>
  </si>
  <si>
    <r>
      <t>福島市町庭坂字砥石山4</t>
    </r>
    <r>
      <rPr>
        <sz val="12"/>
        <rFont val="Osaka"/>
        <family val="3"/>
      </rPr>
      <t>0-13</t>
    </r>
  </si>
  <si>
    <t>福島市社会教育館「立子山自然の家」</t>
  </si>
  <si>
    <t>福島市立子山字金井作1</t>
  </si>
  <si>
    <t>福島市児童文化センター</t>
  </si>
  <si>
    <r>
      <t>福島市桜木町8</t>
    </r>
    <r>
      <rPr>
        <sz val="12"/>
        <rFont val="Osaka"/>
        <family val="3"/>
      </rPr>
      <t>-13</t>
    </r>
  </si>
  <si>
    <t>二本松市青年の家</t>
  </si>
  <si>
    <r>
      <t>二本松市榎戸1</t>
    </r>
    <r>
      <rPr>
        <sz val="12"/>
        <rFont val="Osaka"/>
        <family val="3"/>
      </rPr>
      <t>-92</t>
    </r>
  </si>
  <si>
    <t>二本松市勤労青少年ホーム</t>
  </si>
  <si>
    <t>安達町勤労青少年ホーム</t>
  </si>
  <si>
    <r>
      <t>安達町油井字澪石3</t>
    </r>
    <r>
      <rPr>
        <sz val="12"/>
        <rFont val="Osaka"/>
        <family val="3"/>
      </rPr>
      <t>-1</t>
    </r>
  </si>
  <si>
    <t>本宮町勤労青少年ホーム</t>
  </si>
  <si>
    <r>
      <t>本宮町字矢来3</t>
    </r>
    <r>
      <rPr>
        <sz val="12"/>
        <rFont val="Osaka"/>
        <family val="3"/>
      </rPr>
      <t>9-1</t>
    </r>
  </si>
  <si>
    <t>郡山市青少年会館</t>
  </si>
  <si>
    <r>
      <t>郡山市大槻町字漆棒8</t>
    </r>
    <r>
      <rPr>
        <sz val="12"/>
        <rFont val="Osaka"/>
        <family val="3"/>
      </rPr>
      <t>2</t>
    </r>
  </si>
  <si>
    <t>郡山市児童文化会館</t>
  </si>
  <si>
    <r>
      <t>郡山市開成</t>
    </r>
    <r>
      <rPr>
        <sz val="12"/>
        <rFont val="Osaka"/>
        <family val="3"/>
      </rPr>
      <t>1-1-1</t>
    </r>
  </si>
  <si>
    <t>郡山市少年湖畔の村</t>
  </si>
  <si>
    <r>
      <t>郡山市湖南町横沢字村西1</t>
    </r>
    <r>
      <rPr>
        <sz val="12"/>
        <rFont val="Osaka"/>
        <family val="3"/>
      </rPr>
      <t>12</t>
    </r>
  </si>
  <si>
    <t>郡山勤労青少年ホーム</t>
  </si>
  <si>
    <r>
      <t>郡山市麓山1</t>
    </r>
    <r>
      <rPr>
        <sz val="12"/>
        <rFont val="Osaka"/>
        <family val="3"/>
      </rPr>
      <t>-8-4</t>
    </r>
  </si>
  <si>
    <t>須賀川市市民の森</t>
  </si>
  <si>
    <r>
      <t>須賀川市大字塩田字音森2</t>
    </r>
    <r>
      <rPr>
        <sz val="12"/>
        <rFont val="Osaka"/>
        <family val="3"/>
      </rPr>
      <t>0</t>
    </r>
  </si>
  <si>
    <t>須賀川市勤労青少年ホーム</t>
  </si>
  <si>
    <r>
      <t>須賀川市大字和田字柏崎4</t>
    </r>
    <r>
      <rPr>
        <sz val="12"/>
        <rFont val="Osaka"/>
        <family val="3"/>
      </rPr>
      <t>4</t>
    </r>
  </si>
  <si>
    <t>須賀川市ふれあいセンター</t>
  </si>
  <si>
    <r>
      <t>須賀川市長禄町7</t>
    </r>
    <r>
      <rPr>
        <sz val="12"/>
        <rFont val="Osaka"/>
        <family val="3"/>
      </rPr>
      <t>9</t>
    </r>
  </si>
  <si>
    <t>鏡石町勤労青少年ホーム</t>
  </si>
  <si>
    <r>
      <t>鏡石町大字笠石字中央5</t>
    </r>
    <r>
      <rPr>
        <sz val="12"/>
        <rFont val="Osaka"/>
        <family val="3"/>
      </rPr>
      <t>9</t>
    </r>
  </si>
  <si>
    <t>船引町児童館</t>
  </si>
  <si>
    <r>
      <t>船引町船引字石田1</t>
    </r>
    <r>
      <rPr>
        <sz val="12"/>
        <rFont val="Osaka"/>
        <family val="3"/>
      </rPr>
      <t>51</t>
    </r>
  </si>
  <si>
    <t>都路の郷ふれあいセンター</t>
  </si>
  <si>
    <r>
      <t>都路村古道字遠下前8</t>
    </r>
    <r>
      <rPr>
        <sz val="12"/>
        <rFont val="Osaka"/>
        <family val="3"/>
      </rPr>
      <t>0</t>
    </r>
  </si>
  <si>
    <t>小野町勤労青少年ホーム</t>
  </si>
  <si>
    <t>小野町大字小野新町字中通2</t>
  </si>
  <si>
    <t>石川町勤労青少年ホーム</t>
  </si>
  <si>
    <r>
      <t>石川町当町4</t>
    </r>
    <r>
      <rPr>
        <sz val="12"/>
        <rFont val="Osaka"/>
        <family val="3"/>
      </rPr>
      <t>18-1</t>
    </r>
  </si>
  <si>
    <t>矢吹町ふるさとの森芸術村</t>
  </si>
  <si>
    <r>
      <t>矢吹町大池2</t>
    </r>
    <r>
      <rPr>
        <sz val="12"/>
        <rFont val="Osaka"/>
        <family val="3"/>
      </rPr>
      <t>43-2</t>
    </r>
  </si>
  <si>
    <t>聖ケ岩ふるさとの森グリーンスポーツハウス</t>
  </si>
  <si>
    <r>
      <t>大信村隈戸　国有林5</t>
    </r>
    <r>
      <rPr>
        <sz val="12"/>
        <rFont val="Osaka"/>
        <family val="3"/>
      </rPr>
      <t>7林班</t>
    </r>
  </si>
  <si>
    <t>鮫川村青少年の家</t>
  </si>
  <si>
    <r>
      <t>鮫川村赤坂東野字戸草4</t>
    </r>
    <r>
      <rPr>
        <sz val="12"/>
        <rFont val="Osaka"/>
        <family val="3"/>
      </rPr>
      <t>47</t>
    </r>
  </si>
  <si>
    <t>会津若松市少年の家</t>
  </si>
  <si>
    <r>
      <t>会津若松市城東町1</t>
    </r>
    <r>
      <rPr>
        <sz val="12"/>
        <rFont val="Osaka"/>
        <family val="3"/>
      </rPr>
      <t>5-62</t>
    </r>
  </si>
  <si>
    <t>喜多方市勤労青少年ホーム</t>
  </si>
  <si>
    <r>
      <t>喜多方市字舞台田3</t>
    </r>
    <r>
      <rPr>
        <sz val="12"/>
        <rFont val="Osaka"/>
        <family val="3"/>
      </rPr>
      <t>119-1</t>
    </r>
  </si>
  <si>
    <t>大平青少年研修センター(わらび学園)</t>
  </si>
  <si>
    <r>
      <t>熱塩加納村加納字村前乙5</t>
    </r>
    <r>
      <rPr>
        <sz val="12"/>
        <rFont val="Osaka"/>
        <family val="3"/>
      </rPr>
      <t>40</t>
    </r>
  </si>
  <si>
    <t>青少年研修センターわらび学園</t>
  </si>
  <si>
    <r>
      <t>熱塩加納村大字加納字付前乙5</t>
    </r>
    <r>
      <rPr>
        <sz val="12"/>
        <rFont val="Osaka"/>
        <family val="3"/>
      </rPr>
      <t>49</t>
    </r>
  </si>
  <si>
    <t>塩川町青少年研修センター</t>
  </si>
  <si>
    <r>
      <t>塩川町四奈川字前田2</t>
    </r>
    <r>
      <rPr>
        <sz val="12"/>
        <rFont val="Osaka"/>
        <family val="3"/>
      </rPr>
      <t>166</t>
    </r>
  </si>
  <si>
    <t>三島町生涯学習センター森の校舎カタクリ</t>
  </si>
  <si>
    <r>
      <t>三島町西方字上原3</t>
    </r>
    <r>
      <rPr>
        <sz val="12"/>
        <rFont val="Osaka"/>
        <family val="3"/>
      </rPr>
      <t>580</t>
    </r>
  </si>
  <si>
    <t>田島町野外活動センター</t>
  </si>
  <si>
    <r>
      <t>田島町糸沢字西沢山3</t>
    </r>
    <r>
      <rPr>
        <sz val="12"/>
        <rFont val="Osaka"/>
        <family val="3"/>
      </rPr>
      <t>692</t>
    </r>
  </si>
  <si>
    <t>田島町針生青少年旅行村</t>
  </si>
  <si>
    <r>
      <t>田島町針生字昼滝山8</t>
    </r>
    <r>
      <rPr>
        <sz val="12"/>
        <rFont val="Osaka"/>
        <family val="3"/>
      </rPr>
      <t>57-25</t>
    </r>
  </si>
  <si>
    <t>原町市勤労青少年ホーム</t>
  </si>
  <si>
    <r>
      <t>原町市三島町2</t>
    </r>
    <r>
      <rPr>
        <sz val="12"/>
        <rFont val="Osaka"/>
        <family val="3"/>
      </rPr>
      <t>-45</t>
    </r>
  </si>
  <si>
    <t>鹿島町Ｂ＆Ｇ海洋センター</t>
  </si>
  <si>
    <t>鹿島町烏崎字牛島3</t>
  </si>
  <si>
    <t>双葉町青年婦人会館</t>
  </si>
  <si>
    <r>
      <t>双葉町長塚字谷沢町5</t>
    </r>
    <r>
      <rPr>
        <sz val="12"/>
        <rFont val="Osaka"/>
        <family val="3"/>
      </rPr>
      <t>6</t>
    </r>
  </si>
  <si>
    <t>野外活動センター(グリーンフィールド富岡)</t>
  </si>
  <si>
    <r>
      <t>富岡町小浜3</t>
    </r>
    <r>
      <rPr>
        <sz val="12"/>
        <rFont val="Osaka"/>
        <family val="3"/>
      </rPr>
      <t>04</t>
    </r>
  </si>
  <si>
    <t>富岡町合宿センター</t>
  </si>
  <si>
    <r>
      <t>富岡町小浜3</t>
    </r>
    <r>
      <rPr>
        <sz val="12"/>
        <rFont val="Osaka"/>
        <family val="3"/>
      </rPr>
      <t>43</t>
    </r>
  </si>
  <si>
    <t>楢葉町サイクリングターミナル</t>
  </si>
  <si>
    <r>
      <t>楢葉町北田字上ノ原2</t>
    </r>
    <r>
      <rPr>
        <sz val="12"/>
        <rFont val="Osaka"/>
        <family val="3"/>
      </rPr>
      <t>7-29</t>
    </r>
  </si>
  <si>
    <t>平勤労青少年ホーム</t>
  </si>
  <si>
    <r>
      <t>いわき市平谷川瀬字三十九町1</t>
    </r>
    <r>
      <rPr>
        <sz val="12"/>
        <rFont val="Osaka"/>
        <family val="3"/>
      </rPr>
      <t>0</t>
    </r>
  </si>
  <si>
    <t>いわき市勿来勤労青少年ホーム</t>
  </si>
  <si>
    <t>いわき市金山字朝日台1</t>
  </si>
  <si>
    <t>いわき市子どもの村</t>
  </si>
  <si>
    <r>
      <t>いわき市四倉町字芳ノ沢1</t>
    </r>
    <r>
      <rPr>
        <sz val="12"/>
        <rFont val="Osaka"/>
        <family val="3"/>
      </rPr>
      <t>6</t>
    </r>
  </si>
  <si>
    <t>その他（条例外・他県立等）</t>
  </si>
  <si>
    <t>鏡石町ふれあいの森公園</t>
  </si>
  <si>
    <r>
      <t>鏡石町久来石字小栗山7</t>
    </r>
    <r>
      <rPr>
        <sz val="12"/>
        <rFont val="Osaka"/>
        <family val="3"/>
      </rPr>
      <t>1</t>
    </r>
  </si>
  <si>
    <t>湯本青少年旅行村</t>
  </si>
  <si>
    <r>
      <t>天栄村羽鳥字芝草2</t>
    </r>
    <r>
      <rPr>
        <sz val="12"/>
        <rFont val="Osaka"/>
        <family val="3"/>
      </rPr>
      <t>-4</t>
    </r>
  </si>
  <si>
    <t>矢祭山友情の森野外キャンプ場</t>
  </si>
  <si>
    <r>
      <t>矢祭町山下字下河原1</t>
    </r>
    <r>
      <rPr>
        <sz val="12"/>
        <rFont val="Osaka"/>
        <family val="3"/>
      </rPr>
      <t>-1</t>
    </r>
  </si>
  <si>
    <t>只見町青少年旅行村</t>
  </si>
  <si>
    <r>
      <t>只見町只見字向山2</t>
    </r>
    <r>
      <rPr>
        <sz val="12"/>
        <rFont val="Osaka"/>
        <family val="3"/>
      </rPr>
      <t>832-2</t>
    </r>
  </si>
  <si>
    <t>南郷村高清水自然公園</t>
  </si>
  <si>
    <r>
      <t>南郷村界字長地沢口4</t>
    </r>
    <r>
      <rPr>
        <sz val="12"/>
        <rFont val="Osaka"/>
        <family val="3"/>
      </rPr>
      <t>298-12</t>
    </r>
  </si>
  <si>
    <t>浪江町少年自然の家</t>
  </si>
  <si>
    <t>浪江町小丸字南申瘤3</t>
  </si>
  <si>
    <t>小野田自然塾</t>
  </si>
  <si>
    <r>
      <t>塙町片貝字長久木3</t>
    </r>
    <r>
      <rPr>
        <sz val="12"/>
        <rFont val="Osaka"/>
        <family val="3"/>
      </rPr>
      <t>64</t>
    </r>
  </si>
  <si>
    <t>越谷市立あだたら高原少年自然の家</t>
  </si>
  <si>
    <r>
      <t>二本松市永田字長坂国有林1</t>
    </r>
    <r>
      <rPr>
        <sz val="12"/>
        <rFont val="Osaka"/>
        <family val="3"/>
      </rPr>
      <t>4林班</t>
    </r>
  </si>
  <si>
    <t>羽生市立あだたら高原少年自然の家</t>
  </si>
  <si>
    <r>
      <t>二本松市永田字長坂国有林1</t>
    </r>
    <r>
      <rPr>
        <sz val="12"/>
        <rFont val="Osaka"/>
        <family val="3"/>
      </rPr>
      <t>4</t>
    </r>
    <r>
      <rPr>
        <sz val="12"/>
        <rFont val="Osaka"/>
        <family val="3"/>
      </rPr>
      <t>林班</t>
    </r>
  </si>
  <si>
    <t>葛飾区立あだたら高原学園</t>
  </si>
  <si>
    <t>中野区常葉少年自然の家</t>
  </si>
  <si>
    <r>
      <t>常葉町山根字鰍5</t>
    </r>
    <r>
      <rPr>
        <sz val="12"/>
        <rFont val="Osaka"/>
        <family val="3"/>
      </rPr>
      <t>-29</t>
    </r>
  </si>
  <si>
    <t>朝霞市立猪苗代湖自然の家</t>
  </si>
  <si>
    <r>
      <t>会津若松市湊町赤井字戸の口5</t>
    </r>
    <r>
      <rPr>
        <sz val="12"/>
        <rFont val="Osaka"/>
        <family val="3"/>
      </rPr>
      <t>3</t>
    </r>
  </si>
  <si>
    <t>豊島区立猪苗代青少年センター</t>
  </si>
  <si>
    <r>
      <t>猪苗代町字見弥山1</t>
    </r>
    <r>
      <rPr>
        <sz val="12"/>
        <rFont val="Osaka"/>
        <family val="3"/>
      </rPr>
      <t>-128</t>
    </r>
  </si>
  <si>
    <t>大宮市立少年自然の家</t>
  </si>
  <si>
    <r>
      <t>舘岩村宮里字向山2</t>
    </r>
    <r>
      <rPr>
        <sz val="12"/>
        <rFont val="Osaka"/>
        <family val="3"/>
      </rPr>
      <t>847-1</t>
    </r>
  </si>
  <si>
    <t>浦和市立南郷キャンプ場</t>
  </si>
  <si>
    <r>
      <t>南郷村界字上ノ山4</t>
    </r>
    <r>
      <rPr>
        <sz val="12"/>
        <rFont val="Osaka"/>
        <family val="3"/>
      </rPr>
      <t>308-69</t>
    </r>
  </si>
  <si>
    <t>192　教育・文化</t>
  </si>
  <si>
    <t>145.図書館（平成１３年３月３１日現在）　</t>
  </si>
  <si>
    <t>蔵書冊数</t>
  </si>
  <si>
    <t>資料費</t>
  </si>
  <si>
    <t>個人貸出</t>
  </si>
  <si>
    <t>団体貸出</t>
  </si>
  <si>
    <t>移動図書館</t>
  </si>
  <si>
    <t>　区　　　　　　分</t>
  </si>
  <si>
    <t>１２年度</t>
  </si>
  <si>
    <t>受入数</t>
  </si>
  <si>
    <t>現在数</t>
  </si>
  <si>
    <t>決　算</t>
  </si>
  <si>
    <t>登録者数</t>
  </si>
  <si>
    <t>貸出数</t>
  </si>
  <si>
    <t>団体数</t>
  </si>
  <si>
    <t>冊</t>
  </si>
  <si>
    <t>千円</t>
  </si>
  <si>
    <t>人</t>
  </si>
  <si>
    <t>総　　　　　　　　　　　数</t>
  </si>
  <si>
    <t>福　島　県　立　図　書　館</t>
  </si>
  <si>
    <t>市　町　村　立　図　書　館</t>
  </si>
  <si>
    <t>福島市立図書館</t>
  </si>
  <si>
    <t>二本松市立図書館</t>
  </si>
  <si>
    <t>郡山市　計</t>
  </si>
  <si>
    <t>郡山市中央図書館</t>
  </si>
  <si>
    <t>郡山市希望ヶ丘図書館</t>
  </si>
  <si>
    <t>郡山市安積図書館</t>
  </si>
  <si>
    <t>郡山市富久山図書館</t>
  </si>
  <si>
    <t>須賀川市図書館</t>
  </si>
  <si>
    <t>白河市立図書館</t>
  </si>
  <si>
    <t>会津若松市立会津図書館</t>
  </si>
  <si>
    <t>喜多方市立図書館</t>
  </si>
  <si>
    <t>相馬市図書館</t>
  </si>
  <si>
    <t>原町市立原町図書館</t>
  </si>
  <si>
    <t>いわき市　計</t>
  </si>
  <si>
    <t>いわき市立中央図書館</t>
  </si>
  <si>
    <t>いわき市立小名浜図書館</t>
  </si>
  <si>
    <t>いわき市立勿来図書館</t>
  </si>
  <si>
    <t>いわき市立常磐図書館</t>
  </si>
  <si>
    <t>いわき市立内郷図書館</t>
  </si>
  <si>
    <t>いわき市立四倉図書館</t>
  </si>
  <si>
    <t>伊達町立図書館</t>
  </si>
  <si>
    <t>しらさわ夢図書館</t>
  </si>
  <si>
    <t>岩代町図書館</t>
  </si>
  <si>
    <t>長沼町図書館</t>
  </si>
  <si>
    <t>鏡石町図書館</t>
  </si>
  <si>
    <t>岩瀬村図書館</t>
  </si>
  <si>
    <t>古殿町図書館</t>
  </si>
  <si>
    <t>三春町民図書館</t>
  </si>
  <si>
    <t>小野町ふるさと文化の館</t>
  </si>
  <si>
    <t>船引町図書館</t>
  </si>
  <si>
    <t>東村図書館</t>
  </si>
  <si>
    <t>矢吹町図書館</t>
  </si>
  <si>
    <t>大信村中山義秀記念文学館</t>
  </si>
  <si>
    <t>棚倉町立図書館</t>
  </si>
  <si>
    <t>塙町立図書館</t>
  </si>
  <si>
    <t>新地町図書館</t>
  </si>
  <si>
    <t>大熊町図書館</t>
  </si>
  <si>
    <t>双葉町図書館</t>
  </si>
  <si>
    <t>浪江町図書館</t>
  </si>
  <si>
    <t>私立クローバー子供図書館</t>
  </si>
  <si>
    <t>資料：県教育庁生涯学習課</t>
  </si>
  <si>
    <t>教育・文化　193</t>
  </si>
  <si>
    <t>146.県内公立文化施設一覧（平成13年4月1日現在）　</t>
  </si>
  <si>
    <t>ＴＥＬ</t>
  </si>
  <si>
    <t>客席数</t>
  </si>
  <si>
    <t>（固定）</t>
  </si>
  <si>
    <t>福島県文化センター</t>
  </si>
  <si>
    <t>福島市</t>
  </si>
  <si>
    <r>
      <t>(</t>
    </r>
    <r>
      <rPr>
        <sz val="12"/>
        <rFont val="Osaka"/>
        <family val="3"/>
      </rPr>
      <t>024)534-9191</t>
    </r>
  </si>
  <si>
    <t>大ホール</t>
  </si>
  <si>
    <t>小ホール</t>
  </si>
  <si>
    <t>福島市公会堂</t>
  </si>
  <si>
    <r>
      <t>(</t>
    </r>
    <r>
      <rPr>
        <sz val="12"/>
        <rFont val="Osaka"/>
        <family val="3"/>
      </rPr>
      <t>024)534-2414</t>
    </r>
  </si>
  <si>
    <t>福島市音楽堂</t>
  </si>
  <si>
    <r>
      <t>(</t>
    </r>
    <r>
      <rPr>
        <sz val="12"/>
        <rFont val="Osaka"/>
        <family val="3"/>
      </rPr>
      <t>024)531-6221</t>
    </r>
  </si>
  <si>
    <t>可動席</t>
  </si>
  <si>
    <t>福島市飯坂温泉観光会館(パルセ飯坂)</t>
  </si>
  <si>
    <r>
      <t>(</t>
    </r>
    <r>
      <rPr>
        <sz val="12"/>
        <rFont val="Osaka"/>
        <family val="3"/>
      </rPr>
      <t>024)542-2121</t>
    </r>
  </si>
  <si>
    <t>福島勤労者総合福祉センター(福島テルサ)</t>
  </si>
  <si>
    <r>
      <t>(</t>
    </r>
    <r>
      <rPr>
        <sz val="12"/>
        <rFont val="Osaka"/>
        <family val="3"/>
      </rPr>
      <t>024)521-1500</t>
    </r>
  </si>
  <si>
    <t>車イススペース（２台分）</t>
  </si>
  <si>
    <t>会津若松市文化福祉センター</t>
  </si>
  <si>
    <t>会津若松市</t>
  </si>
  <si>
    <r>
      <t>(</t>
    </r>
    <r>
      <rPr>
        <sz val="12"/>
        <rFont val="Osaka"/>
        <family val="3"/>
      </rPr>
      <t>0242)26-6661</t>
    </r>
  </si>
  <si>
    <t>會津風雅堂</t>
  </si>
  <si>
    <r>
      <t>(</t>
    </r>
    <r>
      <rPr>
        <sz val="12"/>
        <rFont val="Osaka"/>
        <family val="3"/>
      </rPr>
      <t>0242)27-0900</t>
    </r>
  </si>
  <si>
    <t>郡山市民文化センター</t>
  </si>
  <si>
    <t>郡山市</t>
  </si>
  <si>
    <r>
      <t>(</t>
    </r>
    <r>
      <rPr>
        <sz val="12"/>
        <rFont val="Osaka"/>
        <family val="3"/>
      </rPr>
      <t>024)934-2288</t>
    </r>
  </si>
  <si>
    <t>中ホール（可動席）</t>
  </si>
  <si>
    <t>郡山ユラックス熱海</t>
  </si>
  <si>
    <r>
      <t>(</t>
    </r>
    <r>
      <rPr>
        <sz val="12"/>
        <rFont val="Osaka"/>
        <family val="3"/>
      </rPr>
      <t>024)984-2800</t>
    </r>
  </si>
  <si>
    <t>いわき市文化センター</t>
  </si>
  <si>
    <t>いわき市</t>
  </si>
  <si>
    <r>
      <t>(</t>
    </r>
    <r>
      <rPr>
        <sz val="12"/>
        <rFont val="Osaka"/>
        <family val="3"/>
      </rPr>
      <t>0246)22-5431</t>
    </r>
  </si>
  <si>
    <t>いわき市平市民会館</t>
  </si>
  <si>
    <r>
      <t>(</t>
    </r>
    <r>
      <rPr>
        <sz val="12"/>
        <rFont val="Osaka"/>
        <family val="3"/>
      </rPr>
      <t>0246)25-9144</t>
    </r>
  </si>
  <si>
    <t>いわき市常磐市民会館</t>
  </si>
  <si>
    <r>
      <t>(</t>
    </r>
    <r>
      <rPr>
        <sz val="12"/>
        <rFont val="Osaka"/>
        <family val="3"/>
      </rPr>
      <t>0246)43-3096</t>
    </r>
  </si>
  <si>
    <t>いわき市勿来市民会館</t>
  </si>
  <si>
    <r>
      <t>(</t>
    </r>
    <r>
      <rPr>
        <sz val="12"/>
        <rFont val="Osaka"/>
        <family val="3"/>
      </rPr>
      <t>0246)62-3145</t>
    </r>
  </si>
  <si>
    <t>いわき市小名浜市民会館</t>
  </si>
  <si>
    <r>
      <t>(</t>
    </r>
    <r>
      <rPr>
        <sz val="12"/>
        <rFont val="Osaka"/>
        <family val="3"/>
      </rPr>
      <t>0246)54-9174</t>
    </r>
  </si>
  <si>
    <t>白河市民会館</t>
  </si>
  <si>
    <t>白河市</t>
  </si>
  <si>
    <r>
      <t>(</t>
    </r>
    <r>
      <rPr>
        <sz val="12"/>
        <rFont val="Osaka"/>
        <family val="3"/>
      </rPr>
      <t>0248)23-3718</t>
    </r>
  </si>
  <si>
    <t>須賀川市文化センター</t>
  </si>
  <si>
    <t>須賀川市</t>
  </si>
  <si>
    <r>
      <t>(</t>
    </r>
    <r>
      <rPr>
        <sz val="12"/>
        <rFont val="Osaka"/>
        <family val="3"/>
      </rPr>
      <t>0248)76-7777</t>
    </r>
  </si>
  <si>
    <t>喜多方プラザ文化センター</t>
  </si>
  <si>
    <t>喜多方市</t>
  </si>
  <si>
    <r>
      <t>(</t>
    </r>
    <r>
      <rPr>
        <sz val="12"/>
        <rFont val="Osaka"/>
        <family val="3"/>
      </rPr>
      <t>0241)24-4611</t>
    </r>
  </si>
  <si>
    <t>相馬市民会館</t>
  </si>
  <si>
    <t>相馬市</t>
  </si>
  <si>
    <r>
      <t>(</t>
    </r>
    <r>
      <rPr>
        <sz val="12"/>
        <rFont val="Osaka"/>
        <family val="3"/>
      </rPr>
      <t>0244)35-2426</t>
    </r>
  </si>
  <si>
    <t>二本松市文化センター</t>
  </si>
  <si>
    <t>二本松市</t>
  </si>
  <si>
    <r>
      <t>(</t>
    </r>
    <r>
      <rPr>
        <sz val="12"/>
        <rFont val="Osaka"/>
        <family val="3"/>
      </rPr>
      <t>0243)23-5121</t>
    </r>
  </si>
  <si>
    <t>伊達町ふるさと会館</t>
  </si>
  <si>
    <t>伊達町</t>
  </si>
  <si>
    <r>
      <t>(</t>
    </r>
    <r>
      <rPr>
        <sz val="12"/>
        <rFont val="Osaka"/>
        <family val="3"/>
      </rPr>
      <t>024)583-3244</t>
    </r>
  </si>
  <si>
    <t>国見町観月台文化センター</t>
  </si>
  <si>
    <t>国見町</t>
  </si>
  <si>
    <r>
      <t>(</t>
    </r>
    <r>
      <rPr>
        <sz val="12"/>
        <rFont val="Osaka"/>
        <family val="3"/>
      </rPr>
      <t>024)585-2676</t>
    </r>
  </si>
  <si>
    <t>サンライズもとみや</t>
  </si>
  <si>
    <t>本宮町</t>
  </si>
  <si>
    <r>
      <t>(</t>
    </r>
    <r>
      <rPr>
        <sz val="12"/>
        <rFont val="Osaka"/>
        <family val="3"/>
      </rPr>
      <t>0243)33-4412</t>
    </r>
  </si>
  <si>
    <t>しらさわカルチャーセンター</t>
  </si>
  <si>
    <t>白沢村</t>
  </si>
  <si>
    <r>
      <t>(</t>
    </r>
    <r>
      <rPr>
        <sz val="12"/>
        <rFont val="Osaka"/>
        <family val="3"/>
      </rPr>
      <t>0243)44-2350</t>
    </r>
  </si>
  <si>
    <t>東和町文化センター</t>
  </si>
  <si>
    <t>東和町</t>
  </si>
  <si>
    <r>
      <t>(</t>
    </r>
    <r>
      <rPr>
        <sz val="12"/>
        <rFont val="Osaka"/>
        <family val="3"/>
      </rPr>
      <t>0243)46-4111</t>
    </r>
  </si>
  <si>
    <t>昭和村公民館</t>
  </si>
  <si>
    <t>昭和村</t>
  </si>
  <si>
    <r>
      <t>(</t>
    </r>
    <r>
      <rPr>
        <sz val="12"/>
        <rFont val="Osaka"/>
        <family val="3"/>
      </rPr>
      <t>0241)57-2114</t>
    </r>
  </si>
  <si>
    <t>矢吹町文化センター</t>
  </si>
  <si>
    <t>矢吹町</t>
  </si>
  <si>
    <r>
      <t>(</t>
    </r>
    <r>
      <rPr>
        <sz val="12"/>
        <rFont val="Osaka"/>
        <family val="3"/>
      </rPr>
      <t>0248)44-4000</t>
    </r>
  </si>
  <si>
    <t>小ホール（可動席）</t>
  </si>
  <si>
    <t>棚倉町文化センター(倉美館)</t>
  </si>
  <si>
    <t>棚倉町</t>
  </si>
  <si>
    <r>
      <t>(</t>
    </r>
    <r>
      <rPr>
        <sz val="12"/>
        <rFont val="Osaka"/>
        <family val="3"/>
      </rPr>
      <t>0247)33-0111</t>
    </r>
  </si>
  <si>
    <t>東村文化センター</t>
  </si>
  <si>
    <t>東村</t>
  </si>
  <si>
    <r>
      <t>(</t>
    </r>
    <r>
      <rPr>
        <sz val="12"/>
        <rFont val="Osaka"/>
        <family val="3"/>
      </rPr>
      <t>0248)34-7131</t>
    </r>
  </si>
  <si>
    <t>車イススペース（３台分）</t>
  </si>
  <si>
    <t>船引町文化センター</t>
  </si>
  <si>
    <t>船引町</t>
  </si>
  <si>
    <r>
      <t>(</t>
    </r>
    <r>
      <rPr>
        <sz val="12"/>
        <rFont val="Osaka"/>
        <family val="3"/>
      </rPr>
      <t>0247)82-5030</t>
    </r>
  </si>
  <si>
    <t>楢葉町コミュニティセンター</t>
  </si>
  <si>
    <t>楢葉町</t>
  </si>
  <si>
    <r>
      <t>(</t>
    </r>
    <r>
      <rPr>
        <sz val="12"/>
        <rFont val="Osaka"/>
        <family val="3"/>
      </rPr>
      <t>0240)25-4701</t>
    </r>
  </si>
  <si>
    <t>大熊町文化センター</t>
  </si>
  <si>
    <t>大熊町</t>
  </si>
  <si>
    <r>
      <t>(</t>
    </r>
    <r>
      <rPr>
        <sz val="12"/>
        <rFont val="Osaka"/>
        <family val="3"/>
      </rPr>
      <t>0240)32-6565</t>
    </r>
  </si>
  <si>
    <t>下郷ふれあいセンター</t>
  </si>
  <si>
    <t>下郷町</t>
  </si>
  <si>
    <r>
      <t>(</t>
    </r>
    <r>
      <rPr>
        <sz val="12"/>
        <rFont val="Osaka"/>
        <family val="3"/>
      </rPr>
      <t>0241)69-1112</t>
    </r>
  </si>
  <si>
    <t>　資料：県教育庁文化課「福島県の文化行政」</t>
  </si>
  <si>
    <t>147　オリエンテーリングコース(常設）（平成12年1月31日現在）</t>
  </si>
  <si>
    <t>No</t>
  </si>
  <si>
    <t>コース名</t>
  </si>
  <si>
    <t>スタート地点</t>
  </si>
  <si>
    <t>飯坂・医王寺</t>
  </si>
  <si>
    <t>福島市飯坂公民館</t>
  </si>
  <si>
    <t>矢吹が原</t>
  </si>
  <si>
    <t>矢吹町中央公民館</t>
  </si>
  <si>
    <t>土湯温泉</t>
  </si>
  <si>
    <t>土湯温泉観光協会</t>
  </si>
  <si>
    <t>蓋沼森林公園</t>
  </si>
  <si>
    <t>福島小鳥の森</t>
  </si>
  <si>
    <t>福島市渡利公民館</t>
  </si>
  <si>
    <t>沼沢</t>
  </si>
  <si>
    <t>金山自然休養センター</t>
  </si>
  <si>
    <t>岳温泉</t>
  </si>
  <si>
    <t>岳温泉観光協会</t>
  </si>
  <si>
    <t>田島荒海</t>
  </si>
  <si>
    <t>南会津野外活動センター</t>
  </si>
  <si>
    <t>安達太良高原</t>
  </si>
  <si>
    <t>あだたら高原学園</t>
  </si>
  <si>
    <t>針生旅行村</t>
  </si>
  <si>
    <t>針生青少年旅行村中央管理棟</t>
  </si>
  <si>
    <t>白沢岩角山</t>
  </si>
  <si>
    <t>白沢村公民館</t>
  </si>
  <si>
    <t>ハートランドはらまち</t>
  </si>
  <si>
    <t>ハートランドはらまち管理事務所</t>
  </si>
  <si>
    <t>須賀川牡丹台</t>
  </si>
  <si>
    <t>勤労青少年体育センター</t>
  </si>
  <si>
    <t>天神岬スポーツ公園</t>
  </si>
  <si>
    <t>羽鳥布引山</t>
  </si>
  <si>
    <t>新舞子浜</t>
  </si>
  <si>
    <t>いわき新舞子ハイツ</t>
  </si>
  <si>
    <t>白河南湖公園</t>
  </si>
  <si>
    <t>白河市南湖公園</t>
  </si>
  <si>
    <t>いわき四倉子供の家</t>
  </si>
  <si>
    <t>四倉子供の村</t>
  </si>
  <si>
    <t>資料：県県民生活課</t>
  </si>
  <si>
    <t>194　教育・文化</t>
  </si>
  <si>
    <t>148.公民館の設置状況（各年10月1日現在）</t>
  </si>
  <si>
    <t>（単位：館）</t>
  </si>
  <si>
    <t>平成8年度</t>
  </si>
  <si>
    <t>公　　民　　館　　数</t>
  </si>
  <si>
    <t>　本　　館　　総　　数</t>
  </si>
  <si>
    <t>　　中　　　央　　　館</t>
  </si>
  <si>
    <t>基準以上のもの</t>
  </si>
  <si>
    <t>基準以下のもの</t>
  </si>
  <si>
    <t>　　地　　　区　　　館</t>
  </si>
  <si>
    <t>　分　　　　　　　　館</t>
  </si>
  <si>
    <t>類　　似　　施　　設</t>
  </si>
  <si>
    <t>　　注：1.整備見込み公民館を含む。</t>
  </si>
  <si>
    <r>
      <t xml:space="preserve">　　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2.「基準以上のもの」とは、建物面積が330㎡以上、「基準以下のもの」とは、建物面積が</t>
    </r>
  </si>
  <si>
    <t>　　　　　330㎡未満のもの及び転用施設である。</t>
  </si>
  <si>
    <t>教育・文化　195</t>
  </si>
  <si>
    <t>149.博物館等の設置状況（平成１３年３月現在）　</t>
  </si>
  <si>
    <t>(1)博物館</t>
  </si>
  <si>
    <t>建物</t>
  </si>
  <si>
    <t>　名　　　　　　称</t>
  </si>
  <si>
    <t>設置者</t>
  </si>
  <si>
    <t>独立</t>
  </si>
  <si>
    <t>構造</t>
  </si>
  <si>
    <t>面積</t>
  </si>
  <si>
    <t>併置別</t>
  </si>
  <si>
    <t>（登録博物館）</t>
  </si>
  <si>
    <r>
      <t>m</t>
    </r>
    <r>
      <rPr>
        <sz val="12"/>
        <rFont val="Osaka"/>
        <family val="3"/>
      </rPr>
      <t>2</t>
    </r>
  </si>
  <si>
    <t>福島県立美術館</t>
  </si>
  <si>
    <t>福島市森合字西養山1</t>
  </si>
  <si>
    <t>福島県</t>
  </si>
  <si>
    <t>併置</t>
  </si>
  <si>
    <t>鉄筋</t>
  </si>
  <si>
    <t>福島県歴史資料館</t>
  </si>
  <si>
    <r>
      <t>福島市春日町5</t>
    </r>
    <r>
      <rPr>
        <sz val="12"/>
        <rFont val="Osaka"/>
        <family val="3"/>
      </rPr>
      <t>-54</t>
    </r>
  </si>
  <si>
    <t>福島県立博物館</t>
  </si>
  <si>
    <r>
      <t>会津若松市城東町1</t>
    </r>
    <r>
      <rPr>
        <sz val="12"/>
        <rFont val="Osaka"/>
        <family val="3"/>
      </rPr>
      <t>-25</t>
    </r>
  </si>
  <si>
    <t>鉄筋・鉄骨</t>
  </si>
  <si>
    <r>
      <t>郡山市開成1</t>
    </r>
    <r>
      <rPr>
        <sz val="12"/>
        <rFont val="Osaka"/>
        <family val="3"/>
      </rPr>
      <t>-1-1</t>
    </r>
  </si>
  <si>
    <t>郡山市立美術館</t>
  </si>
  <si>
    <r>
      <t>郡山市安原町字大谷地1</t>
    </r>
    <r>
      <rPr>
        <sz val="12"/>
        <rFont val="Osaka"/>
        <family val="3"/>
      </rPr>
      <t>30-2</t>
    </r>
  </si>
  <si>
    <t>須賀川市立博物館</t>
  </si>
  <si>
    <t>須賀川市池上町6</t>
  </si>
  <si>
    <t>藤田記念博物館</t>
  </si>
  <si>
    <r>
      <t>白河市字五郎窪3</t>
    </r>
    <r>
      <rPr>
        <sz val="12"/>
        <rFont val="Osaka"/>
        <family val="3"/>
      </rPr>
      <t>7-1</t>
    </r>
  </si>
  <si>
    <t>財団法人</t>
  </si>
  <si>
    <t>木造</t>
  </si>
  <si>
    <t>野馬追の里原町市立博物館</t>
  </si>
  <si>
    <r>
      <t>原町市牛来字出口1</t>
    </r>
    <r>
      <rPr>
        <sz val="12"/>
        <rFont val="Osaka"/>
        <family val="3"/>
      </rPr>
      <t>94</t>
    </r>
  </si>
  <si>
    <t>原町市</t>
  </si>
  <si>
    <t>いわき市立美術館</t>
  </si>
  <si>
    <r>
      <t>いわき市平字堂根町4</t>
    </r>
    <r>
      <rPr>
        <sz val="12"/>
        <rFont val="Osaka"/>
        <family val="3"/>
      </rPr>
      <t>-4</t>
    </r>
  </si>
  <si>
    <t>野口英世記念館</t>
  </si>
  <si>
    <r>
      <t>猪苗代町三ツ和字前田8</t>
    </r>
    <r>
      <rPr>
        <sz val="12"/>
        <rFont val="Osaka"/>
        <family val="3"/>
      </rPr>
      <t>1</t>
    </r>
  </si>
  <si>
    <t>鉄筋・木造</t>
  </si>
  <si>
    <t>会津民族館</t>
  </si>
  <si>
    <r>
      <t>猪苗代町三ツ和字前田3</t>
    </r>
    <r>
      <rPr>
        <sz val="12"/>
        <rFont val="Osaka"/>
        <family val="3"/>
      </rPr>
      <t>3-1</t>
    </r>
  </si>
  <si>
    <t>諸橋近代美術館</t>
  </si>
  <si>
    <r>
      <t>北塩原村桧原字剣ケ峰1</t>
    </r>
    <r>
      <rPr>
        <sz val="12"/>
        <rFont val="Osaka"/>
        <family val="3"/>
      </rPr>
      <t>093-23</t>
    </r>
  </si>
  <si>
    <t>白虎隊記念館</t>
  </si>
  <si>
    <r>
      <t>会津若松市一箕町八幡字弁天下3</t>
    </r>
    <r>
      <rPr>
        <sz val="12"/>
        <rFont val="Osaka"/>
        <family val="3"/>
      </rPr>
      <t>3</t>
    </r>
  </si>
  <si>
    <t>（相当施設）</t>
  </si>
  <si>
    <t>安積歴史博物館</t>
  </si>
  <si>
    <r>
      <t>郡山市開成5</t>
    </r>
    <r>
      <rPr>
        <sz val="12"/>
        <rFont val="Osaka"/>
        <family val="3"/>
      </rPr>
      <t>-25-63</t>
    </r>
  </si>
  <si>
    <t>会津武家屋敷</t>
  </si>
  <si>
    <t>会津若松市東山町石山字院内1</t>
  </si>
  <si>
    <t>株式会社</t>
  </si>
  <si>
    <t>龍が城美術館</t>
  </si>
  <si>
    <r>
      <t>いわき市平字旧城跡2</t>
    </r>
    <r>
      <rPr>
        <sz val="12"/>
        <rFont val="Osaka"/>
        <family val="3"/>
      </rPr>
      <t>7</t>
    </r>
  </si>
  <si>
    <t>鉄骨</t>
  </si>
  <si>
    <t>會津藩校日新館</t>
  </si>
  <si>
    <r>
      <t>河東町南高野字高塚山1</t>
    </r>
    <r>
      <rPr>
        <sz val="12"/>
        <rFont val="Osaka"/>
        <family val="3"/>
      </rPr>
      <t>0</t>
    </r>
  </si>
  <si>
    <t>やないづ町立齋藤清美術館</t>
  </si>
  <si>
    <r>
      <t>柳津町柳津字下平乙1</t>
    </r>
    <r>
      <rPr>
        <sz val="12"/>
        <rFont val="Osaka"/>
        <family val="3"/>
      </rPr>
      <t>87</t>
    </r>
  </si>
  <si>
    <t>柳津町</t>
  </si>
  <si>
    <t>磐梯山噴火記念館</t>
  </si>
  <si>
    <r>
      <t>北塩原村桧原字剣ケ峰1</t>
    </r>
    <r>
      <rPr>
        <sz val="12"/>
        <rFont val="Osaka"/>
        <family val="3"/>
      </rPr>
      <t>093-36</t>
    </r>
  </si>
  <si>
    <t>(2)類似施設</t>
  </si>
  <si>
    <t>名称</t>
  </si>
  <si>
    <t>福島市資料展示室</t>
  </si>
  <si>
    <r>
      <t>福島市上町5</t>
    </r>
    <r>
      <rPr>
        <sz val="12"/>
        <rFont val="Osaka"/>
        <family val="3"/>
      </rPr>
      <t>-1</t>
    </r>
  </si>
  <si>
    <t>福島市民家園</t>
  </si>
  <si>
    <t>福島市上名倉字大石前地内</t>
  </si>
  <si>
    <t>福島市古関裕而記念館</t>
  </si>
  <si>
    <r>
      <t>福島市入江町1</t>
    </r>
    <r>
      <rPr>
        <sz val="12"/>
        <rFont val="Osaka"/>
        <family val="3"/>
      </rPr>
      <t>-1</t>
    </r>
  </si>
  <si>
    <t>土湯こけし館</t>
  </si>
  <si>
    <r>
      <t>福島市土湯温泉町悪戸尻6</t>
    </r>
    <r>
      <rPr>
        <sz val="12"/>
        <rFont val="Osaka"/>
        <family val="3"/>
      </rPr>
      <t>1-3</t>
    </r>
  </si>
  <si>
    <t>私人</t>
  </si>
  <si>
    <t>（財）太田良平記念館</t>
  </si>
  <si>
    <r>
      <t>福島市佐原字竹ノ森2</t>
    </r>
    <r>
      <rPr>
        <sz val="12"/>
        <rFont val="Osaka"/>
        <family val="3"/>
      </rPr>
      <t>0</t>
    </r>
  </si>
  <si>
    <t>原郷のこけし群西田記念館</t>
  </si>
  <si>
    <r>
      <t>福島市荒井字横塚3</t>
    </r>
    <r>
      <rPr>
        <sz val="12"/>
        <rFont val="Osaka"/>
        <family val="3"/>
      </rPr>
      <t>-183</t>
    </r>
  </si>
  <si>
    <t>かわまたおりもの展示館</t>
  </si>
  <si>
    <r>
      <t>川俣町鶴沢字東1</t>
    </r>
    <r>
      <rPr>
        <sz val="12"/>
        <rFont val="Osaka"/>
        <family val="3"/>
      </rPr>
      <t>3-4</t>
    </r>
  </si>
  <si>
    <t>川俣町</t>
  </si>
  <si>
    <t>(財)桑折町文化記念館(種徳美術館)</t>
  </si>
  <si>
    <r>
      <t>桑折町字陣屋1</t>
    </r>
    <r>
      <rPr>
        <sz val="12"/>
        <rFont val="Osaka"/>
        <family val="3"/>
      </rPr>
      <t>2</t>
    </r>
  </si>
  <si>
    <t>梁川町民美術館</t>
  </si>
  <si>
    <r>
      <t>梁川町字中町1</t>
    </r>
    <r>
      <rPr>
        <sz val="12"/>
        <rFont val="Osaka"/>
        <family val="3"/>
      </rPr>
      <t>0</t>
    </r>
  </si>
  <si>
    <t>梁川町</t>
  </si>
  <si>
    <t>保原町歴史文化資料館</t>
  </si>
  <si>
    <r>
      <t>保原町大泉字宮脇2</t>
    </r>
    <r>
      <rPr>
        <sz val="12"/>
        <rFont val="Osaka"/>
        <family val="3"/>
      </rPr>
      <t>65</t>
    </r>
  </si>
  <si>
    <t>保原町</t>
  </si>
  <si>
    <t>遊びと学びのミュージアム</t>
  </si>
  <si>
    <r>
      <t>霊山町石田字宝司沢9</t>
    </r>
    <r>
      <rPr>
        <sz val="12"/>
        <rFont val="Osaka"/>
        <family val="3"/>
      </rPr>
      <t>-1</t>
    </r>
  </si>
  <si>
    <t>霊山町</t>
  </si>
  <si>
    <t>二本松市歴史資料館</t>
  </si>
  <si>
    <r>
      <t>二本松市本町1</t>
    </r>
    <r>
      <rPr>
        <sz val="12"/>
        <rFont val="Osaka"/>
        <family val="3"/>
      </rPr>
      <t>-102</t>
    </r>
  </si>
  <si>
    <t>東北サファリパーク</t>
  </si>
  <si>
    <t>二本松市沢松倉1</t>
  </si>
  <si>
    <t>安達町智恵子記念館</t>
  </si>
  <si>
    <r>
      <t>安達町油井字漆原町3</t>
    </r>
    <r>
      <rPr>
        <sz val="12"/>
        <rFont val="Osaka"/>
        <family val="3"/>
      </rPr>
      <t>6</t>
    </r>
  </si>
  <si>
    <t>安達町</t>
  </si>
  <si>
    <t>あだたらふるさとホール</t>
  </si>
  <si>
    <r>
      <t>大玉村玉井字西庵1</t>
    </r>
    <r>
      <rPr>
        <sz val="12"/>
        <rFont val="Osaka"/>
        <family val="3"/>
      </rPr>
      <t>83</t>
    </r>
  </si>
  <si>
    <t>大玉村</t>
  </si>
  <si>
    <t>本宮町立歴史民俗資料館</t>
  </si>
  <si>
    <r>
      <t>本宮町字南町裡1</t>
    </r>
    <r>
      <rPr>
        <sz val="12"/>
        <rFont val="Osaka"/>
        <family val="3"/>
      </rPr>
      <t>30</t>
    </r>
  </si>
  <si>
    <t>白沢村ふれあい文化ホール</t>
  </si>
  <si>
    <r>
      <t>白沢村白岩字堤崎4</t>
    </r>
    <r>
      <rPr>
        <sz val="12"/>
        <rFont val="Osaka"/>
        <family val="3"/>
      </rPr>
      <t>94-44</t>
    </r>
  </si>
  <si>
    <t>郡山市開成館</t>
  </si>
  <si>
    <r>
      <t>郡山市開成3</t>
    </r>
    <r>
      <rPr>
        <sz val="12"/>
        <rFont val="Osaka"/>
        <family val="3"/>
      </rPr>
      <t>-3-7</t>
    </r>
  </si>
  <si>
    <t>郡山市中央図書館附属歴史資料館</t>
  </si>
  <si>
    <r>
      <t>郡山市麓山1</t>
    </r>
    <r>
      <rPr>
        <sz val="12"/>
        <rFont val="Osaka"/>
        <family val="3"/>
      </rPr>
      <t>-8-3</t>
    </r>
  </si>
  <si>
    <t>郡山市こおりやま文学の森資料館</t>
  </si>
  <si>
    <r>
      <t>郡山市豊田町3</t>
    </r>
    <r>
      <rPr>
        <sz val="12"/>
        <rFont val="Osaka"/>
        <family val="3"/>
      </rPr>
      <t>-5</t>
    </r>
  </si>
  <si>
    <t>デコ屋敷資料館</t>
  </si>
  <si>
    <r>
      <t>郡山市西田町高柴字福内4</t>
    </r>
    <r>
      <rPr>
        <sz val="12"/>
        <rFont val="Osaka"/>
        <family val="3"/>
      </rPr>
      <t>1</t>
    </r>
  </si>
  <si>
    <t>須賀川牡丹園</t>
  </si>
  <si>
    <t>須賀川市牡丹園</t>
  </si>
  <si>
    <t>須賀川市歴史民俗資料館</t>
  </si>
  <si>
    <t>（有）大桑原つつじ園</t>
  </si>
  <si>
    <r>
      <t>須賀川市大字大桑原字竹ノ花1</t>
    </r>
    <r>
      <rPr>
        <sz val="12"/>
        <rFont val="Osaka"/>
        <family val="3"/>
      </rPr>
      <t>3</t>
    </r>
  </si>
  <si>
    <t>有限会社</t>
  </si>
  <si>
    <t>長沼町歴史民俗資料館</t>
  </si>
  <si>
    <r>
      <t>長沼町長沼字門口1</t>
    </r>
    <r>
      <rPr>
        <sz val="12"/>
        <rFont val="Osaka"/>
        <family val="3"/>
      </rPr>
      <t>86</t>
    </r>
  </si>
  <si>
    <t>長沼町</t>
  </si>
  <si>
    <t>岩瀬村民俗資料館</t>
  </si>
  <si>
    <r>
      <t>岩瀬村柱田字中地前1</t>
    </r>
    <r>
      <rPr>
        <sz val="12"/>
        <rFont val="Osaka"/>
        <family val="3"/>
      </rPr>
      <t>9</t>
    </r>
  </si>
  <si>
    <t>岩瀬村</t>
  </si>
  <si>
    <t>天栄村ふるさと文化伝承館</t>
  </si>
  <si>
    <r>
      <t>天栄村大里字八石1</t>
    </r>
    <r>
      <rPr>
        <sz val="12"/>
        <rFont val="Osaka"/>
        <family val="3"/>
      </rPr>
      <t>-2</t>
    </r>
  </si>
  <si>
    <t>天栄村</t>
  </si>
  <si>
    <t>石川町歴史民俗資料館</t>
  </si>
  <si>
    <r>
      <t>石川町字高田2</t>
    </r>
    <r>
      <rPr>
        <sz val="12"/>
        <rFont val="Osaka"/>
        <family val="3"/>
      </rPr>
      <t>00-2</t>
    </r>
  </si>
  <si>
    <t>石川町</t>
  </si>
  <si>
    <t>浅川町歴史民俗資料館</t>
  </si>
  <si>
    <r>
      <t>浅川町浅川字背戸谷地1</t>
    </r>
    <r>
      <rPr>
        <sz val="12"/>
        <rFont val="Osaka"/>
        <family val="3"/>
      </rPr>
      <t>44-6</t>
    </r>
  </si>
  <si>
    <t>浅川町</t>
  </si>
  <si>
    <t>吉田富三記念館</t>
  </si>
  <si>
    <r>
      <t>浅川町袖山字森下2</t>
    </r>
    <r>
      <rPr>
        <sz val="12"/>
        <rFont val="Osaka"/>
        <family val="3"/>
      </rPr>
      <t>87</t>
    </r>
  </si>
  <si>
    <t>古殿町郷土文化保存伝習施設</t>
  </si>
  <si>
    <r>
      <t>古殿町松川字横川2</t>
    </r>
    <r>
      <rPr>
        <sz val="12"/>
        <rFont val="Osaka"/>
        <family val="3"/>
      </rPr>
      <t>26-1</t>
    </r>
  </si>
  <si>
    <t>古殿町</t>
  </si>
  <si>
    <t>三春町歴史民俗資料館</t>
  </si>
  <si>
    <t>三春町字桜谷5</t>
  </si>
  <si>
    <t>三春町</t>
  </si>
  <si>
    <t>三春町郷土人形館</t>
  </si>
  <si>
    <r>
      <t>三春町字大町3</t>
    </r>
    <r>
      <rPr>
        <sz val="12"/>
        <rFont val="Osaka"/>
        <family val="3"/>
      </rPr>
      <t>0</t>
    </r>
  </si>
  <si>
    <t>三春ファームハーブガーデン</t>
  </si>
  <si>
    <r>
      <t>三春町大字斉藤字仁井道1</t>
    </r>
    <r>
      <rPr>
        <sz val="12"/>
        <rFont val="Osaka"/>
        <family val="3"/>
      </rPr>
      <t>26</t>
    </r>
  </si>
  <si>
    <t>小野町ふるさと文化の館・郷土資料館</t>
  </si>
  <si>
    <t>小野町小野新町字中通2</t>
  </si>
  <si>
    <t>小野町</t>
  </si>
  <si>
    <t>リカちゃんキャッスル</t>
  </si>
  <si>
    <r>
      <t>小野町小野新町中通5</t>
    </r>
    <r>
      <rPr>
        <sz val="12"/>
        <rFont val="Osaka"/>
        <family val="3"/>
      </rPr>
      <t>1-3</t>
    </r>
  </si>
  <si>
    <t>常葉町民俗資料館</t>
  </si>
  <si>
    <t>常葉町常葉字中町1</t>
  </si>
  <si>
    <t>常葉町</t>
  </si>
  <si>
    <t>船引町歴史民俗資料館</t>
  </si>
  <si>
    <r>
      <t>船引町船引字四城内前2</t>
    </r>
    <r>
      <rPr>
        <sz val="12"/>
        <rFont val="Osaka"/>
        <family val="3"/>
      </rPr>
      <t>96</t>
    </r>
  </si>
  <si>
    <t>白河市歴史民俗資料館</t>
  </si>
  <si>
    <r>
      <t>白河市字中田7</t>
    </r>
    <r>
      <rPr>
        <sz val="12"/>
        <rFont val="Osaka"/>
        <family val="3"/>
      </rPr>
      <t>-1</t>
    </r>
  </si>
  <si>
    <t>白河集古苑</t>
  </si>
  <si>
    <r>
      <t>白河市郭内1</t>
    </r>
    <r>
      <rPr>
        <sz val="12"/>
        <rFont val="Osaka"/>
        <family val="3"/>
      </rPr>
      <t>-73</t>
    </r>
  </si>
  <si>
    <t>南湖神社宝物館</t>
  </si>
  <si>
    <t>白河市字菅生舘2</t>
  </si>
  <si>
    <t>白河フラワーワールド</t>
  </si>
  <si>
    <t>白河市南湖公園隣</t>
  </si>
  <si>
    <t>西郷村民俗資料館</t>
  </si>
  <si>
    <r>
      <t>西郷村小田倉字上野原4</t>
    </r>
    <r>
      <rPr>
        <sz val="12"/>
        <rFont val="Osaka"/>
        <family val="3"/>
      </rPr>
      <t>63</t>
    </r>
  </si>
  <si>
    <t>西郷村</t>
  </si>
  <si>
    <t>表郷村民俗資料館</t>
  </si>
  <si>
    <r>
      <t>表郷村番沢字桜下2</t>
    </r>
    <r>
      <rPr>
        <sz val="12"/>
        <rFont val="Osaka"/>
        <family val="3"/>
      </rPr>
      <t>3</t>
    </r>
  </si>
  <si>
    <t>表郷村</t>
  </si>
  <si>
    <t>中山義秀記念文学館</t>
  </si>
  <si>
    <r>
      <t>大信村町屋字沢田2</t>
    </r>
    <r>
      <rPr>
        <sz val="12"/>
        <rFont val="Osaka"/>
        <family val="3"/>
      </rPr>
      <t>5</t>
    </r>
  </si>
  <si>
    <t>大信村</t>
  </si>
  <si>
    <t>大信村ふるさと文化伝承館</t>
  </si>
  <si>
    <t>泉崎資料館</t>
  </si>
  <si>
    <r>
      <t>泉崎村泉崎字舘2</t>
    </r>
    <r>
      <rPr>
        <sz val="12"/>
        <rFont val="Osaka"/>
        <family val="3"/>
      </rPr>
      <t>4-9</t>
    </r>
  </si>
  <si>
    <t>泉崎村</t>
  </si>
  <si>
    <t>矢祭町民俗資料室</t>
  </si>
  <si>
    <r>
      <t>矢祭町東舘字石田2</t>
    </r>
    <r>
      <rPr>
        <sz val="12"/>
        <rFont val="Osaka"/>
        <family val="3"/>
      </rPr>
      <t>5</t>
    </r>
  </si>
  <si>
    <t>矢祭町</t>
  </si>
  <si>
    <t>木の博物館</t>
  </si>
  <si>
    <r>
      <t>塙町伊香字松原1</t>
    </r>
    <r>
      <rPr>
        <sz val="12"/>
        <rFont val="Osaka"/>
        <family val="3"/>
      </rPr>
      <t>60-13</t>
    </r>
  </si>
  <si>
    <t>鮫川村歴史民俗資料館</t>
  </si>
  <si>
    <r>
      <t>鮫川村赤坂中野字巡ケ作1</t>
    </r>
    <r>
      <rPr>
        <sz val="12"/>
        <rFont val="Osaka"/>
        <family val="3"/>
      </rPr>
      <t>26-1</t>
    </r>
  </si>
  <si>
    <t>鮫川村</t>
  </si>
  <si>
    <t>名勝会津松平氏庭園（御薬園）</t>
  </si>
  <si>
    <r>
      <t>会津若松市花春町8</t>
    </r>
    <r>
      <rPr>
        <sz val="12"/>
        <rFont val="Osaka"/>
        <family val="3"/>
      </rPr>
      <t>-1</t>
    </r>
  </si>
  <si>
    <t>若松城天守閣郷土博物館</t>
  </si>
  <si>
    <r>
      <t>会津若松市追手町1</t>
    </r>
    <r>
      <rPr>
        <sz val="12"/>
        <rFont val="Osaka"/>
        <family val="3"/>
      </rPr>
      <t>-1</t>
    </r>
  </si>
  <si>
    <t>会津町方伝承館</t>
  </si>
  <si>
    <r>
      <t>会津若松市大町2</t>
    </r>
    <r>
      <rPr>
        <sz val="12"/>
        <rFont val="Osaka"/>
        <family val="3"/>
      </rPr>
      <t>-8-8</t>
    </r>
  </si>
  <si>
    <t>茶室麟閣</t>
  </si>
  <si>
    <t>会津酒造博物館</t>
  </si>
  <si>
    <r>
      <t>会津若松市材木町1</t>
    </r>
    <r>
      <rPr>
        <sz val="12"/>
        <rFont val="Osaka"/>
        <family val="3"/>
      </rPr>
      <t>-</t>
    </r>
    <r>
      <rPr>
        <sz val="12"/>
        <rFont val="Osaka"/>
        <family val="3"/>
      </rPr>
      <t>8-1</t>
    </r>
  </si>
  <si>
    <t>（社）福島県伝統産業会館</t>
  </si>
  <si>
    <r>
      <t>会津若松市大町1</t>
    </r>
    <r>
      <rPr>
        <sz val="12"/>
        <rFont val="Osaka"/>
        <family val="3"/>
      </rPr>
      <t>-7-3</t>
    </r>
  </si>
  <si>
    <t>社団法人</t>
  </si>
  <si>
    <t>会津酒造歴史館</t>
  </si>
  <si>
    <r>
      <t>会津若松市東栄町</t>
    </r>
    <r>
      <rPr>
        <sz val="12"/>
        <rFont val="Osaka"/>
        <family val="3"/>
      </rPr>
      <t>8-7</t>
    </r>
  </si>
  <si>
    <t>会州一蔵品館</t>
  </si>
  <si>
    <r>
      <t>会津若松市相生町</t>
    </r>
    <r>
      <rPr>
        <sz val="12"/>
        <rFont val="Osaka"/>
        <family val="3"/>
      </rPr>
      <t>7-17</t>
    </r>
  </si>
  <si>
    <t>会津葵シルクロード文明館</t>
  </si>
  <si>
    <r>
      <t>会津若松市追手町4</t>
    </r>
    <r>
      <rPr>
        <sz val="12"/>
        <rFont val="Osaka"/>
        <family val="3"/>
      </rPr>
      <t>-6</t>
    </r>
  </si>
  <si>
    <t>河東町民俗館</t>
  </si>
  <si>
    <r>
      <t>河東町郡山字中子山5</t>
    </r>
    <r>
      <rPr>
        <sz val="12"/>
        <rFont val="Osaka"/>
        <family val="3"/>
      </rPr>
      <t>1 公民館内</t>
    </r>
  </si>
  <si>
    <t>河東町</t>
  </si>
  <si>
    <t>磐梯山慧日寺資料館</t>
  </si>
  <si>
    <r>
      <t>磐梯町磐梯字寺西3</t>
    </r>
    <r>
      <rPr>
        <sz val="12"/>
        <rFont val="Osaka"/>
        <family val="3"/>
      </rPr>
      <t>8</t>
    </r>
  </si>
  <si>
    <t>磐梯町</t>
  </si>
  <si>
    <t>いなわしろ淡水魚館</t>
  </si>
  <si>
    <r>
      <t>猪苗代町長田字東中丸3</t>
    </r>
    <r>
      <rPr>
        <sz val="12"/>
        <rFont val="Osaka"/>
        <family val="3"/>
      </rPr>
      <t>44-4</t>
    </r>
  </si>
  <si>
    <t>猪苗代町</t>
  </si>
  <si>
    <t>喜多方市郷土民俗館</t>
  </si>
  <si>
    <r>
      <t>喜多方市字柳原7</t>
    </r>
    <r>
      <rPr>
        <sz val="12"/>
        <rFont val="Osaka"/>
        <family val="3"/>
      </rPr>
      <t>503-1</t>
    </r>
  </si>
  <si>
    <t>喜多方蔵の里</t>
  </si>
  <si>
    <r>
      <t>喜多方市押切２丁目1</t>
    </r>
    <r>
      <rPr>
        <sz val="12"/>
        <rFont val="Osaka"/>
        <family val="3"/>
      </rPr>
      <t>09</t>
    </r>
  </si>
  <si>
    <t>喜多方市美術館</t>
  </si>
  <si>
    <t>喜多方市押切２丁目2</t>
  </si>
  <si>
    <t>会津うるし美術博物館</t>
  </si>
  <si>
    <r>
      <t>喜多方市東町4</t>
    </r>
    <r>
      <rPr>
        <sz val="12"/>
        <rFont val="Osaka"/>
        <family val="3"/>
      </rPr>
      <t>095</t>
    </r>
  </si>
  <si>
    <t>蔵のまち美術館</t>
  </si>
  <si>
    <r>
      <t>喜多方市字一本木下7</t>
    </r>
    <r>
      <rPr>
        <sz val="12"/>
        <rFont val="Osaka"/>
        <family val="3"/>
      </rPr>
      <t>813</t>
    </r>
  </si>
  <si>
    <t>喜多方蔵品美術館</t>
  </si>
  <si>
    <r>
      <t>喜多方市梅竹7</t>
    </r>
    <r>
      <rPr>
        <sz val="12"/>
        <rFont val="Osaka"/>
        <family val="3"/>
      </rPr>
      <t>294-4</t>
    </r>
  </si>
  <si>
    <t>大和川酒造北方風土館</t>
  </si>
  <si>
    <r>
      <t>喜多方市寺町4</t>
    </r>
    <r>
      <rPr>
        <sz val="12"/>
        <rFont val="Osaka"/>
        <family val="3"/>
      </rPr>
      <t>761</t>
    </r>
  </si>
  <si>
    <t>桐の博物館</t>
  </si>
  <si>
    <r>
      <t>喜多方市押切南2</t>
    </r>
    <r>
      <rPr>
        <sz val="12"/>
        <rFont val="Osaka"/>
        <family val="3"/>
      </rPr>
      <t>-12</t>
    </r>
  </si>
  <si>
    <t>高郷村郷土資料館</t>
  </si>
  <si>
    <r>
      <t>高郷村上郷字天神後戊4</t>
    </r>
    <r>
      <rPr>
        <sz val="12"/>
        <rFont val="Osaka"/>
        <family val="3"/>
      </rPr>
      <t>17</t>
    </r>
  </si>
  <si>
    <t>高郷村</t>
  </si>
  <si>
    <t>柳津町芸術文化資料室</t>
  </si>
  <si>
    <r>
      <t>柳津町柳津字諏訪町甲5</t>
    </r>
    <r>
      <rPr>
        <sz val="12"/>
        <rFont val="Osaka"/>
        <family val="3"/>
      </rPr>
      <t>9</t>
    </r>
  </si>
  <si>
    <t>会津本郷焼資料館</t>
  </si>
  <si>
    <r>
      <t>会津本郷町字瀬戸町3</t>
    </r>
    <r>
      <rPr>
        <sz val="12"/>
        <rFont val="Osaka"/>
        <family val="3"/>
      </rPr>
      <t>208</t>
    </r>
  </si>
  <si>
    <t>会津本郷町</t>
  </si>
  <si>
    <t>新鶴村民俗資料館</t>
  </si>
  <si>
    <r>
      <t>新鶴村米田字堂ノ後甲</t>
    </r>
    <r>
      <rPr>
        <sz val="12"/>
        <rFont val="Osaka"/>
        <family val="3"/>
      </rPr>
      <t>149</t>
    </r>
  </si>
  <si>
    <t>新鶴村</t>
  </si>
  <si>
    <t>三島町交流センター　山びこ</t>
  </si>
  <si>
    <r>
      <t>三島町名入字諏訪ノ上4</t>
    </r>
    <r>
      <rPr>
        <sz val="12"/>
        <rFont val="Osaka"/>
        <family val="3"/>
      </rPr>
      <t>18</t>
    </r>
  </si>
  <si>
    <t>三島町</t>
  </si>
  <si>
    <t>金山町歴史民俗資料館</t>
  </si>
  <si>
    <r>
      <t>金山町中川字上居平9</t>
    </r>
    <r>
      <rPr>
        <sz val="12"/>
        <rFont val="Osaka"/>
        <family val="3"/>
      </rPr>
      <t>49-1</t>
    </r>
  </si>
  <si>
    <t>金山町</t>
  </si>
  <si>
    <t>旧南会津郡役所</t>
  </si>
  <si>
    <r>
      <t>田島町田島字丸山甲4</t>
    </r>
    <r>
      <rPr>
        <sz val="12"/>
        <rFont val="Osaka"/>
        <family val="3"/>
      </rPr>
      <t>681</t>
    </r>
  </si>
  <si>
    <t>田島町</t>
  </si>
  <si>
    <t>奥会津地方歴史民俗資料館</t>
  </si>
  <si>
    <r>
      <t>田島町糸沢字西沢山3</t>
    </r>
    <r>
      <rPr>
        <sz val="12"/>
        <rFont val="Osaka"/>
        <family val="3"/>
      </rPr>
      <t>692-20</t>
    </r>
  </si>
  <si>
    <t>御蔵入　細井家資料館</t>
  </si>
  <si>
    <r>
      <t>田島町静川字風下甲1</t>
    </r>
    <r>
      <rPr>
        <sz val="12"/>
        <rFont val="Osaka"/>
        <family val="3"/>
      </rPr>
      <t>75</t>
    </r>
  </si>
  <si>
    <t>大内宿町並み展示館</t>
  </si>
  <si>
    <t>下郷町大内字山本8</t>
  </si>
  <si>
    <t>前沢曲屋資料館</t>
  </si>
  <si>
    <t>舘岩村前沢</t>
  </si>
  <si>
    <t>舘岩村</t>
  </si>
  <si>
    <t>桧枝岐村歴史民俗資料館</t>
  </si>
  <si>
    <r>
      <t>桧枝岐村字下ノ原8</t>
    </r>
    <r>
      <rPr>
        <sz val="12"/>
        <rFont val="Osaka"/>
        <family val="3"/>
      </rPr>
      <t>87-1</t>
    </r>
  </si>
  <si>
    <t>桧枝岐村</t>
  </si>
  <si>
    <t>奥会津南郷民俗館</t>
  </si>
  <si>
    <r>
      <t>南郷村界字川久保5</t>
    </r>
    <r>
      <rPr>
        <sz val="12"/>
        <rFont val="Osaka"/>
        <family val="3"/>
      </rPr>
      <t>52</t>
    </r>
  </si>
  <si>
    <t>南郷村</t>
  </si>
  <si>
    <t>会津只見考古館</t>
  </si>
  <si>
    <r>
      <t>只見町大倉字窪田3</t>
    </r>
    <r>
      <rPr>
        <sz val="12"/>
        <rFont val="Osaka"/>
        <family val="3"/>
      </rPr>
      <t>3</t>
    </r>
  </si>
  <si>
    <t>只見町</t>
  </si>
  <si>
    <t>河合継之助記念館</t>
  </si>
  <si>
    <r>
      <t>只見町塩沢字上ノ台8</t>
    </r>
    <r>
      <rPr>
        <sz val="12"/>
        <rFont val="Osaka"/>
        <family val="3"/>
      </rPr>
      <t>50-5</t>
    </r>
  </si>
  <si>
    <t>相馬市教育文化センター博物館</t>
  </si>
  <si>
    <r>
      <t>相馬市中村字大手先1</t>
    </r>
    <r>
      <rPr>
        <sz val="12"/>
        <rFont val="Osaka"/>
        <family val="3"/>
      </rPr>
      <t>3</t>
    </r>
  </si>
  <si>
    <t>鹿島町歴史民俗資料館</t>
  </si>
  <si>
    <r>
      <t>鹿島町横手字八郎内2</t>
    </r>
    <r>
      <rPr>
        <sz val="12"/>
        <rFont val="Osaka"/>
        <family val="3"/>
      </rPr>
      <t>89</t>
    </r>
  </si>
  <si>
    <t>鹿島町</t>
  </si>
  <si>
    <t>埴谷・島尾記念文学資料館</t>
  </si>
  <si>
    <r>
      <t>小高町本町二丁目8</t>
    </r>
    <r>
      <rPr>
        <sz val="12"/>
        <rFont val="Osaka"/>
        <family val="3"/>
      </rPr>
      <t>9-1</t>
    </r>
  </si>
  <si>
    <t>小高町</t>
  </si>
  <si>
    <t>葛尾村郷土文化保存伝習館</t>
  </si>
  <si>
    <r>
      <t>葛尾村落合字落合1</t>
    </r>
    <r>
      <rPr>
        <sz val="12"/>
        <rFont val="Osaka"/>
        <family val="3"/>
      </rPr>
      <t>1</t>
    </r>
  </si>
  <si>
    <t>葛尾村</t>
  </si>
  <si>
    <t>双葉町歴史民俗資料館</t>
  </si>
  <si>
    <r>
      <t>双葉町新山字本町2</t>
    </r>
    <r>
      <rPr>
        <sz val="12"/>
        <rFont val="Osaka"/>
        <family val="3"/>
      </rPr>
      <t>7-1</t>
    </r>
  </si>
  <si>
    <t>双葉町</t>
  </si>
  <si>
    <t>大熊町民俗伝承館</t>
  </si>
  <si>
    <r>
      <t>大熊町下野上字大野6</t>
    </r>
    <r>
      <rPr>
        <sz val="12"/>
        <rFont val="Osaka"/>
        <family val="3"/>
      </rPr>
      <t>69-3</t>
    </r>
  </si>
  <si>
    <t>阿武隈民芸館</t>
  </si>
  <si>
    <r>
      <t>川内村上川内字早渡5</t>
    </r>
    <r>
      <rPr>
        <sz val="12"/>
        <rFont val="Osaka"/>
        <family val="3"/>
      </rPr>
      <t>13</t>
    </r>
  </si>
  <si>
    <t>川内村</t>
  </si>
  <si>
    <t>楢葉町歴史資料館</t>
  </si>
  <si>
    <r>
      <t>楢葉町北田字鐘突堂5</t>
    </r>
    <r>
      <rPr>
        <sz val="12"/>
        <rFont val="Osaka"/>
        <family val="3"/>
      </rPr>
      <t>-4</t>
    </r>
  </si>
  <si>
    <t>ふくしま海洋科学館</t>
  </si>
  <si>
    <r>
      <t>いわき市小名浜字辰巳町5</t>
    </r>
    <r>
      <rPr>
        <sz val="12"/>
        <rFont val="Osaka"/>
        <family val="3"/>
      </rPr>
      <t>0</t>
    </r>
  </si>
  <si>
    <t>福島県教委</t>
  </si>
  <si>
    <t>いわき市石炭・化石館</t>
  </si>
  <si>
    <r>
      <t>いわき市常磐湯本町上浅貝1</t>
    </r>
    <r>
      <rPr>
        <sz val="12"/>
        <rFont val="Osaka"/>
        <family val="3"/>
      </rPr>
      <t>-5</t>
    </r>
  </si>
  <si>
    <t>いわき市勿来関文学歴史館</t>
  </si>
  <si>
    <r>
      <t>いわき市勿来町関田長沢6</t>
    </r>
    <r>
      <rPr>
        <sz val="12"/>
        <rFont val="Osaka"/>
        <family val="3"/>
      </rPr>
      <t>-1</t>
    </r>
  </si>
  <si>
    <t>いわき市アンモナイトセンター</t>
  </si>
  <si>
    <r>
      <t>いわき市大久町大久字鶴房1</t>
    </r>
    <r>
      <rPr>
        <sz val="12"/>
        <rFont val="Osaka"/>
        <family val="3"/>
      </rPr>
      <t>47-2</t>
    </r>
  </si>
  <si>
    <t>いわき市考古資料館</t>
  </si>
  <si>
    <r>
      <t>いわき市常磐藤原町字手這5</t>
    </r>
    <r>
      <rPr>
        <sz val="12"/>
        <rFont val="Osaka"/>
        <family val="3"/>
      </rPr>
      <t>0-1</t>
    </r>
  </si>
  <si>
    <t>いわき市立草野心平記念文学館</t>
  </si>
  <si>
    <r>
      <t>いわき市小川町高萩字下夕道1</t>
    </r>
    <r>
      <rPr>
        <sz val="12"/>
        <rFont val="Osaka"/>
        <family val="3"/>
      </rPr>
      <t>-39</t>
    </r>
  </si>
  <si>
    <t>暮らしの伝承郷</t>
  </si>
  <si>
    <r>
      <t>いわき市鹿島町下矢田字散野1</t>
    </r>
    <r>
      <rPr>
        <sz val="12"/>
        <rFont val="Osaka"/>
        <family val="3"/>
      </rPr>
      <t>4-16</t>
    </r>
  </si>
  <si>
    <t>196　教育・文化</t>
  </si>
  <si>
    <t>150.国・県指定の文化財件数（４月１日現在）</t>
  </si>
  <si>
    <t>（単位：件）</t>
  </si>
  <si>
    <t>区　　　　分</t>
  </si>
  <si>
    <t>総　数</t>
  </si>
  <si>
    <t>国指定</t>
  </si>
  <si>
    <t>県指定</t>
  </si>
  <si>
    <t>指　定　文　化　財　総　数</t>
  </si>
  <si>
    <t>国 宝 ・ 重 要 文 化 財 総 数</t>
  </si>
  <si>
    <t>国宝</t>
  </si>
  <si>
    <t>重要文化財</t>
  </si>
  <si>
    <t xml:space="preserve">  建　　　  造 　　　物</t>
  </si>
  <si>
    <t>絵　　　　　　　　画</t>
  </si>
  <si>
    <t>彫　　　　　　　　刻</t>
  </si>
  <si>
    <t>工　　　  芸 　　　品</t>
  </si>
  <si>
    <t>書　　　　　　　　跡</t>
  </si>
  <si>
    <t>典　　　　　　　　籍</t>
  </si>
  <si>
    <t>古　　  　文 　　　書</t>
  </si>
  <si>
    <t>考　　古　　資　　料</t>
  </si>
  <si>
    <t>歴　　史　　資　　料</t>
  </si>
  <si>
    <t>そ  の  他  文  化  財  総  数</t>
  </si>
  <si>
    <t>重要無形文化財</t>
  </si>
  <si>
    <t>重要有形民俗文化財</t>
  </si>
  <si>
    <t>重要無形民俗文化財</t>
  </si>
  <si>
    <t>特別天然記念物</t>
  </si>
  <si>
    <t>史跡</t>
  </si>
  <si>
    <t>史跡及び名勝</t>
  </si>
  <si>
    <t>名勝</t>
  </si>
  <si>
    <t>名勝及び天然記念物</t>
  </si>
  <si>
    <t>天然記念物</t>
  </si>
  <si>
    <t>重要伝統的建造物群保存地区</t>
  </si>
  <si>
    <t>選定保存技術</t>
  </si>
  <si>
    <t>（参　考）  重　要　美　術　品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</si>
</sst>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b/>
      <sz val="14"/>
      <name val="Osaka"/>
      <family val="3"/>
    </font>
    <font>
      <b/>
      <sz val="11"/>
      <name val="Osaka"/>
      <family val="3"/>
    </font>
    <font>
      <sz val="11"/>
      <name val="Osaka"/>
      <family val="3"/>
    </font>
    <font>
      <b/>
      <sz val="10"/>
      <name val="Osaka"/>
      <family val="3"/>
    </font>
    <font>
      <sz val="10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Osaka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4" xfId="0" applyBorder="1" applyAlignment="1">
      <alignment horizontal="distributed"/>
    </xf>
    <xf numFmtId="0" fontId="4" fillId="0" borderId="0" xfId="0" applyFont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38" fontId="6" fillId="0" borderId="0" xfId="17" applyFont="1" applyAlignment="1">
      <alignment/>
    </xf>
    <xf numFmtId="38" fontId="7" fillId="0" borderId="0" xfId="17" applyFont="1" applyAlignment="1">
      <alignment/>
    </xf>
    <xf numFmtId="38" fontId="8" fillId="0" borderId="0" xfId="17" applyFont="1" applyAlignment="1">
      <alignment/>
    </xf>
    <xf numFmtId="38" fontId="6" fillId="0" borderId="3" xfId="17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Continuous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38" fontId="1" fillId="0" borderId="0" xfId="17" applyFont="1" applyAlignment="1">
      <alignment/>
    </xf>
    <xf numFmtId="0" fontId="0" fillId="0" borderId="3" xfId="0" applyFont="1" applyBorder="1" applyAlignment="1">
      <alignment/>
    </xf>
    <xf numFmtId="38" fontId="1" fillId="0" borderId="0" xfId="17" applyFont="1" applyAlignment="1">
      <alignment horizontal="right"/>
    </xf>
    <xf numFmtId="0" fontId="1" fillId="0" borderId="0" xfId="0" applyFont="1" applyFill="1" applyAlignment="1">
      <alignment/>
    </xf>
    <xf numFmtId="38" fontId="1" fillId="0" borderId="0" xfId="17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 quotePrefix="1">
      <alignment horizontal="centerContinuous" vertical="center"/>
    </xf>
    <xf numFmtId="0" fontId="9" fillId="0" borderId="0" xfId="0" applyFont="1" applyAlignment="1" quotePrefix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justify"/>
    </xf>
    <xf numFmtId="0" fontId="9" fillId="0" borderId="0" xfId="0" applyFont="1" applyAlignment="1" quotePrefix="1">
      <alignment horizontal="justify"/>
    </xf>
    <xf numFmtId="0" fontId="9" fillId="0" borderId="0" xfId="0" applyFont="1" applyAlignment="1">
      <alignment/>
    </xf>
    <xf numFmtId="38" fontId="0" fillId="0" borderId="0" xfId="17" applyAlignment="1">
      <alignment/>
    </xf>
    <xf numFmtId="38" fontId="0" fillId="0" borderId="19" xfId="17" applyBorder="1" applyAlignment="1">
      <alignment horizontal="center"/>
    </xf>
    <xf numFmtId="38" fontId="0" fillId="0" borderId="20" xfId="17" applyBorder="1" applyAlignment="1">
      <alignment horizontal="center"/>
    </xf>
    <xf numFmtId="38" fontId="0" fillId="0" borderId="0" xfId="17" applyBorder="1" applyAlignment="1">
      <alignment/>
    </xf>
    <xf numFmtId="40" fontId="0" fillId="0" borderId="3" xfId="17" applyNumberFormat="1" applyBorder="1" applyAlignment="1">
      <alignment/>
    </xf>
    <xf numFmtId="212" fontId="0" fillId="0" borderId="0" xfId="17" applyNumberFormat="1" applyFont="1" applyAlignment="1">
      <alignment/>
    </xf>
    <xf numFmtId="212" fontId="0" fillId="0" borderId="0" xfId="17" applyNumberFormat="1" applyAlignment="1">
      <alignment/>
    </xf>
    <xf numFmtId="212" fontId="0" fillId="0" borderId="19" xfId="17" applyNumberFormat="1" applyBorder="1" applyAlignment="1">
      <alignment horizontal="center"/>
    </xf>
    <xf numFmtId="212" fontId="0" fillId="0" borderId="21" xfId="17" applyNumberFormat="1" applyBorder="1" applyAlignment="1">
      <alignment horizontal="centerContinuous"/>
    </xf>
    <xf numFmtId="212" fontId="0" fillId="0" borderId="22" xfId="17" applyNumberFormat="1" applyBorder="1" applyAlignment="1">
      <alignment horizontal="centerContinuous"/>
    </xf>
    <xf numFmtId="212" fontId="0" fillId="0" borderId="23" xfId="17" applyNumberFormat="1" applyBorder="1" applyAlignment="1">
      <alignment horizontal="centerContinuous"/>
    </xf>
    <xf numFmtId="212" fontId="0" fillId="0" borderId="22" xfId="17" applyNumberFormat="1" applyBorder="1" applyAlignment="1">
      <alignment horizontal="center"/>
    </xf>
    <xf numFmtId="212" fontId="0" fillId="0" borderId="21" xfId="17" applyNumberFormat="1" applyBorder="1" applyAlignment="1">
      <alignment horizontal="center"/>
    </xf>
    <xf numFmtId="212" fontId="0" fillId="0" borderId="3" xfId="17" applyNumberFormat="1" applyBorder="1" applyAlignment="1">
      <alignment/>
    </xf>
    <xf numFmtId="213" fontId="0" fillId="0" borderId="0" xfId="17" applyNumberFormat="1" applyAlignment="1">
      <alignment/>
    </xf>
    <xf numFmtId="212" fontId="0" fillId="0" borderId="10" xfId="17" applyNumberFormat="1" applyBorder="1" applyAlignment="1">
      <alignment/>
    </xf>
    <xf numFmtId="212" fontId="0" fillId="0" borderId="5" xfId="17" applyNumberFormat="1" applyBorder="1" applyAlignment="1">
      <alignment horizontal="center"/>
    </xf>
    <xf numFmtId="212" fontId="0" fillId="0" borderId="0" xfId="17" applyNumberFormat="1" applyBorder="1" applyAlignment="1">
      <alignment/>
    </xf>
    <xf numFmtId="212" fontId="0" fillId="0" borderId="0" xfId="17" applyNumberFormat="1" applyAlignment="1">
      <alignment wrapText="1"/>
    </xf>
    <xf numFmtId="212" fontId="0" fillId="0" borderId="0" xfId="17" applyNumberFormat="1" applyAlignment="1">
      <alignment horizontal="center"/>
    </xf>
    <xf numFmtId="212" fontId="0" fillId="0" borderId="0" xfId="17" applyNumberFormat="1" applyAlignment="1">
      <alignment horizontal="center" vertical="center"/>
    </xf>
    <xf numFmtId="212" fontId="1" fillId="0" borderId="1" xfId="17" applyNumberFormat="1" applyFont="1" applyBorder="1" applyAlignment="1">
      <alignment/>
    </xf>
    <xf numFmtId="212" fontId="0" fillId="0" borderId="1" xfId="17" applyNumberFormat="1" applyBorder="1" applyAlignment="1">
      <alignment/>
    </xf>
    <xf numFmtId="212" fontId="0" fillId="0" borderId="1" xfId="17" applyNumberFormat="1" applyFont="1" applyBorder="1" applyAlignment="1">
      <alignment/>
    </xf>
    <xf numFmtId="212" fontId="0" fillId="0" borderId="15" xfId="17" applyNumberFormat="1" applyBorder="1" applyAlignment="1">
      <alignment horizontal="centerContinuous"/>
    </xf>
    <xf numFmtId="212" fontId="0" fillId="0" borderId="14" xfId="17" applyNumberFormat="1" applyBorder="1" applyAlignment="1">
      <alignment horizontal="centerContinuous"/>
    </xf>
    <xf numFmtId="212" fontId="0" fillId="0" borderId="6" xfId="17" applyNumberFormat="1" applyBorder="1" applyAlignment="1">
      <alignment/>
    </xf>
    <xf numFmtId="212" fontId="0" fillId="0" borderId="22" xfId="17" applyNumberFormat="1" applyBorder="1" applyAlignment="1">
      <alignment horizontal="center" vertical="center" wrapText="1"/>
    </xf>
    <xf numFmtId="212" fontId="0" fillId="0" borderId="21" xfId="17" applyNumberFormat="1" applyBorder="1" applyAlignment="1">
      <alignment horizontal="center" vertical="center" wrapText="1"/>
    </xf>
    <xf numFmtId="213" fontId="0" fillId="0" borderId="0" xfId="17" applyNumberFormat="1" applyBorder="1" applyAlignment="1">
      <alignment/>
    </xf>
    <xf numFmtId="212" fontId="0" fillId="0" borderId="24" xfId="17" applyNumberFormat="1" applyBorder="1" applyAlignment="1">
      <alignment horizontal="center"/>
    </xf>
    <xf numFmtId="212" fontId="0" fillId="0" borderId="5" xfId="17" applyNumberFormat="1" applyBorder="1" applyAlignment="1">
      <alignment/>
    </xf>
    <xf numFmtId="213" fontId="0" fillId="0" borderId="3" xfId="17" applyNumberFormat="1" applyBorder="1" applyAlignment="1">
      <alignment/>
    </xf>
    <xf numFmtId="213" fontId="0" fillId="0" borderId="0" xfId="17" applyNumberFormat="1" applyFont="1" applyBorder="1" applyAlignment="1">
      <alignment/>
    </xf>
    <xf numFmtId="212" fontId="0" fillId="0" borderId="15" xfId="17" applyNumberFormat="1" applyBorder="1" applyAlignment="1">
      <alignment/>
    </xf>
    <xf numFmtId="212" fontId="0" fillId="0" borderId="24" xfId="17" applyNumberFormat="1" applyBorder="1" applyAlignment="1">
      <alignment horizontal="center" vertical="center" wrapText="1"/>
    </xf>
    <xf numFmtId="212" fontId="0" fillId="0" borderId="25" xfId="17" applyNumberFormat="1" applyBorder="1" applyAlignment="1">
      <alignment/>
    </xf>
    <xf numFmtId="212" fontId="6" fillId="0" borderId="5" xfId="17" applyNumberFormat="1" applyFont="1" applyBorder="1" applyAlignment="1">
      <alignment vertical="center" wrapText="1"/>
    </xf>
    <xf numFmtId="212" fontId="8" fillId="0" borderId="5" xfId="17" applyNumberFormat="1" applyFont="1" applyBorder="1" applyAlignment="1">
      <alignment horizontal="center" wrapText="1"/>
    </xf>
    <xf numFmtId="212" fontId="8" fillId="0" borderId="5" xfId="17" applyNumberFormat="1" applyFont="1" applyBorder="1" applyAlignment="1">
      <alignment wrapText="1"/>
    </xf>
    <xf numFmtId="212" fontId="0" fillId="0" borderId="5" xfId="17" applyNumberFormat="1" applyBorder="1" applyAlignment="1">
      <alignment horizontal="center" vertical="center" wrapText="1"/>
    </xf>
    <xf numFmtId="212" fontId="0" fillId="0" borderId="8" xfId="17" applyNumberFormat="1" applyFont="1" applyBorder="1" applyAlignment="1">
      <alignment vertical="center" wrapText="1"/>
    </xf>
    <xf numFmtId="212" fontId="0" fillId="0" borderId="5" xfId="17" applyNumberFormat="1" applyFont="1" applyBorder="1" applyAlignment="1">
      <alignment horizontal="center" vertical="center" wrapText="1"/>
    </xf>
    <xf numFmtId="212" fontId="8" fillId="0" borderId="8" xfId="17" applyNumberFormat="1" applyFont="1" applyBorder="1" applyAlignment="1">
      <alignment wrapText="1"/>
    </xf>
    <xf numFmtId="212" fontId="0" fillId="0" borderId="5" xfId="17" applyNumberFormat="1" applyFont="1" applyBorder="1" applyAlignment="1">
      <alignment vertical="center" wrapText="1"/>
    </xf>
    <xf numFmtId="212" fontId="0" fillId="0" borderId="8" xfId="17" applyNumberFormat="1" applyFont="1" applyBorder="1" applyAlignment="1">
      <alignment horizontal="center" vertical="center" wrapText="1"/>
    </xf>
    <xf numFmtId="212" fontId="0" fillId="0" borderId="8" xfId="17" applyNumberFormat="1" applyBorder="1" applyAlignment="1">
      <alignment horizontal="center" vertical="center" wrapText="1"/>
    </xf>
    <xf numFmtId="212" fontId="8" fillId="0" borderId="8" xfId="17" applyNumberFormat="1" applyFont="1" applyBorder="1" applyAlignment="1">
      <alignment horizontal="center" wrapText="1"/>
    </xf>
    <xf numFmtId="212" fontId="0" fillId="0" borderId="0" xfId="17" applyNumberFormat="1" applyBorder="1" applyAlignment="1">
      <alignment horizontal="center"/>
    </xf>
    <xf numFmtId="212" fontId="0" fillId="0" borderId="4" xfId="17" applyNumberFormat="1" applyBorder="1" applyAlignment="1">
      <alignment horizontal="center"/>
    </xf>
    <xf numFmtId="212" fontId="0" fillId="0" borderId="2" xfId="17" applyNumberFormat="1" applyBorder="1" applyAlignment="1">
      <alignment horizontal="center"/>
    </xf>
    <xf numFmtId="212" fontId="6" fillId="0" borderId="4" xfId="17" applyNumberFormat="1" applyFont="1" applyBorder="1" applyAlignment="1">
      <alignment/>
    </xf>
    <xf numFmtId="212" fontId="0" fillId="0" borderId="9" xfId="17" applyNumberFormat="1" applyFont="1" applyBorder="1" applyAlignment="1">
      <alignment/>
    </xf>
    <xf numFmtId="212" fontId="6" fillId="0" borderId="3" xfId="17" applyNumberFormat="1" applyFont="1" applyBorder="1" applyAlignment="1">
      <alignment/>
    </xf>
    <xf numFmtId="212" fontId="0" fillId="0" borderId="8" xfId="17" applyNumberFormat="1" applyBorder="1" applyAlignment="1">
      <alignment/>
    </xf>
    <xf numFmtId="212" fontId="0" fillId="0" borderId="6" xfId="17" applyNumberFormat="1" applyBorder="1" applyAlignment="1">
      <alignment horizontal="centerContinuous"/>
    </xf>
    <xf numFmtId="212" fontId="0" fillId="0" borderId="2" xfId="17" applyNumberFormat="1" applyFont="1" applyBorder="1" applyAlignment="1">
      <alignment horizontal="centerContinuous"/>
    </xf>
    <xf numFmtId="212" fontId="0" fillId="0" borderId="3" xfId="17" applyNumberFormat="1" applyBorder="1" applyAlignment="1">
      <alignment horizontal="centerContinuous"/>
    </xf>
    <xf numFmtId="212" fontId="0" fillId="0" borderId="2" xfId="17" applyNumberFormat="1" applyFont="1" applyBorder="1" applyAlignment="1">
      <alignment horizontal="center"/>
    </xf>
    <xf numFmtId="212" fontId="0" fillId="0" borderId="20" xfId="17" applyNumberFormat="1" applyFont="1" applyBorder="1" applyAlignment="1">
      <alignment horizontal="center"/>
    </xf>
    <xf numFmtId="38" fontId="0" fillId="0" borderId="0" xfId="17" applyBorder="1" applyAlignment="1">
      <alignment horizontal="centerContinuous"/>
    </xf>
    <xf numFmtId="38" fontId="0" fillId="0" borderId="1" xfId="17" applyFont="1" applyBorder="1" applyAlignment="1">
      <alignment/>
    </xf>
    <xf numFmtId="38" fontId="0" fillId="0" borderId="1" xfId="17" applyBorder="1" applyAlignment="1">
      <alignment/>
    </xf>
    <xf numFmtId="38" fontId="0" fillId="0" borderId="0" xfId="17" applyFont="1" applyBorder="1" applyAlignment="1">
      <alignment/>
    </xf>
    <xf numFmtId="40" fontId="0" fillId="0" borderId="0" xfId="17" applyNumberFormat="1" applyBorder="1" applyAlignment="1">
      <alignment/>
    </xf>
    <xf numFmtId="38" fontId="1" fillId="0" borderId="0" xfId="17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1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38" fontId="0" fillId="0" borderId="0" xfId="17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12" fontId="0" fillId="0" borderId="0" xfId="17" applyNumberFormat="1" applyFont="1" applyBorder="1" applyAlignment="1">
      <alignment horizontal="center"/>
    </xf>
    <xf numFmtId="0" fontId="8" fillId="0" borderId="0" xfId="0" applyFont="1" applyAlignment="1">
      <alignment/>
    </xf>
    <xf numFmtId="40" fontId="0" fillId="0" borderId="0" xfId="17" applyNumberFormat="1" applyAlignment="1">
      <alignment/>
    </xf>
    <xf numFmtId="38" fontId="1" fillId="0" borderId="1" xfId="17" applyFont="1" applyBorder="1" applyAlignment="1">
      <alignment/>
    </xf>
    <xf numFmtId="38" fontId="1" fillId="0" borderId="9" xfId="17" applyFont="1" applyBorder="1" applyAlignment="1">
      <alignment/>
    </xf>
    <xf numFmtId="38" fontId="1" fillId="0" borderId="0" xfId="17" applyFont="1" applyBorder="1" applyAlignment="1">
      <alignment/>
    </xf>
    <xf numFmtId="40" fontId="1" fillId="0" borderId="3" xfId="17" applyNumberFormat="1" applyFont="1" applyBorder="1" applyAlignment="1">
      <alignment/>
    </xf>
    <xf numFmtId="212" fontId="1" fillId="0" borderId="0" xfId="17" applyNumberFormat="1" applyFont="1" applyAlignment="1">
      <alignment/>
    </xf>
    <xf numFmtId="38" fontId="0" fillId="0" borderId="6" xfId="17" applyFont="1" applyBorder="1" applyAlignment="1">
      <alignment horizontal="centerContinuous"/>
    </xf>
    <xf numFmtId="38" fontId="1" fillId="0" borderId="6" xfId="17" applyFont="1" applyBorder="1" applyAlignment="1">
      <alignment/>
    </xf>
    <xf numFmtId="38" fontId="1" fillId="0" borderId="10" xfId="17" applyFont="1" applyBorder="1" applyAlignment="1">
      <alignment/>
    </xf>
    <xf numFmtId="40" fontId="1" fillId="0" borderId="5" xfId="17" applyNumberFormat="1" applyFont="1" applyBorder="1" applyAlignment="1">
      <alignment/>
    </xf>
    <xf numFmtId="0" fontId="9" fillId="0" borderId="2" xfId="0" applyFont="1" applyBorder="1" applyAlignment="1">
      <alignment horizontal="distributed"/>
    </xf>
    <xf numFmtId="0" fontId="9" fillId="0" borderId="2" xfId="0" applyFont="1" applyBorder="1" applyAlignment="1">
      <alignment horizontal="justify"/>
    </xf>
    <xf numFmtId="0" fontId="9" fillId="0" borderId="2" xfId="0" applyFont="1" applyBorder="1" applyAlignment="1">
      <alignment/>
    </xf>
    <xf numFmtId="0" fontId="9" fillId="0" borderId="2" xfId="0" applyFont="1" applyBorder="1" applyAlignment="1" quotePrefix="1">
      <alignment horizontal="distributed"/>
    </xf>
    <xf numFmtId="0" fontId="9" fillId="0" borderId="4" xfId="0" applyFont="1" applyBorder="1" applyAlignment="1">
      <alignment/>
    </xf>
    <xf numFmtId="38" fontId="0" fillId="0" borderId="3" xfId="17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2" xfId="0" applyFont="1" applyBorder="1" applyAlignment="1">
      <alignment horizontal="distributed"/>
    </xf>
    <xf numFmtId="38" fontId="9" fillId="0" borderId="0" xfId="0" applyNumberFormat="1" applyFont="1" applyAlignment="1">
      <alignment/>
    </xf>
    <xf numFmtId="38" fontId="0" fillId="0" borderId="0" xfId="17" applyFont="1" applyBorder="1" applyAlignment="1">
      <alignment horizontal="center"/>
    </xf>
    <xf numFmtId="38" fontId="8" fillId="0" borderId="0" xfId="17" applyFont="1" applyBorder="1" applyAlignment="1">
      <alignment/>
    </xf>
    <xf numFmtId="38" fontId="0" fillId="0" borderId="3" xfId="17" applyBorder="1" applyAlignment="1">
      <alignment/>
    </xf>
    <xf numFmtId="38" fontId="0" fillId="0" borderId="3" xfId="17" applyFont="1" applyBorder="1" applyAlignment="1">
      <alignment/>
    </xf>
    <xf numFmtId="38" fontId="0" fillId="0" borderId="15" xfId="17" applyFont="1" applyBorder="1" applyAlignment="1">
      <alignment horizontal="centerContinuous"/>
    </xf>
    <xf numFmtId="38" fontId="0" fillId="0" borderId="24" xfId="17" applyBorder="1" applyAlignment="1">
      <alignment horizontal="center"/>
    </xf>
    <xf numFmtId="0" fontId="0" fillId="0" borderId="18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38" fontId="0" fillId="0" borderId="9" xfId="17" applyBorder="1" applyAlignment="1">
      <alignment horizontal="center"/>
    </xf>
    <xf numFmtId="212" fontId="0" fillId="0" borderId="20" xfId="17" applyNumberFormat="1" applyFont="1" applyBorder="1" applyAlignment="1">
      <alignment/>
    </xf>
    <xf numFmtId="0" fontId="9" fillId="0" borderId="1" xfId="0" applyFont="1" applyBorder="1" applyAlignment="1" quotePrefix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distributed"/>
    </xf>
    <xf numFmtId="38" fontId="0" fillId="0" borderId="6" xfId="17" applyFont="1" applyBorder="1" applyAlignment="1">
      <alignment/>
    </xf>
    <xf numFmtId="38" fontId="0" fillId="0" borderId="0" xfId="17" applyBorder="1" applyAlignment="1">
      <alignment/>
    </xf>
    <xf numFmtId="0" fontId="9" fillId="0" borderId="15" xfId="0" applyFont="1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0" fillId="0" borderId="6" xfId="17" applyFont="1" applyBorder="1" applyAlignment="1">
      <alignment/>
    </xf>
    <xf numFmtId="38" fontId="0" fillId="0" borderId="0" xfId="17" applyFont="1" applyBorder="1" applyAlignment="1">
      <alignment horizontal="distributed"/>
    </xf>
    <xf numFmtId="38" fontId="0" fillId="0" borderId="0" xfId="17" applyFont="1" applyAlignment="1">
      <alignment horizontal="right"/>
    </xf>
    <xf numFmtId="0" fontId="9" fillId="0" borderId="18" xfId="0" applyFont="1" applyBorder="1" applyAlignment="1">
      <alignment horizontal="distributed"/>
    </xf>
    <xf numFmtId="38" fontId="0" fillId="0" borderId="17" xfId="17" applyFont="1" applyBorder="1" applyAlignment="1">
      <alignment/>
    </xf>
    <xf numFmtId="38" fontId="0" fillId="0" borderId="18" xfId="17" applyFont="1" applyBorder="1" applyAlignment="1">
      <alignment/>
    </xf>
    <xf numFmtId="38" fontId="0" fillId="0" borderId="0" xfId="17" applyFont="1" applyAlignment="1">
      <alignment horizontal="distributed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7" applyFont="1" applyBorder="1" applyAlignment="1">
      <alignment horizontal="right"/>
    </xf>
    <xf numFmtId="0" fontId="9" fillId="0" borderId="3" xfId="0" applyFont="1" applyBorder="1" applyAlignment="1">
      <alignment horizontal="distributed"/>
    </xf>
    <xf numFmtId="38" fontId="0" fillId="0" borderId="5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Font="1" applyBorder="1" applyAlignment="1">
      <alignment horizontal="distributed"/>
    </xf>
    <xf numFmtId="38" fontId="8" fillId="0" borderId="0" xfId="17" applyFont="1" applyAlignment="1">
      <alignment horizontal="right"/>
    </xf>
    <xf numFmtId="176" fontId="8" fillId="0" borderId="0" xfId="17" applyNumberFormat="1" applyFont="1" applyAlignment="1">
      <alignment/>
    </xf>
    <xf numFmtId="38" fontId="8" fillId="0" borderId="0" xfId="17" applyFont="1" applyAlignment="1">
      <alignment/>
    </xf>
    <xf numFmtId="1" fontId="8" fillId="0" borderId="0" xfId="17" applyNumberFormat="1" applyFont="1" applyAlignment="1">
      <alignment/>
    </xf>
    <xf numFmtId="202" fontId="8" fillId="0" borderId="0" xfId="17" applyNumberFormat="1" applyFont="1" applyAlignment="1">
      <alignment/>
    </xf>
    <xf numFmtId="202" fontId="8" fillId="0" borderId="0" xfId="17" applyNumberFormat="1" applyFont="1" applyAlignment="1">
      <alignment horizontal="right"/>
    </xf>
    <xf numFmtId="193" fontId="8" fillId="0" borderId="0" xfId="17" applyNumberFormat="1" applyFont="1" applyAlignment="1">
      <alignment/>
    </xf>
    <xf numFmtId="0" fontId="8" fillId="0" borderId="0" xfId="17" applyNumberFormat="1" applyFont="1" applyAlignment="1">
      <alignment/>
    </xf>
    <xf numFmtId="0" fontId="8" fillId="0" borderId="0" xfId="17" applyNumberFormat="1" applyFont="1" applyAlignment="1">
      <alignment horizontal="right"/>
    </xf>
    <xf numFmtId="38" fontId="8" fillId="0" borderId="3" xfId="17" applyFont="1" applyBorder="1" applyAlignment="1">
      <alignment/>
    </xf>
    <xf numFmtId="38" fontId="14" fillId="0" borderId="0" xfId="17" applyFont="1" applyBorder="1" applyAlignment="1">
      <alignment horizontal="right"/>
    </xf>
    <xf numFmtId="38" fontId="14" fillId="0" borderId="3" xfId="17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9" fillId="0" borderId="0" xfId="0" applyFont="1" applyBorder="1" applyAlignment="1">
      <alignment horizontal="right"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/>
    </xf>
    <xf numFmtId="38" fontId="14" fillId="0" borderId="0" xfId="17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9" fillId="0" borderId="5" xfId="0" applyFont="1" applyBorder="1" applyAlignment="1">
      <alignment horizontal="right" vertical="center"/>
    </xf>
    <xf numFmtId="203" fontId="8" fillId="0" borderId="0" xfId="17" applyNumberFormat="1" applyFont="1" applyAlignment="1">
      <alignment/>
    </xf>
    <xf numFmtId="38" fontId="7" fillId="0" borderId="0" xfId="17" applyFont="1" applyAlignment="1">
      <alignment horizontal="right"/>
    </xf>
    <xf numFmtId="176" fontId="7" fillId="0" borderId="0" xfId="17" applyNumberFormat="1" applyFont="1" applyAlignment="1">
      <alignment/>
    </xf>
    <xf numFmtId="212" fontId="1" fillId="0" borderId="2" xfId="17" applyNumberFormat="1" applyFont="1" applyBorder="1" applyAlignment="1">
      <alignment horizontal="center"/>
    </xf>
    <xf numFmtId="212" fontId="1" fillId="0" borderId="6" xfId="17" applyNumberFormat="1" applyFont="1" applyBorder="1" applyAlignment="1">
      <alignment/>
    </xf>
    <xf numFmtId="212" fontId="1" fillId="0" borderId="0" xfId="17" applyNumberFormat="1" applyFont="1" applyBorder="1" applyAlignment="1">
      <alignment horizontal="right"/>
    </xf>
    <xf numFmtId="213" fontId="1" fillId="0" borderId="0" xfId="17" applyNumberFormat="1" applyFont="1" applyAlignment="1">
      <alignment/>
    </xf>
    <xf numFmtId="212" fontId="1" fillId="0" borderId="0" xfId="17" applyNumberFormat="1" applyFont="1" applyBorder="1" applyAlignment="1">
      <alignment/>
    </xf>
    <xf numFmtId="213" fontId="1" fillId="0" borderId="0" xfId="17" applyNumberFormat="1" applyFont="1" applyBorder="1" applyAlignment="1">
      <alignment/>
    </xf>
    <xf numFmtId="212" fontId="1" fillId="0" borderId="0" xfId="17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distributed"/>
    </xf>
    <xf numFmtId="38" fontId="7" fillId="0" borderId="0" xfId="17" applyFont="1" applyFill="1" applyAlignment="1">
      <alignment/>
    </xf>
    <xf numFmtId="38" fontId="8" fillId="0" borderId="0" xfId="17" applyFont="1" applyFill="1" applyAlignment="1">
      <alignment/>
    </xf>
    <xf numFmtId="38" fontId="8" fillId="0" borderId="0" xfId="17" applyFont="1" applyFill="1" applyAlignment="1">
      <alignment horizontal="right"/>
    </xf>
    <xf numFmtId="0" fontId="8" fillId="0" borderId="0" xfId="0" applyFont="1" applyFill="1" applyAlignment="1">
      <alignment/>
    </xf>
    <xf numFmtId="176" fontId="7" fillId="0" borderId="0" xfId="17" applyNumberFormat="1" applyFont="1" applyFill="1" applyAlignment="1">
      <alignment/>
    </xf>
    <xf numFmtId="176" fontId="8" fillId="0" borderId="0" xfId="17" applyNumberFormat="1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1" style="1" customWidth="1"/>
    <col min="2" max="22" width="8.3984375" style="0" customWidth="1"/>
    <col min="23" max="23" width="14.3984375" style="0" customWidth="1"/>
    <col min="24" max="16384" width="11" style="0" customWidth="1"/>
  </cols>
  <sheetData>
    <row r="1" spans="1:23" ht="15" customHeight="1">
      <c r="A1" s="269" t="s">
        <v>0</v>
      </c>
      <c r="W1" s="2" t="s">
        <v>1</v>
      </c>
    </row>
    <row r="3" ht="17.25">
      <c r="A3" s="3" t="s">
        <v>2</v>
      </c>
    </row>
    <row r="4" spans="1:23" ht="1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3</v>
      </c>
    </row>
    <row r="5" spans="1:23" ht="13.5" customHeight="1" thickTop="1">
      <c r="A5" s="7"/>
      <c r="C5" s="8"/>
      <c r="D5" s="8"/>
      <c r="G5" s="8"/>
      <c r="U5" s="8"/>
      <c r="V5" s="8"/>
      <c r="W5" s="9"/>
    </row>
    <row r="6" spans="1:23" ht="13.5" customHeight="1">
      <c r="A6" s="7"/>
      <c r="B6" s="10" t="s">
        <v>4</v>
      </c>
      <c r="C6" s="11"/>
      <c r="D6" s="8"/>
      <c r="E6" s="10" t="s">
        <v>5</v>
      </c>
      <c r="F6" s="10"/>
      <c r="G6" s="11"/>
      <c r="H6" s="12" t="s">
        <v>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4" t="s">
        <v>7</v>
      </c>
      <c r="W6" s="9" t="s">
        <v>8</v>
      </c>
    </row>
    <row r="7" spans="1:23" ht="13.5" customHeight="1">
      <c r="A7" s="14" t="s">
        <v>9</v>
      </c>
      <c r="B7" s="15"/>
      <c r="C7" s="16"/>
      <c r="D7" s="14" t="s">
        <v>10</v>
      </c>
      <c r="E7" s="15"/>
      <c r="F7" s="15"/>
      <c r="G7" s="16"/>
      <c r="H7" s="17" t="s">
        <v>11</v>
      </c>
      <c r="I7" s="17"/>
      <c r="J7" s="18"/>
      <c r="K7" s="17" t="s">
        <v>12</v>
      </c>
      <c r="L7" s="18"/>
      <c r="M7" s="17" t="s">
        <v>13</v>
      </c>
      <c r="N7" s="18"/>
      <c r="O7" s="17" t="s">
        <v>14</v>
      </c>
      <c r="P7" s="18"/>
      <c r="Q7" s="17" t="s">
        <v>15</v>
      </c>
      <c r="R7" s="18"/>
      <c r="S7" s="14" t="s">
        <v>16</v>
      </c>
      <c r="T7" s="14" t="s">
        <v>16</v>
      </c>
      <c r="U7" s="14"/>
      <c r="V7" s="14"/>
      <c r="W7" s="9" t="s">
        <v>17</v>
      </c>
    </row>
    <row r="8" spans="1:23" ht="13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4"/>
      <c r="T8" s="14"/>
      <c r="U8" s="14" t="s">
        <v>18</v>
      </c>
      <c r="V8" s="14" t="s">
        <v>19</v>
      </c>
      <c r="W8" s="9" t="s">
        <v>20</v>
      </c>
    </row>
    <row r="9" spans="1:23" ht="13.5" customHeight="1">
      <c r="A9" s="19"/>
      <c r="B9" s="20" t="s">
        <v>21</v>
      </c>
      <c r="C9" s="20" t="s">
        <v>22</v>
      </c>
      <c r="D9" s="16"/>
      <c r="E9" s="21" t="s">
        <v>23</v>
      </c>
      <c r="F9" s="20" t="s">
        <v>24</v>
      </c>
      <c r="G9" s="20" t="s">
        <v>25</v>
      </c>
      <c r="H9" s="21" t="s">
        <v>23</v>
      </c>
      <c r="I9" s="20" t="s">
        <v>24</v>
      </c>
      <c r="J9" s="20" t="s">
        <v>25</v>
      </c>
      <c r="K9" s="20" t="s">
        <v>24</v>
      </c>
      <c r="L9" s="20" t="s">
        <v>25</v>
      </c>
      <c r="M9" s="20" t="s">
        <v>24</v>
      </c>
      <c r="N9" s="20" t="s">
        <v>25</v>
      </c>
      <c r="O9" s="20" t="s">
        <v>24</v>
      </c>
      <c r="P9" s="20" t="s">
        <v>25</v>
      </c>
      <c r="Q9" s="20" t="s">
        <v>24</v>
      </c>
      <c r="R9" s="20" t="s">
        <v>25</v>
      </c>
      <c r="S9" s="20" t="s">
        <v>26</v>
      </c>
      <c r="T9" s="20" t="s">
        <v>27</v>
      </c>
      <c r="U9" s="20"/>
      <c r="V9" s="20"/>
      <c r="W9" s="22" t="s">
        <v>28</v>
      </c>
    </row>
    <row r="10" spans="1:23" ht="14.25">
      <c r="A10" s="2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14.25">
      <c r="A11" s="24" t="s">
        <v>29</v>
      </c>
      <c r="B11" s="37">
        <f>B12+B13+B14</f>
        <v>551</v>
      </c>
      <c r="C11" s="37">
        <v>39</v>
      </c>
      <c r="D11" s="37">
        <f aca="true" t="shared" si="0" ref="D11:P11">D12+D13+D14</f>
        <v>5324</v>
      </c>
      <c r="E11" s="37">
        <f>E12+E13+E14</f>
        <v>136663</v>
      </c>
      <c r="F11" s="37">
        <f t="shared" si="0"/>
        <v>69958</v>
      </c>
      <c r="G11" s="37">
        <f t="shared" si="0"/>
        <v>66705</v>
      </c>
      <c r="H11" s="37">
        <f t="shared" si="0"/>
        <v>8112</v>
      </c>
      <c r="I11" s="37">
        <f t="shared" si="0"/>
        <v>3126</v>
      </c>
      <c r="J11" s="37">
        <f t="shared" si="0"/>
        <v>4986</v>
      </c>
      <c r="K11" s="37">
        <f>SUM(K12:K14)</f>
        <v>501</v>
      </c>
      <c r="L11" s="37">
        <f>SUM(L12:L14)</f>
        <v>50</v>
      </c>
      <c r="M11" s="37">
        <f t="shared" si="0"/>
        <v>496</v>
      </c>
      <c r="N11" s="37">
        <f>SUM(N12:N14)</f>
        <v>57</v>
      </c>
      <c r="O11" s="37">
        <f t="shared" si="0"/>
        <v>2007</v>
      </c>
      <c r="P11" s="37">
        <f t="shared" si="0"/>
        <v>3988</v>
      </c>
      <c r="Q11" s="252" t="s">
        <v>30</v>
      </c>
      <c r="R11" s="37">
        <f>SUM(R12:R14)</f>
        <v>1</v>
      </c>
      <c r="S11" s="37">
        <f>S12+S13+S14</f>
        <v>535</v>
      </c>
      <c r="T11" s="37">
        <f>SUM(T12:T14)</f>
        <v>46</v>
      </c>
      <c r="U11" s="37">
        <f>SUM(U12:U14)</f>
        <v>429</v>
      </c>
      <c r="V11" s="37">
        <f>V12+V13+V14</f>
        <v>1558</v>
      </c>
      <c r="W11" s="253">
        <f>E11/H11</f>
        <v>16.847016765285996</v>
      </c>
    </row>
    <row r="12" spans="1:23" ht="14.25">
      <c r="A12" s="25" t="s">
        <v>31</v>
      </c>
      <c r="B12" s="38">
        <v>1</v>
      </c>
      <c r="C12" s="227" t="s">
        <v>30</v>
      </c>
      <c r="D12" s="38">
        <v>24</v>
      </c>
      <c r="E12" s="38">
        <f>SUM(F12:G12)</f>
        <v>912</v>
      </c>
      <c r="F12" s="38">
        <v>455</v>
      </c>
      <c r="G12" s="38">
        <v>457</v>
      </c>
      <c r="H12" s="38">
        <f>SUM(I12:J12)</f>
        <v>35</v>
      </c>
      <c r="I12" s="227">
        <v>28</v>
      </c>
      <c r="J12" s="229">
        <v>7</v>
      </c>
      <c r="K12" s="227" t="s">
        <v>30</v>
      </c>
      <c r="L12" s="227" t="s">
        <v>30</v>
      </c>
      <c r="M12" s="227">
        <v>1</v>
      </c>
      <c r="N12" s="227" t="s">
        <v>30</v>
      </c>
      <c r="O12" s="227">
        <v>27</v>
      </c>
      <c r="P12" s="38">
        <v>6</v>
      </c>
      <c r="Q12" s="227" t="s">
        <v>30</v>
      </c>
      <c r="R12" s="227" t="s">
        <v>30</v>
      </c>
      <c r="S12" s="227">
        <v>1</v>
      </c>
      <c r="T12" s="227" t="s">
        <v>30</v>
      </c>
      <c r="U12" s="227" t="s">
        <v>30</v>
      </c>
      <c r="V12" s="38">
        <v>3</v>
      </c>
      <c r="W12" s="228">
        <f>E12/H12</f>
        <v>26.057142857142857</v>
      </c>
    </row>
    <row r="13" spans="1:23" ht="14.25">
      <c r="A13" s="25" t="s">
        <v>32</v>
      </c>
      <c r="B13" s="38">
        <v>547</v>
      </c>
      <c r="C13" s="38">
        <v>39</v>
      </c>
      <c r="D13" s="38">
        <v>5264</v>
      </c>
      <c r="E13" s="38">
        <f>SUM(F13:G13)</f>
        <v>134878</v>
      </c>
      <c r="F13" s="38">
        <v>69289</v>
      </c>
      <c r="G13" s="38">
        <v>65589</v>
      </c>
      <c r="H13" s="38">
        <f>SUM(I13:J13)</f>
        <v>8029</v>
      </c>
      <c r="I13" s="229">
        <v>3082</v>
      </c>
      <c r="J13" s="229">
        <v>4947</v>
      </c>
      <c r="K13" s="38">
        <v>501</v>
      </c>
      <c r="L13" s="38">
        <v>47</v>
      </c>
      <c r="M13" s="227">
        <v>493</v>
      </c>
      <c r="N13" s="38">
        <v>56</v>
      </c>
      <c r="O13" s="227">
        <v>1966</v>
      </c>
      <c r="P13" s="38">
        <v>3957</v>
      </c>
      <c r="Q13" s="227" t="s">
        <v>30</v>
      </c>
      <c r="R13" s="227" t="s">
        <v>30</v>
      </c>
      <c r="S13" s="227">
        <v>533</v>
      </c>
      <c r="T13" s="227">
        <v>46</v>
      </c>
      <c r="U13" s="38">
        <v>428</v>
      </c>
      <c r="V13" s="38">
        <v>1542</v>
      </c>
      <c r="W13" s="228">
        <f>E13/H13</f>
        <v>16.798854153692865</v>
      </c>
    </row>
    <row r="14" spans="1:23" ht="14.25">
      <c r="A14" s="25" t="s">
        <v>33</v>
      </c>
      <c r="B14" s="38">
        <v>3</v>
      </c>
      <c r="C14" s="227" t="s">
        <v>30</v>
      </c>
      <c r="D14" s="38">
        <v>36</v>
      </c>
      <c r="E14" s="38">
        <f>SUM(F14:G14)</f>
        <v>873</v>
      </c>
      <c r="F14" s="38">
        <v>214</v>
      </c>
      <c r="G14" s="38">
        <v>659</v>
      </c>
      <c r="H14" s="38">
        <f>SUM(I14:J14)</f>
        <v>48</v>
      </c>
      <c r="I14" s="229">
        <v>16</v>
      </c>
      <c r="J14" s="229">
        <v>32</v>
      </c>
      <c r="K14" s="227" t="s">
        <v>30</v>
      </c>
      <c r="L14" s="38">
        <v>3</v>
      </c>
      <c r="M14" s="38">
        <v>2</v>
      </c>
      <c r="N14" s="38">
        <v>1</v>
      </c>
      <c r="O14" s="38">
        <v>14</v>
      </c>
      <c r="P14" s="38">
        <v>25</v>
      </c>
      <c r="Q14" s="227" t="s">
        <v>30</v>
      </c>
      <c r="R14" s="38">
        <v>1</v>
      </c>
      <c r="S14" s="38">
        <v>1</v>
      </c>
      <c r="T14" s="227" t="s">
        <v>30</v>
      </c>
      <c r="U14" s="38">
        <v>1</v>
      </c>
      <c r="V14" s="38">
        <v>13</v>
      </c>
      <c r="W14" s="228">
        <f>E14/H14</f>
        <v>18.1875</v>
      </c>
    </row>
    <row r="15" spans="1:23" ht="14.25">
      <c r="A15" s="23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28"/>
    </row>
    <row r="16" spans="1:23" ht="14.25">
      <c r="A16" s="24" t="s">
        <v>34</v>
      </c>
      <c r="B16" s="37">
        <f>B17+B18+B19</f>
        <v>250</v>
      </c>
      <c r="C16" s="37">
        <v>1</v>
      </c>
      <c r="D16" s="37">
        <f aca="true" t="shared" si="1" ref="D16:P16">D17+D18+D19</f>
        <v>2401</v>
      </c>
      <c r="E16" s="37">
        <f>E17+E18+E19</f>
        <v>77403</v>
      </c>
      <c r="F16" s="37">
        <f t="shared" si="1"/>
        <v>39428</v>
      </c>
      <c r="G16" s="37">
        <f t="shared" si="1"/>
        <v>37975</v>
      </c>
      <c r="H16" s="37">
        <f t="shared" si="1"/>
        <v>5001</v>
      </c>
      <c r="I16" s="37">
        <f t="shared" si="1"/>
        <v>2875</v>
      </c>
      <c r="J16" s="37">
        <f t="shared" si="1"/>
        <v>2126</v>
      </c>
      <c r="K16" s="37">
        <f>SUM(K17:K19)</f>
        <v>240</v>
      </c>
      <c r="L16" s="37">
        <f>SUM(L17:L19)</f>
        <v>6</v>
      </c>
      <c r="M16" s="37">
        <v>243</v>
      </c>
      <c r="N16" s="37">
        <f>SUM(N17:N19)</f>
        <v>7</v>
      </c>
      <c r="O16" s="37">
        <f t="shared" si="1"/>
        <v>2228</v>
      </c>
      <c r="P16" s="37">
        <f t="shared" si="1"/>
        <v>1698</v>
      </c>
      <c r="Q16" s="252">
        <v>1</v>
      </c>
      <c r="R16" s="252" t="s">
        <v>30</v>
      </c>
      <c r="S16" s="37">
        <f>S17+S18+S19</f>
        <v>230</v>
      </c>
      <c r="T16" s="37">
        <f>SUM(T17:T19)</f>
        <v>18</v>
      </c>
      <c r="U16" s="37">
        <f>SUM(U17:U19)</f>
        <v>330</v>
      </c>
      <c r="V16" s="37">
        <f>V17+V18+V19</f>
        <v>607</v>
      </c>
      <c r="W16" s="253">
        <f>E16/H16</f>
        <v>15.47750449910018</v>
      </c>
    </row>
    <row r="17" spans="1:23" ht="14.25">
      <c r="A17" s="25" t="s">
        <v>31</v>
      </c>
      <c r="B17" s="38">
        <v>1</v>
      </c>
      <c r="C17" s="227" t="s">
        <v>30</v>
      </c>
      <c r="D17" s="38">
        <v>12</v>
      </c>
      <c r="E17" s="38">
        <f>SUM(F17:G17)</f>
        <v>498</v>
      </c>
      <c r="F17" s="38">
        <v>244</v>
      </c>
      <c r="G17" s="38">
        <v>254</v>
      </c>
      <c r="H17" s="38">
        <f>SUM(I17:J17)</f>
        <v>23</v>
      </c>
      <c r="I17" s="38">
        <v>19</v>
      </c>
      <c r="J17" s="38">
        <v>4</v>
      </c>
      <c r="K17" s="227" t="s">
        <v>30</v>
      </c>
      <c r="L17" s="227" t="s">
        <v>30</v>
      </c>
      <c r="M17" s="38">
        <v>1</v>
      </c>
      <c r="N17" s="227" t="s">
        <v>30</v>
      </c>
      <c r="O17" s="38">
        <v>18</v>
      </c>
      <c r="P17" s="38">
        <v>3</v>
      </c>
      <c r="Q17" s="227" t="s">
        <v>30</v>
      </c>
      <c r="R17" s="227" t="s">
        <v>30</v>
      </c>
      <c r="S17" s="38">
        <v>1</v>
      </c>
      <c r="T17" s="227" t="s">
        <v>30</v>
      </c>
      <c r="U17" s="227" t="s">
        <v>30</v>
      </c>
      <c r="V17" s="38">
        <v>2</v>
      </c>
      <c r="W17" s="228">
        <f>E17/H17</f>
        <v>21.652173913043477</v>
      </c>
    </row>
    <row r="18" spans="1:23" ht="14.25">
      <c r="A18" s="25" t="s">
        <v>32</v>
      </c>
      <c r="B18" s="38">
        <v>245</v>
      </c>
      <c r="C18" s="38">
        <v>1</v>
      </c>
      <c r="D18" s="38">
        <v>2366</v>
      </c>
      <c r="E18" s="38">
        <f>SUM(F18:G18)</f>
        <v>76315</v>
      </c>
      <c r="F18" s="38">
        <v>39164</v>
      </c>
      <c r="G18" s="38">
        <v>37151</v>
      </c>
      <c r="H18" s="38">
        <f>SUM(I18:J18)</f>
        <v>4938</v>
      </c>
      <c r="I18" s="38">
        <v>2841</v>
      </c>
      <c r="J18" s="38">
        <v>2097</v>
      </c>
      <c r="K18" s="38">
        <v>240</v>
      </c>
      <c r="L18" s="38">
        <v>5</v>
      </c>
      <c r="M18" s="38">
        <v>242</v>
      </c>
      <c r="N18" s="38">
        <v>6</v>
      </c>
      <c r="O18" s="38">
        <v>2196</v>
      </c>
      <c r="P18" s="38">
        <v>1674</v>
      </c>
      <c r="Q18" s="227" t="s">
        <v>30</v>
      </c>
      <c r="R18" s="227" t="s">
        <v>30</v>
      </c>
      <c r="S18" s="38">
        <v>227</v>
      </c>
      <c r="T18" s="38">
        <v>18</v>
      </c>
      <c r="U18" s="38">
        <v>330</v>
      </c>
      <c r="V18" s="38">
        <v>594</v>
      </c>
      <c r="W18" s="228">
        <f>E18/H18</f>
        <v>15.45463750506278</v>
      </c>
    </row>
    <row r="19" spans="1:23" ht="14.25">
      <c r="A19" s="25" t="s">
        <v>33</v>
      </c>
      <c r="B19" s="38">
        <v>4</v>
      </c>
      <c r="C19" s="227" t="s">
        <v>30</v>
      </c>
      <c r="D19" s="38">
        <v>23</v>
      </c>
      <c r="E19" s="38">
        <f>SUM(F19:G19)</f>
        <v>590</v>
      </c>
      <c r="F19" s="227">
        <v>20</v>
      </c>
      <c r="G19" s="38">
        <v>570</v>
      </c>
      <c r="H19" s="38">
        <f>SUM(I19:J19)</f>
        <v>40</v>
      </c>
      <c r="I19" s="38">
        <v>15</v>
      </c>
      <c r="J19" s="38">
        <v>25</v>
      </c>
      <c r="K19" s="227" t="s">
        <v>30</v>
      </c>
      <c r="L19" s="38">
        <v>1</v>
      </c>
      <c r="M19" s="227" t="s">
        <v>30</v>
      </c>
      <c r="N19" s="38">
        <v>1</v>
      </c>
      <c r="O19" s="38">
        <v>14</v>
      </c>
      <c r="P19" s="38">
        <v>21</v>
      </c>
      <c r="Q19" s="227">
        <v>1</v>
      </c>
      <c r="R19" s="227" t="s">
        <v>30</v>
      </c>
      <c r="S19" s="227">
        <v>2</v>
      </c>
      <c r="T19" s="227" t="s">
        <v>30</v>
      </c>
      <c r="U19" s="227" t="s">
        <v>30</v>
      </c>
      <c r="V19" s="38">
        <v>11</v>
      </c>
      <c r="W19" s="228">
        <f>E19/H19</f>
        <v>14.75</v>
      </c>
    </row>
    <row r="20" spans="1:23" ht="14.25">
      <c r="A20" s="23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28"/>
    </row>
    <row r="21" spans="1:23" ht="14.25">
      <c r="A21" s="24" t="s">
        <v>35</v>
      </c>
      <c r="B21" s="37">
        <f>B22+B25</f>
        <v>108</v>
      </c>
      <c r="C21" s="37">
        <f aca="true" t="shared" si="2" ref="C21:P21">C22+C25</f>
        <v>7</v>
      </c>
      <c r="D21" s="252" t="s">
        <v>36</v>
      </c>
      <c r="E21" s="263">
        <f>E22+E25</f>
        <v>78105</v>
      </c>
      <c r="F21" s="263">
        <f t="shared" si="2"/>
        <v>39289</v>
      </c>
      <c r="G21" s="263">
        <f t="shared" si="2"/>
        <v>38816</v>
      </c>
      <c r="H21" s="37">
        <f t="shared" si="2"/>
        <v>5246</v>
      </c>
      <c r="I21" s="37">
        <f t="shared" si="2"/>
        <v>3754</v>
      </c>
      <c r="J21" s="37">
        <f t="shared" si="2"/>
        <v>1492</v>
      </c>
      <c r="K21" s="37">
        <v>99</v>
      </c>
      <c r="L21" s="37">
        <v>2</v>
      </c>
      <c r="M21" s="37">
        <f t="shared" si="2"/>
        <v>151</v>
      </c>
      <c r="N21" s="37">
        <f>SUM(N23:N25)</f>
        <v>8</v>
      </c>
      <c r="O21" s="37">
        <f t="shared" si="2"/>
        <v>3126</v>
      </c>
      <c r="P21" s="37">
        <f t="shared" si="2"/>
        <v>1160</v>
      </c>
      <c r="Q21" s="37">
        <f>SUM(Q23:Q26)</f>
        <v>4</v>
      </c>
      <c r="R21" s="37">
        <f>SUM(R23:R26)</f>
        <v>12</v>
      </c>
      <c r="S21" s="37">
        <f>S22+S25</f>
        <v>102</v>
      </c>
      <c r="T21" s="37">
        <f>T22+T25</f>
        <v>15</v>
      </c>
      <c r="U21" s="37">
        <f>U22+U25</f>
        <v>567</v>
      </c>
      <c r="V21" s="37">
        <f>V22+V25</f>
        <v>1077</v>
      </c>
      <c r="W21" s="267">
        <f aca="true" t="shared" si="3" ref="W21:W26">E21/H21</f>
        <v>14.888486465878765</v>
      </c>
    </row>
    <row r="22" spans="1:23" ht="14.25">
      <c r="A22" s="25" t="s">
        <v>37</v>
      </c>
      <c r="B22" s="227">
        <f>SUM(B23:B24)</f>
        <v>104</v>
      </c>
      <c r="C22" s="227">
        <f aca="true" t="shared" si="4" ref="C22:S22">SUM(C23:C24)</f>
        <v>6</v>
      </c>
      <c r="D22" s="227" t="s">
        <v>36</v>
      </c>
      <c r="E22" s="264">
        <f>SUM(E23:E24)</f>
        <v>77076</v>
      </c>
      <c r="F22" s="264">
        <f t="shared" si="4"/>
        <v>38613</v>
      </c>
      <c r="G22" s="264">
        <f t="shared" si="4"/>
        <v>38463</v>
      </c>
      <c r="H22" s="38">
        <f t="shared" si="4"/>
        <v>5143</v>
      </c>
      <c r="I22" s="38">
        <f t="shared" si="4"/>
        <v>3676</v>
      </c>
      <c r="J22" s="38">
        <f t="shared" si="4"/>
        <v>1467</v>
      </c>
      <c r="K22" s="38">
        <f t="shared" si="4"/>
        <v>98</v>
      </c>
      <c r="L22" s="38">
        <f t="shared" si="4"/>
        <v>2</v>
      </c>
      <c r="M22" s="38">
        <f t="shared" si="4"/>
        <v>141</v>
      </c>
      <c r="N22" s="38">
        <f t="shared" si="4"/>
        <v>8</v>
      </c>
      <c r="O22" s="38">
        <f t="shared" si="4"/>
        <v>3068</v>
      </c>
      <c r="P22" s="38">
        <f t="shared" si="4"/>
        <v>1145</v>
      </c>
      <c r="Q22" s="38">
        <f t="shared" si="4"/>
        <v>4</v>
      </c>
      <c r="R22" s="38">
        <f t="shared" si="4"/>
        <v>12</v>
      </c>
      <c r="S22" s="38">
        <f t="shared" si="4"/>
        <v>96</v>
      </c>
      <c r="T22" s="38">
        <f>SUM(T23:T24)</f>
        <v>14</v>
      </c>
      <c r="U22" s="38">
        <f>SUM(U23:U24)</f>
        <v>555</v>
      </c>
      <c r="V22" s="38">
        <f>SUM(V23:V24)</f>
        <v>1047</v>
      </c>
      <c r="W22" s="268">
        <f t="shared" si="3"/>
        <v>14.986583706008167</v>
      </c>
    </row>
    <row r="23" spans="1:23" ht="14.25">
      <c r="A23" s="25" t="s">
        <v>38</v>
      </c>
      <c r="B23" s="38">
        <v>85</v>
      </c>
      <c r="C23" s="38">
        <v>6</v>
      </c>
      <c r="D23" s="38">
        <v>1606</v>
      </c>
      <c r="E23" s="264">
        <f>SUM(F23:G23)</f>
        <v>62752</v>
      </c>
      <c r="F23" s="264">
        <v>32166</v>
      </c>
      <c r="G23" s="264">
        <v>30586</v>
      </c>
      <c r="H23" s="38">
        <f>SUM(I23:J23)</f>
        <v>4370</v>
      </c>
      <c r="I23" s="38">
        <v>3122</v>
      </c>
      <c r="J23" s="38">
        <v>1248</v>
      </c>
      <c r="K23" s="38">
        <v>84</v>
      </c>
      <c r="L23" s="38">
        <v>1</v>
      </c>
      <c r="M23" s="38">
        <v>115</v>
      </c>
      <c r="N23" s="38">
        <v>6</v>
      </c>
      <c r="O23" s="38">
        <v>2611</v>
      </c>
      <c r="P23" s="38">
        <v>969</v>
      </c>
      <c r="Q23" s="227" t="s">
        <v>30</v>
      </c>
      <c r="R23" s="227" t="s">
        <v>30</v>
      </c>
      <c r="S23" s="38">
        <v>85</v>
      </c>
      <c r="T23" s="38">
        <v>12</v>
      </c>
      <c r="U23" s="38">
        <v>487</v>
      </c>
      <c r="V23" s="38">
        <v>899</v>
      </c>
      <c r="W23" s="268">
        <f t="shared" si="3"/>
        <v>14.359725400457666</v>
      </c>
    </row>
    <row r="24" spans="1:23" ht="14.25">
      <c r="A24" s="25" t="s">
        <v>33</v>
      </c>
      <c r="B24" s="38">
        <v>19</v>
      </c>
      <c r="C24" s="227" t="s">
        <v>30</v>
      </c>
      <c r="D24" s="227" t="s">
        <v>36</v>
      </c>
      <c r="E24" s="264">
        <f>SUM(F24:G24)</f>
        <v>14324</v>
      </c>
      <c r="F24" s="265">
        <v>6447</v>
      </c>
      <c r="G24" s="264">
        <v>7877</v>
      </c>
      <c r="H24" s="38">
        <f>SUM(I24:J24)</f>
        <v>773</v>
      </c>
      <c r="I24" s="38">
        <v>554</v>
      </c>
      <c r="J24" s="38">
        <v>219</v>
      </c>
      <c r="K24" s="227">
        <v>14</v>
      </c>
      <c r="L24" s="38">
        <v>1</v>
      </c>
      <c r="M24" s="227">
        <v>26</v>
      </c>
      <c r="N24" s="227">
        <v>2</v>
      </c>
      <c r="O24" s="38">
        <v>457</v>
      </c>
      <c r="P24" s="38">
        <v>176</v>
      </c>
      <c r="Q24" s="38">
        <v>4</v>
      </c>
      <c r="R24" s="227">
        <v>12</v>
      </c>
      <c r="S24" s="227">
        <v>11</v>
      </c>
      <c r="T24" s="227">
        <v>2</v>
      </c>
      <c r="U24" s="38">
        <v>68</v>
      </c>
      <c r="V24" s="38">
        <v>148</v>
      </c>
      <c r="W24" s="268">
        <f t="shared" si="3"/>
        <v>18.53040103492885</v>
      </c>
    </row>
    <row r="25" spans="1:23" ht="14.25">
      <c r="A25" s="25" t="s">
        <v>39</v>
      </c>
      <c r="B25" s="230">
        <v>4</v>
      </c>
      <c r="C25" s="230">
        <v>1</v>
      </c>
      <c r="D25" s="38">
        <v>36</v>
      </c>
      <c r="E25" s="264">
        <f>SUM(F25:G25)</f>
        <v>1029</v>
      </c>
      <c r="F25" s="266">
        <v>676</v>
      </c>
      <c r="G25" s="264">
        <v>353</v>
      </c>
      <c r="H25" s="38">
        <f>SUM(I25:J25)</f>
        <v>103</v>
      </c>
      <c r="I25" s="38">
        <v>78</v>
      </c>
      <c r="J25" s="38">
        <v>25</v>
      </c>
      <c r="K25" s="227">
        <v>1</v>
      </c>
      <c r="L25" s="227" t="s">
        <v>30</v>
      </c>
      <c r="M25" s="38">
        <v>10</v>
      </c>
      <c r="N25" s="227" t="s">
        <v>30</v>
      </c>
      <c r="O25" s="38">
        <v>58</v>
      </c>
      <c r="P25" s="38">
        <v>15</v>
      </c>
      <c r="Q25" s="227" t="s">
        <v>30</v>
      </c>
      <c r="R25" s="227" t="s">
        <v>30</v>
      </c>
      <c r="S25" s="38">
        <v>6</v>
      </c>
      <c r="T25" s="227">
        <v>1</v>
      </c>
      <c r="U25" s="38">
        <v>12</v>
      </c>
      <c r="V25" s="38">
        <v>30</v>
      </c>
      <c r="W25" s="268">
        <f t="shared" si="3"/>
        <v>9.990291262135923</v>
      </c>
    </row>
    <row r="26" spans="1:23" ht="14.25">
      <c r="A26" s="25" t="s">
        <v>40</v>
      </c>
      <c r="B26" s="231">
        <v>2</v>
      </c>
      <c r="C26" s="232" t="s">
        <v>41</v>
      </c>
      <c r="D26" s="227" t="s">
        <v>42</v>
      </c>
      <c r="E26" s="231">
        <f>SUM(F26:G26)</f>
        <v>3553</v>
      </c>
      <c r="F26" s="231">
        <v>2081</v>
      </c>
      <c r="G26" s="231">
        <v>1472</v>
      </c>
      <c r="H26" s="233">
        <f>SUM(I26:J26)</f>
        <v>48</v>
      </c>
      <c r="I26" s="231">
        <v>30</v>
      </c>
      <c r="J26" s="231">
        <v>18</v>
      </c>
      <c r="K26" s="232" t="s">
        <v>41</v>
      </c>
      <c r="L26" s="232" t="s">
        <v>41</v>
      </c>
      <c r="M26" s="231">
        <v>3</v>
      </c>
      <c r="N26" s="232" t="s">
        <v>41</v>
      </c>
      <c r="O26" s="231">
        <v>23</v>
      </c>
      <c r="P26" s="231">
        <v>15</v>
      </c>
      <c r="Q26" s="232" t="s">
        <v>41</v>
      </c>
      <c r="R26" s="232" t="s">
        <v>41</v>
      </c>
      <c r="S26" s="232" t="s">
        <v>41</v>
      </c>
      <c r="T26" s="232" t="s">
        <v>41</v>
      </c>
      <c r="U26" s="231">
        <v>7</v>
      </c>
      <c r="V26" s="231">
        <v>8</v>
      </c>
      <c r="W26" s="251">
        <f t="shared" si="3"/>
        <v>74.02083333333333</v>
      </c>
    </row>
    <row r="27" spans="1:23" ht="14.25">
      <c r="A27" s="7"/>
      <c r="B27" s="38"/>
      <c r="C27" s="38"/>
      <c r="D27" s="22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28"/>
    </row>
    <row r="28" spans="1:23" ht="14.25">
      <c r="A28" s="26" t="s">
        <v>43</v>
      </c>
      <c r="B28" s="37">
        <f>SUM(B29:B33)</f>
        <v>16</v>
      </c>
      <c r="C28" s="37">
        <f aca="true" t="shared" si="5" ref="C28:P28">SUM(C29:C33)</f>
        <v>7</v>
      </c>
      <c r="D28" s="37">
        <f t="shared" si="5"/>
        <v>500</v>
      </c>
      <c r="E28" s="37">
        <f>SUM(E29:E33)</f>
        <v>1832</v>
      </c>
      <c r="F28" s="37">
        <f t="shared" si="5"/>
        <v>1143</v>
      </c>
      <c r="G28" s="37">
        <f t="shared" si="5"/>
        <v>689</v>
      </c>
      <c r="H28" s="37">
        <f t="shared" si="5"/>
        <v>1180</v>
      </c>
      <c r="I28" s="37">
        <f t="shared" si="5"/>
        <v>439</v>
      </c>
      <c r="J28" s="37">
        <f t="shared" si="5"/>
        <v>741</v>
      </c>
      <c r="K28" s="37">
        <f t="shared" si="5"/>
        <v>14</v>
      </c>
      <c r="L28" s="252">
        <v>1</v>
      </c>
      <c r="M28" s="37">
        <f t="shared" si="5"/>
        <v>22</v>
      </c>
      <c r="N28" s="37">
        <f t="shared" si="5"/>
        <v>8</v>
      </c>
      <c r="O28" s="37">
        <f t="shared" si="5"/>
        <v>351</v>
      </c>
      <c r="P28" s="37">
        <f t="shared" si="5"/>
        <v>591</v>
      </c>
      <c r="Q28" s="252" t="s">
        <v>30</v>
      </c>
      <c r="R28" s="252" t="s">
        <v>30</v>
      </c>
      <c r="S28" s="37">
        <f>SUM(S29:S33)</f>
        <v>23</v>
      </c>
      <c r="T28" s="37">
        <f>SUM(T29:T33)</f>
        <v>5</v>
      </c>
      <c r="U28" s="37">
        <f>SUM(U29:U33)</f>
        <v>165</v>
      </c>
      <c r="V28" s="37">
        <f>SUM(V29:V33)</f>
        <v>210</v>
      </c>
      <c r="W28" s="253">
        <f aca="true" t="shared" si="6" ref="W28:W33">E28/H28</f>
        <v>1.5525423728813559</v>
      </c>
    </row>
    <row r="29" spans="1:23" ht="14.25">
      <c r="A29" s="25" t="s">
        <v>44</v>
      </c>
      <c r="B29" s="38">
        <v>1</v>
      </c>
      <c r="C29" s="227" t="s">
        <v>30</v>
      </c>
      <c r="D29" s="227">
        <v>9</v>
      </c>
      <c r="E29" s="38">
        <f>SUM(F29:G29)</f>
        <v>52</v>
      </c>
      <c r="F29" s="38">
        <v>32</v>
      </c>
      <c r="G29" s="38">
        <v>20</v>
      </c>
      <c r="H29" s="38">
        <f>SUM(I29:J29)</f>
        <v>27</v>
      </c>
      <c r="I29" s="38">
        <v>16</v>
      </c>
      <c r="J29" s="38">
        <v>11</v>
      </c>
      <c r="K29" s="227" t="s">
        <v>30</v>
      </c>
      <c r="L29" s="227" t="s">
        <v>30</v>
      </c>
      <c r="M29" s="38">
        <v>1</v>
      </c>
      <c r="N29" s="227" t="s">
        <v>30</v>
      </c>
      <c r="O29" s="38">
        <v>15</v>
      </c>
      <c r="P29" s="38">
        <v>10</v>
      </c>
      <c r="Q29" s="227" t="s">
        <v>30</v>
      </c>
      <c r="R29" s="227" t="s">
        <v>30</v>
      </c>
      <c r="S29" s="227">
        <v>1</v>
      </c>
      <c r="T29" s="227" t="s">
        <v>30</v>
      </c>
      <c r="U29" s="227" t="s">
        <v>30</v>
      </c>
      <c r="V29" s="38">
        <v>1</v>
      </c>
      <c r="W29" s="228">
        <f t="shared" si="6"/>
        <v>1.9259259259259258</v>
      </c>
    </row>
    <row r="30" spans="1:23" ht="14.25">
      <c r="A30" s="25" t="s">
        <v>45</v>
      </c>
      <c r="B30" s="38">
        <v>1</v>
      </c>
      <c r="C30" s="227" t="s">
        <v>30</v>
      </c>
      <c r="D30" s="38">
        <v>19</v>
      </c>
      <c r="E30" s="38">
        <f>SUM(F30:G30)</f>
        <v>57</v>
      </c>
      <c r="F30" s="38">
        <v>34</v>
      </c>
      <c r="G30" s="38">
        <v>23</v>
      </c>
      <c r="H30" s="38">
        <f>SUM(I30:J30)</f>
        <v>53</v>
      </c>
      <c r="I30" s="38">
        <v>21</v>
      </c>
      <c r="J30" s="38">
        <v>32</v>
      </c>
      <c r="K30" s="227">
        <v>1</v>
      </c>
      <c r="L30" s="227" t="s">
        <v>30</v>
      </c>
      <c r="M30" s="38">
        <v>1</v>
      </c>
      <c r="N30" s="227">
        <v>1</v>
      </c>
      <c r="O30" s="38">
        <v>18</v>
      </c>
      <c r="P30" s="38">
        <v>27</v>
      </c>
      <c r="Q30" s="227" t="s">
        <v>30</v>
      </c>
      <c r="R30" s="227" t="s">
        <v>30</v>
      </c>
      <c r="S30" s="38">
        <v>1</v>
      </c>
      <c r="T30" s="227" t="s">
        <v>30</v>
      </c>
      <c r="U30" s="227">
        <v>4</v>
      </c>
      <c r="V30" s="38">
        <v>26</v>
      </c>
      <c r="W30" s="228">
        <f t="shared" si="6"/>
        <v>1.0754716981132075</v>
      </c>
    </row>
    <row r="31" spans="1:23" ht="14.25">
      <c r="A31" s="25" t="s">
        <v>46</v>
      </c>
      <c r="B31" s="234">
        <v>1</v>
      </c>
      <c r="C31" s="235">
        <v>3</v>
      </c>
      <c r="D31" s="235">
        <v>35</v>
      </c>
      <c r="E31" s="38">
        <f>SUM(F31:G31)</f>
        <v>107</v>
      </c>
      <c r="F31" s="234">
        <v>59</v>
      </c>
      <c r="G31" s="234">
        <v>48</v>
      </c>
      <c r="H31" s="38">
        <f>SUM(I31:J31)</f>
        <v>89</v>
      </c>
      <c r="I31" s="234">
        <v>34</v>
      </c>
      <c r="J31" s="234">
        <v>55</v>
      </c>
      <c r="K31" s="235">
        <v>1</v>
      </c>
      <c r="L31" s="235" t="s">
        <v>30</v>
      </c>
      <c r="M31" s="234">
        <v>4</v>
      </c>
      <c r="N31" s="235">
        <v>1</v>
      </c>
      <c r="O31" s="234">
        <v>28</v>
      </c>
      <c r="P31" s="234">
        <v>39</v>
      </c>
      <c r="Q31" s="235" t="s">
        <v>30</v>
      </c>
      <c r="R31" s="235" t="s">
        <v>30</v>
      </c>
      <c r="S31" s="235">
        <v>2</v>
      </c>
      <c r="T31" s="235">
        <v>1</v>
      </c>
      <c r="U31" s="234">
        <v>13</v>
      </c>
      <c r="V31" s="234">
        <v>23</v>
      </c>
      <c r="W31" s="228">
        <f t="shared" si="6"/>
        <v>1.202247191011236</v>
      </c>
    </row>
    <row r="32" spans="1:23" ht="14.25">
      <c r="A32" s="25" t="s">
        <v>47</v>
      </c>
      <c r="B32" s="38">
        <v>11</v>
      </c>
      <c r="C32" s="38">
        <v>4</v>
      </c>
      <c r="D32" s="38">
        <v>401</v>
      </c>
      <c r="E32" s="38">
        <f>SUM(F32:G32)</f>
        <v>1453</v>
      </c>
      <c r="F32" s="38">
        <v>907</v>
      </c>
      <c r="G32" s="38">
        <v>546</v>
      </c>
      <c r="H32" s="38">
        <f>SUM(I32:J32)</f>
        <v>920</v>
      </c>
      <c r="I32" s="38">
        <v>338</v>
      </c>
      <c r="J32" s="38">
        <v>582</v>
      </c>
      <c r="K32" s="38">
        <v>10</v>
      </c>
      <c r="L32" s="235">
        <v>1</v>
      </c>
      <c r="M32" s="38">
        <v>15</v>
      </c>
      <c r="N32" s="38">
        <v>5</v>
      </c>
      <c r="O32" s="38">
        <v>265</v>
      </c>
      <c r="P32" s="38">
        <v>460</v>
      </c>
      <c r="Q32" s="227" t="s">
        <v>30</v>
      </c>
      <c r="R32" s="227" t="s">
        <v>30</v>
      </c>
      <c r="S32" s="38">
        <v>17</v>
      </c>
      <c r="T32" s="38">
        <v>4</v>
      </c>
      <c r="U32" s="38">
        <v>143</v>
      </c>
      <c r="V32" s="38">
        <v>148</v>
      </c>
      <c r="W32" s="228">
        <f t="shared" si="6"/>
        <v>1.5793478260869565</v>
      </c>
    </row>
    <row r="33" spans="1:23" ht="14.25">
      <c r="A33" s="25" t="s">
        <v>48</v>
      </c>
      <c r="B33" s="38">
        <v>2</v>
      </c>
      <c r="C33" s="227" t="s">
        <v>30</v>
      </c>
      <c r="D33" s="38">
        <v>36</v>
      </c>
      <c r="E33" s="38">
        <f>SUM(F33:G33)</f>
        <v>163</v>
      </c>
      <c r="F33" s="38">
        <v>111</v>
      </c>
      <c r="G33" s="38">
        <v>52</v>
      </c>
      <c r="H33" s="38">
        <f>SUM(I33:J33)</f>
        <v>91</v>
      </c>
      <c r="I33" s="38">
        <v>30</v>
      </c>
      <c r="J33" s="38">
        <v>61</v>
      </c>
      <c r="K33" s="38">
        <v>2</v>
      </c>
      <c r="L33" s="227" t="s">
        <v>30</v>
      </c>
      <c r="M33" s="38">
        <v>1</v>
      </c>
      <c r="N33" s="227">
        <v>1</v>
      </c>
      <c r="O33" s="38">
        <v>25</v>
      </c>
      <c r="P33" s="38">
        <v>55</v>
      </c>
      <c r="Q33" s="227" t="s">
        <v>30</v>
      </c>
      <c r="R33" s="227" t="s">
        <v>30</v>
      </c>
      <c r="S33" s="38">
        <v>2</v>
      </c>
      <c r="T33" s="227" t="s">
        <v>30</v>
      </c>
      <c r="U33" s="38">
        <v>5</v>
      </c>
      <c r="V33" s="38">
        <v>12</v>
      </c>
      <c r="W33" s="228">
        <f t="shared" si="6"/>
        <v>1.7912087912087913</v>
      </c>
    </row>
    <row r="34" spans="1:23" ht="14.25">
      <c r="A34" s="7"/>
      <c r="B34" s="38"/>
      <c r="C34" s="227"/>
      <c r="D34" s="38"/>
      <c r="E34" s="38"/>
      <c r="F34" s="38"/>
      <c r="G34" s="38"/>
      <c r="H34" s="38"/>
      <c r="I34" s="38"/>
      <c r="J34" s="38"/>
      <c r="K34" s="227"/>
      <c r="L34" s="227"/>
      <c r="M34" s="38"/>
      <c r="N34" s="227"/>
      <c r="O34" s="38"/>
      <c r="P34" s="38"/>
      <c r="Q34" s="227"/>
      <c r="R34" s="227"/>
      <c r="S34" s="38"/>
      <c r="T34" s="227"/>
      <c r="U34" s="227"/>
      <c r="V34" s="38"/>
      <c r="W34" s="228"/>
    </row>
    <row r="35" spans="1:23" ht="14.25">
      <c r="A35" s="24" t="s">
        <v>49</v>
      </c>
      <c r="B35" s="37">
        <f>SUM(B36:B38)</f>
        <v>397</v>
      </c>
      <c r="C35" s="37">
        <f aca="true" t="shared" si="7" ref="C35:R35">SUM(C36:C38)</f>
        <v>2</v>
      </c>
      <c r="D35" s="37">
        <f t="shared" si="7"/>
        <v>1526</v>
      </c>
      <c r="E35" s="37">
        <f>SUM(E36:E38)</f>
        <v>34584</v>
      </c>
      <c r="F35" s="37">
        <f t="shared" si="7"/>
        <v>17344</v>
      </c>
      <c r="G35" s="37">
        <f t="shared" si="7"/>
        <v>17240</v>
      </c>
      <c r="H35" s="37">
        <f t="shared" si="7"/>
        <v>2189</v>
      </c>
      <c r="I35" s="37">
        <f t="shared" si="7"/>
        <v>138</v>
      </c>
      <c r="J35" s="37">
        <f t="shared" si="7"/>
        <v>2051</v>
      </c>
      <c r="K35" s="37">
        <f t="shared" si="7"/>
        <v>98</v>
      </c>
      <c r="L35" s="37">
        <f t="shared" si="7"/>
        <v>78</v>
      </c>
      <c r="M35" s="37">
        <f t="shared" si="7"/>
        <v>14</v>
      </c>
      <c r="N35" s="37">
        <f t="shared" si="7"/>
        <v>82</v>
      </c>
      <c r="O35" s="37">
        <f t="shared" si="7"/>
        <v>19</v>
      </c>
      <c r="P35" s="37">
        <f t="shared" si="7"/>
        <v>1788</v>
      </c>
      <c r="Q35" s="252" t="s">
        <v>30</v>
      </c>
      <c r="R35" s="37">
        <f t="shared" si="7"/>
        <v>9</v>
      </c>
      <c r="S35" s="37">
        <f>SUM(S36:S38)</f>
        <v>2</v>
      </c>
      <c r="T35" s="252" t="s">
        <v>30</v>
      </c>
      <c r="U35" s="37">
        <f>SUM(U36:U38)</f>
        <v>99</v>
      </c>
      <c r="V35" s="37">
        <f>SUM(V36:V38)</f>
        <v>318</v>
      </c>
      <c r="W35" s="253">
        <f>E35/H35</f>
        <v>15.798994974874372</v>
      </c>
    </row>
    <row r="36" spans="1:23" ht="14.25">
      <c r="A36" s="25" t="s">
        <v>31</v>
      </c>
      <c r="B36" s="38">
        <v>1</v>
      </c>
      <c r="C36" s="227" t="s">
        <v>30</v>
      </c>
      <c r="D36" s="38">
        <v>3</v>
      </c>
      <c r="E36" s="38">
        <f>SUM(F36:G36)</f>
        <v>89</v>
      </c>
      <c r="F36" s="38">
        <v>46</v>
      </c>
      <c r="G36" s="38">
        <v>43</v>
      </c>
      <c r="H36" s="38">
        <f>SUM(I36:J36)</f>
        <v>5</v>
      </c>
      <c r="I36" s="227" t="s">
        <v>30</v>
      </c>
      <c r="J36" s="38">
        <v>5</v>
      </c>
      <c r="K36" s="227" t="s">
        <v>30</v>
      </c>
      <c r="L36" s="227" t="s">
        <v>30</v>
      </c>
      <c r="M36" s="227" t="s">
        <v>30</v>
      </c>
      <c r="N36" s="38">
        <v>1</v>
      </c>
      <c r="O36" s="227" t="s">
        <v>30</v>
      </c>
      <c r="P36" s="38">
        <v>4</v>
      </c>
      <c r="Q36" s="227" t="s">
        <v>30</v>
      </c>
      <c r="R36" s="227" t="s">
        <v>30</v>
      </c>
      <c r="S36" s="227" t="s">
        <v>30</v>
      </c>
      <c r="T36" s="227" t="s">
        <v>30</v>
      </c>
      <c r="U36" s="227" t="s">
        <v>30</v>
      </c>
      <c r="V36" s="38">
        <v>1</v>
      </c>
      <c r="W36" s="228">
        <f>E36/H36</f>
        <v>17.8</v>
      </c>
    </row>
    <row r="37" spans="1:23" ht="14.25">
      <c r="A37" s="25" t="s">
        <v>32</v>
      </c>
      <c r="B37" s="38">
        <v>237</v>
      </c>
      <c r="C37" s="38">
        <v>2</v>
      </c>
      <c r="D37" s="38">
        <v>597</v>
      </c>
      <c r="E37" s="38">
        <f>SUM(F37:G37)</f>
        <v>11917</v>
      </c>
      <c r="F37" s="38">
        <v>5988</v>
      </c>
      <c r="G37" s="38">
        <v>5929</v>
      </c>
      <c r="H37" s="38">
        <f>SUM(I37:J37)</f>
        <v>830</v>
      </c>
      <c r="I37" s="38">
        <v>25</v>
      </c>
      <c r="J37" s="38">
        <v>805</v>
      </c>
      <c r="K37" s="227">
        <v>24</v>
      </c>
      <c r="L37" s="227">
        <v>26</v>
      </c>
      <c r="M37" s="227" t="s">
        <v>30</v>
      </c>
      <c r="N37" s="38">
        <v>27</v>
      </c>
      <c r="O37" s="227" t="s">
        <v>30</v>
      </c>
      <c r="P37" s="38">
        <v>682</v>
      </c>
      <c r="Q37" s="227" t="s">
        <v>30</v>
      </c>
      <c r="R37" s="227">
        <v>7</v>
      </c>
      <c r="S37" s="227" t="s">
        <v>30</v>
      </c>
      <c r="T37" s="227" t="s">
        <v>30</v>
      </c>
      <c r="U37" s="38">
        <v>64</v>
      </c>
      <c r="V37" s="38">
        <v>18</v>
      </c>
      <c r="W37" s="228">
        <f>E37/H37</f>
        <v>14.357831325301206</v>
      </c>
    </row>
    <row r="38" spans="1:23" ht="14.25">
      <c r="A38" s="25" t="s">
        <v>33</v>
      </c>
      <c r="B38" s="38">
        <v>159</v>
      </c>
      <c r="C38" s="227" t="s">
        <v>30</v>
      </c>
      <c r="D38" s="38">
        <v>926</v>
      </c>
      <c r="E38" s="38">
        <f>SUM(F38:G38)</f>
        <v>22578</v>
      </c>
      <c r="F38" s="38">
        <v>11310</v>
      </c>
      <c r="G38" s="38">
        <v>11268</v>
      </c>
      <c r="H38" s="38">
        <f>SUM(I38:J38)</f>
        <v>1354</v>
      </c>
      <c r="I38" s="38">
        <v>113</v>
      </c>
      <c r="J38" s="38">
        <v>1241</v>
      </c>
      <c r="K38" s="38">
        <v>74</v>
      </c>
      <c r="L38" s="227">
        <v>52</v>
      </c>
      <c r="M38" s="38">
        <v>14</v>
      </c>
      <c r="N38" s="227">
        <v>54</v>
      </c>
      <c r="O38" s="38">
        <v>19</v>
      </c>
      <c r="P38" s="38">
        <v>1102</v>
      </c>
      <c r="Q38" s="227" t="s">
        <v>30</v>
      </c>
      <c r="R38" s="227">
        <v>2</v>
      </c>
      <c r="S38" s="38">
        <v>2</v>
      </c>
      <c r="T38" s="227" t="s">
        <v>30</v>
      </c>
      <c r="U38" s="38">
        <v>35</v>
      </c>
      <c r="V38" s="38">
        <v>299</v>
      </c>
      <c r="W38" s="228">
        <f>E38/H38</f>
        <v>16.67503692762186</v>
      </c>
    </row>
    <row r="39" spans="1:23" ht="14.25">
      <c r="A39" s="2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28"/>
    </row>
    <row r="40" spans="1:23" ht="14.25">
      <c r="A40" s="24" t="s">
        <v>50</v>
      </c>
      <c r="B40" s="37">
        <f>SUM(B41:B43)</f>
        <v>57</v>
      </c>
      <c r="C40" s="252" t="s">
        <v>30</v>
      </c>
      <c r="D40" s="252" t="s">
        <v>36</v>
      </c>
      <c r="E40" s="37">
        <f aca="true" t="shared" si="8" ref="E40:J40">SUM(E41:E43)</f>
        <v>5905</v>
      </c>
      <c r="F40" s="37">
        <f t="shared" si="8"/>
        <v>2142</v>
      </c>
      <c r="G40" s="37">
        <f t="shared" si="8"/>
        <v>3763</v>
      </c>
      <c r="H40" s="37">
        <f t="shared" si="8"/>
        <v>439</v>
      </c>
      <c r="I40" s="37">
        <f t="shared" si="8"/>
        <v>168</v>
      </c>
      <c r="J40" s="37">
        <f t="shared" si="8"/>
        <v>271</v>
      </c>
      <c r="K40" s="252" t="s">
        <v>36</v>
      </c>
      <c r="L40" s="252" t="s">
        <v>36</v>
      </c>
      <c r="M40" s="252" t="s">
        <v>36</v>
      </c>
      <c r="N40" s="252" t="s">
        <v>36</v>
      </c>
      <c r="O40" s="252" t="s">
        <v>36</v>
      </c>
      <c r="P40" s="252" t="s">
        <v>36</v>
      </c>
      <c r="Q40" s="252" t="s">
        <v>36</v>
      </c>
      <c r="R40" s="252" t="s">
        <v>36</v>
      </c>
      <c r="S40" s="252" t="s">
        <v>36</v>
      </c>
      <c r="T40" s="252" t="s">
        <v>36</v>
      </c>
      <c r="U40" s="252" t="s">
        <v>36</v>
      </c>
      <c r="V40" s="37">
        <f>SUM(V41:V43)</f>
        <v>153</v>
      </c>
      <c r="W40" s="253">
        <f>E40/H40</f>
        <v>13.451025056947609</v>
      </c>
    </row>
    <row r="41" spans="1:23" ht="14.25">
      <c r="A41" s="25" t="s">
        <v>31</v>
      </c>
      <c r="B41" s="38">
        <v>1</v>
      </c>
      <c r="C41" s="227" t="s">
        <v>30</v>
      </c>
      <c r="D41" s="227" t="s">
        <v>36</v>
      </c>
      <c r="E41" s="38">
        <f>SUM(F41:G41)</f>
        <v>34</v>
      </c>
      <c r="F41" s="227" t="s">
        <v>30</v>
      </c>
      <c r="G41" s="38">
        <v>34</v>
      </c>
      <c r="H41" s="38">
        <f>SUM(I41:J41)</f>
        <v>2</v>
      </c>
      <c r="I41" s="227" t="s">
        <v>30</v>
      </c>
      <c r="J41" s="38">
        <v>2</v>
      </c>
      <c r="K41" s="227" t="s">
        <v>36</v>
      </c>
      <c r="L41" s="227" t="s">
        <v>36</v>
      </c>
      <c r="M41" s="227" t="s">
        <v>36</v>
      </c>
      <c r="N41" s="227" t="s">
        <v>36</v>
      </c>
      <c r="O41" s="227" t="s">
        <v>36</v>
      </c>
      <c r="P41" s="227" t="s">
        <v>36</v>
      </c>
      <c r="Q41" s="227" t="s">
        <v>36</v>
      </c>
      <c r="R41" s="227" t="s">
        <v>36</v>
      </c>
      <c r="S41" s="227" t="s">
        <v>36</v>
      </c>
      <c r="T41" s="227" t="s">
        <v>36</v>
      </c>
      <c r="U41" s="227" t="s">
        <v>36</v>
      </c>
      <c r="V41" s="38">
        <v>1</v>
      </c>
      <c r="W41" s="228">
        <f>E41/H41</f>
        <v>17</v>
      </c>
    </row>
    <row r="42" spans="1:23" ht="14.25">
      <c r="A42" s="25" t="s">
        <v>32</v>
      </c>
      <c r="B42" s="38">
        <v>6</v>
      </c>
      <c r="C42" s="227" t="s">
        <v>30</v>
      </c>
      <c r="D42" s="227" t="s">
        <v>36</v>
      </c>
      <c r="E42" s="38">
        <f>SUM(F42:G42)</f>
        <v>661</v>
      </c>
      <c r="F42" s="38">
        <v>48</v>
      </c>
      <c r="G42" s="38">
        <v>613</v>
      </c>
      <c r="H42" s="38">
        <f>SUM(I42:J42)</f>
        <v>70</v>
      </c>
      <c r="I42" s="38">
        <v>10</v>
      </c>
      <c r="J42" s="38">
        <v>60</v>
      </c>
      <c r="K42" s="227" t="s">
        <v>36</v>
      </c>
      <c r="L42" s="227" t="s">
        <v>36</v>
      </c>
      <c r="M42" s="227" t="s">
        <v>36</v>
      </c>
      <c r="N42" s="227" t="s">
        <v>36</v>
      </c>
      <c r="O42" s="227" t="s">
        <v>36</v>
      </c>
      <c r="P42" s="227" t="s">
        <v>36</v>
      </c>
      <c r="Q42" s="227" t="s">
        <v>36</v>
      </c>
      <c r="R42" s="227" t="s">
        <v>36</v>
      </c>
      <c r="S42" s="227" t="s">
        <v>36</v>
      </c>
      <c r="T42" s="227" t="s">
        <v>36</v>
      </c>
      <c r="U42" s="227" t="s">
        <v>36</v>
      </c>
      <c r="V42" s="38">
        <v>15</v>
      </c>
      <c r="W42" s="228">
        <f>E42/H42</f>
        <v>9.442857142857143</v>
      </c>
    </row>
    <row r="43" spans="1:23" ht="14.25">
      <c r="A43" s="25" t="s">
        <v>33</v>
      </c>
      <c r="B43" s="38">
        <v>50</v>
      </c>
      <c r="C43" s="227" t="s">
        <v>30</v>
      </c>
      <c r="D43" s="227" t="s">
        <v>36</v>
      </c>
      <c r="E43" s="38">
        <f>SUM(F43:G43)</f>
        <v>5210</v>
      </c>
      <c r="F43" s="38">
        <v>2094</v>
      </c>
      <c r="G43" s="38">
        <v>3116</v>
      </c>
      <c r="H43" s="38">
        <f>SUM(I43:J43)</f>
        <v>367</v>
      </c>
      <c r="I43" s="38">
        <v>158</v>
      </c>
      <c r="J43" s="38">
        <v>209</v>
      </c>
      <c r="K43" s="227" t="s">
        <v>36</v>
      </c>
      <c r="L43" s="227" t="s">
        <v>36</v>
      </c>
      <c r="M43" s="227" t="s">
        <v>36</v>
      </c>
      <c r="N43" s="227" t="s">
        <v>36</v>
      </c>
      <c r="O43" s="227" t="s">
        <v>36</v>
      </c>
      <c r="P43" s="227" t="s">
        <v>36</v>
      </c>
      <c r="Q43" s="227" t="s">
        <v>36</v>
      </c>
      <c r="R43" s="227" t="s">
        <v>36</v>
      </c>
      <c r="S43" s="227" t="s">
        <v>36</v>
      </c>
      <c r="T43" s="227" t="s">
        <v>36</v>
      </c>
      <c r="U43" s="227" t="s">
        <v>36</v>
      </c>
      <c r="V43" s="38">
        <v>137</v>
      </c>
      <c r="W43" s="228">
        <f>E43/H43</f>
        <v>14.196185286103542</v>
      </c>
    </row>
    <row r="44" spans="1:23" ht="14.25">
      <c r="A44" s="23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228"/>
    </row>
    <row r="45" spans="1:23" ht="14.25">
      <c r="A45" s="24" t="s">
        <v>51</v>
      </c>
      <c r="B45" s="37">
        <f>SUM(B46:B47)</f>
        <v>17</v>
      </c>
      <c r="C45" s="252" t="s">
        <v>30</v>
      </c>
      <c r="D45" s="252" t="s">
        <v>36</v>
      </c>
      <c r="E45" s="37">
        <f aca="true" t="shared" si="9" ref="E45:J45">SUM(E46:E47)</f>
        <v>943</v>
      </c>
      <c r="F45" s="37">
        <f t="shared" si="9"/>
        <v>415</v>
      </c>
      <c r="G45" s="37">
        <f t="shared" si="9"/>
        <v>528</v>
      </c>
      <c r="H45" s="37">
        <f t="shared" si="9"/>
        <v>100</v>
      </c>
      <c r="I45" s="37">
        <f t="shared" si="9"/>
        <v>55</v>
      </c>
      <c r="J45" s="37">
        <f t="shared" si="9"/>
        <v>45</v>
      </c>
      <c r="K45" s="252" t="s">
        <v>36</v>
      </c>
      <c r="L45" s="252" t="s">
        <v>36</v>
      </c>
      <c r="M45" s="252" t="s">
        <v>36</v>
      </c>
      <c r="N45" s="252" t="s">
        <v>36</v>
      </c>
      <c r="O45" s="252" t="s">
        <v>36</v>
      </c>
      <c r="P45" s="252" t="s">
        <v>36</v>
      </c>
      <c r="Q45" s="252" t="s">
        <v>36</v>
      </c>
      <c r="R45" s="252" t="s">
        <v>36</v>
      </c>
      <c r="S45" s="252" t="s">
        <v>36</v>
      </c>
      <c r="T45" s="252" t="s">
        <v>36</v>
      </c>
      <c r="U45" s="252" t="s">
        <v>36</v>
      </c>
      <c r="V45" s="37">
        <f>SUM(V46:V47)</f>
        <v>38</v>
      </c>
      <c r="W45" s="253">
        <f>E45/H45</f>
        <v>9.43</v>
      </c>
    </row>
    <row r="46" spans="1:23" ht="14.25">
      <c r="A46" s="25" t="s">
        <v>32</v>
      </c>
      <c r="B46" s="38">
        <v>1</v>
      </c>
      <c r="C46" s="227" t="s">
        <v>30</v>
      </c>
      <c r="D46" s="227" t="s">
        <v>36</v>
      </c>
      <c r="E46" s="38">
        <f>SUM(F46:G46)</f>
        <v>49</v>
      </c>
      <c r="F46" s="38">
        <v>7</v>
      </c>
      <c r="G46" s="38">
        <v>42</v>
      </c>
      <c r="H46" s="38">
        <f>SUM(I46:J46)</f>
        <v>3</v>
      </c>
      <c r="I46" s="227" t="s">
        <v>30</v>
      </c>
      <c r="J46" s="38">
        <v>3</v>
      </c>
      <c r="K46" s="227" t="s">
        <v>36</v>
      </c>
      <c r="L46" s="227" t="s">
        <v>36</v>
      </c>
      <c r="M46" s="227" t="s">
        <v>36</v>
      </c>
      <c r="N46" s="227" t="s">
        <v>36</v>
      </c>
      <c r="O46" s="227" t="s">
        <v>36</v>
      </c>
      <c r="P46" s="227" t="s">
        <v>36</v>
      </c>
      <c r="Q46" s="227" t="s">
        <v>36</v>
      </c>
      <c r="R46" s="227" t="s">
        <v>36</v>
      </c>
      <c r="S46" s="227" t="s">
        <v>36</v>
      </c>
      <c r="T46" s="227" t="s">
        <v>36</v>
      </c>
      <c r="U46" s="227" t="s">
        <v>36</v>
      </c>
      <c r="V46" s="38">
        <v>1</v>
      </c>
      <c r="W46" s="228">
        <f>E46/H46</f>
        <v>16.333333333333332</v>
      </c>
    </row>
    <row r="47" spans="1:23" ht="14.25">
      <c r="A47" s="25" t="s">
        <v>33</v>
      </c>
      <c r="B47" s="38">
        <v>16</v>
      </c>
      <c r="C47" s="227" t="s">
        <v>30</v>
      </c>
      <c r="D47" s="227" t="s">
        <v>36</v>
      </c>
      <c r="E47" s="38">
        <f>SUM(F47:G47)</f>
        <v>894</v>
      </c>
      <c r="F47" s="38">
        <v>408</v>
      </c>
      <c r="G47" s="38">
        <v>486</v>
      </c>
      <c r="H47" s="38">
        <f>SUM(I47:J47)</f>
        <v>97</v>
      </c>
      <c r="I47" s="38">
        <v>55</v>
      </c>
      <c r="J47" s="38">
        <v>42</v>
      </c>
      <c r="K47" s="227" t="s">
        <v>36</v>
      </c>
      <c r="L47" s="227" t="s">
        <v>36</v>
      </c>
      <c r="M47" s="227" t="s">
        <v>36</v>
      </c>
      <c r="N47" s="227" t="s">
        <v>36</v>
      </c>
      <c r="O47" s="227" t="s">
        <v>36</v>
      </c>
      <c r="P47" s="227" t="s">
        <v>36</v>
      </c>
      <c r="Q47" s="227" t="s">
        <v>36</v>
      </c>
      <c r="R47" s="227" t="s">
        <v>36</v>
      </c>
      <c r="S47" s="227" t="s">
        <v>36</v>
      </c>
      <c r="T47" s="227" t="s">
        <v>36</v>
      </c>
      <c r="U47" s="227" t="s">
        <v>36</v>
      </c>
      <c r="V47" s="38">
        <v>37</v>
      </c>
      <c r="W47" s="228">
        <f>E47/H47</f>
        <v>9.216494845360824</v>
      </c>
    </row>
    <row r="48" spans="1:23" ht="14.25">
      <c r="A48" s="27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</row>
    <row r="49" ht="14.25">
      <c r="A49" s="1" t="s">
        <v>52</v>
      </c>
    </row>
    <row r="50" ht="14.25">
      <c r="A50" s="1" t="s">
        <v>53</v>
      </c>
    </row>
    <row r="51" ht="14.25">
      <c r="A51" s="40" t="s">
        <v>54</v>
      </c>
    </row>
  </sheetData>
  <printOptions/>
  <pageMargins left="0.984251968503937" right="0.984251968503937" top="0.3937007874015748" bottom="0.3937007874015748" header="0" footer="0"/>
  <pageSetup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8.796875" defaultRowHeight="15"/>
  <cols>
    <col min="1" max="1" width="3.59765625" style="0" customWidth="1"/>
    <col min="2" max="2" width="13.09765625" style="0" customWidth="1"/>
    <col min="3" max="3" width="26" style="0" customWidth="1"/>
    <col min="4" max="4" width="3.59765625" style="0" customWidth="1"/>
    <col min="5" max="5" width="21.09765625" style="0" customWidth="1"/>
    <col min="6" max="6" width="31.19921875" style="0" customWidth="1"/>
    <col min="7" max="16384" width="11" style="0" customWidth="1"/>
  </cols>
  <sheetData>
    <row r="1" ht="14.25">
      <c r="F1" s="2" t="s">
        <v>349</v>
      </c>
    </row>
    <row r="3" ht="14.25">
      <c r="A3" s="47" t="s">
        <v>448</v>
      </c>
    </row>
    <row r="4" ht="15" thickBot="1"/>
    <row r="5" spans="1:6" ht="15" thickTop="1">
      <c r="A5" s="61" t="s">
        <v>449</v>
      </c>
      <c r="B5" s="62" t="s">
        <v>450</v>
      </c>
      <c r="C5" s="62" t="s">
        <v>451</v>
      </c>
      <c r="D5" s="63" t="s">
        <v>449</v>
      </c>
      <c r="E5" s="62" t="s">
        <v>450</v>
      </c>
      <c r="F5" s="62" t="s">
        <v>451</v>
      </c>
    </row>
    <row r="6" spans="1:6" ht="14.25">
      <c r="A6" s="56">
        <v>1</v>
      </c>
      <c r="B6" s="57" t="s">
        <v>452</v>
      </c>
      <c r="C6" s="57" t="s">
        <v>453</v>
      </c>
      <c r="D6" s="58">
        <v>10</v>
      </c>
      <c r="E6" s="57" t="s">
        <v>454</v>
      </c>
      <c r="F6" s="57" t="s">
        <v>455</v>
      </c>
    </row>
    <row r="7" spans="1:6" ht="14.25">
      <c r="A7">
        <v>2</v>
      </c>
      <c r="B7" s="30" t="s">
        <v>456</v>
      </c>
      <c r="C7" s="30" t="s">
        <v>457</v>
      </c>
      <c r="D7" s="59">
        <v>11</v>
      </c>
      <c r="E7" s="30" t="s">
        <v>458</v>
      </c>
      <c r="F7" s="30" t="s">
        <v>458</v>
      </c>
    </row>
    <row r="8" spans="1:6" ht="14.25">
      <c r="A8">
        <v>3</v>
      </c>
      <c r="B8" s="30" t="s">
        <v>459</v>
      </c>
      <c r="C8" s="30" t="s">
        <v>460</v>
      </c>
      <c r="D8" s="59">
        <v>12</v>
      </c>
      <c r="E8" s="30" t="s">
        <v>461</v>
      </c>
      <c r="F8" s="30" t="s">
        <v>462</v>
      </c>
    </row>
    <row r="9" spans="1:6" ht="14.25">
      <c r="A9">
        <v>4</v>
      </c>
      <c r="B9" s="30" t="s">
        <v>463</v>
      </c>
      <c r="C9" s="30" t="s">
        <v>464</v>
      </c>
      <c r="D9" s="59">
        <v>13</v>
      </c>
      <c r="E9" s="30" t="s">
        <v>465</v>
      </c>
      <c r="F9" s="30" t="s">
        <v>466</v>
      </c>
    </row>
    <row r="10" spans="1:6" ht="14.25">
      <c r="A10">
        <v>5</v>
      </c>
      <c r="B10" s="30" t="s">
        <v>467</v>
      </c>
      <c r="C10" s="30" t="s">
        <v>468</v>
      </c>
      <c r="D10" s="59">
        <v>14</v>
      </c>
      <c r="E10" s="30" t="s">
        <v>469</v>
      </c>
      <c r="F10" s="30" t="s">
        <v>470</v>
      </c>
    </row>
    <row r="11" spans="1:6" ht="14.25">
      <c r="A11">
        <v>6</v>
      </c>
      <c r="B11" s="30" t="s">
        <v>471</v>
      </c>
      <c r="C11" s="30" t="s">
        <v>472</v>
      </c>
      <c r="D11" s="59">
        <v>15</v>
      </c>
      <c r="E11" s="30" t="s">
        <v>473</v>
      </c>
      <c r="F11" s="30" t="s">
        <v>474</v>
      </c>
    </row>
    <row r="12" spans="1:6" ht="14.25">
      <c r="A12">
        <v>7</v>
      </c>
      <c r="B12" s="30" t="s">
        <v>475</v>
      </c>
      <c r="C12" s="30" t="s">
        <v>476</v>
      </c>
      <c r="D12" s="59">
        <v>16</v>
      </c>
      <c r="E12" s="30" t="s">
        <v>477</v>
      </c>
      <c r="F12" s="30" t="s">
        <v>249</v>
      </c>
    </row>
    <row r="13" spans="1:6" ht="14.25">
      <c r="A13">
        <v>8</v>
      </c>
      <c r="B13" s="30" t="s">
        <v>478</v>
      </c>
      <c r="C13" s="30" t="s">
        <v>260</v>
      </c>
      <c r="D13" s="59">
        <v>17</v>
      </c>
      <c r="E13" s="30" t="s">
        <v>479</v>
      </c>
      <c r="F13" s="30" t="s">
        <v>480</v>
      </c>
    </row>
    <row r="14" spans="1:6" ht="14.25">
      <c r="A14" s="15">
        <v>9</v>
      </c>
      <c r="B14" s="35" t="s">
        <v>481</v>
      </c>
      <c r="C14" s="35" t="s">
        <v>482</v>
      </c>
      <c r="D14" s="60">
        <v>18</v>
      </c>
      <c r="E14" s="35" t="s">
        <v>483</v>
      </c>
      <c r="F14" s="35" t="s">
        <v>484</v>
      </c>
    </row>
    <row r="15" spans="1:6" ht="14.25">
      <c r="A15" s="41"/>
      <c r="B15" s="41"/>
      <c r="C15" s="41"/>
      <c r="D15" s="41"/>
      <c r="E15" s="41"/>
      <c r="F15" s="41"/>
    </row>
    <row r="16" ht="14.25">
      <c r="A16" s="41" t="s">
        <v>485</v>
      </c>
    </row>
  </sheetData>
  <printOptions/>
  <pageMargins left="0.75" right="0.75" top="1" bottom="1" header="0.512" footer="0.51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796875" defaultRowHeight="15"/>
  <cols>
    <col min="1" max="1" width="4.59765625" style="156" customWidth="1"/>
    <col min="2" max="2" width="18.3984375" style="156" customWidth="1"/>
    <col min="3" max="7" width="13.3984375" style="156" customWidth="1"/>
    <col min="8" max="16384" width="11" style="156" customWidth="1"/>
  </cols>
  <sheetData>
    <row r="1" s="46" customFormat="1" ht="14.25">
      <c r="A1" s="46" t="s">
        <v>486</v>
      </c>
    </row>
    <row r="3" ht="14.25">
      <c r="A3" s="155" t="s">
        <v>487</v>
      </c>
    </row>
    <row r="4" spans="1:7" ht="15" thickBot="1">
      <c r="A4" s="157"/>
      <c r="B4" s="157"/>
      <c r="C4" s="157"/>
      <c r="D4" s="157"/>
      <c r="E4" s="157"/>
      <c r="F4" s="157"/>
      <c r="G4" s="158" t="s">
        <v>488</v>
      </c>
    </row>
    <row r="5" spans="1:7" s="161" customFormat="1" ht="34.5" customHeight="1" thickTop="1">
      <c r="A5" s="199" t="s">
        <v>123</v>
      </c>
      <c r="B5" s="200"/>
      <c r="C5" s="159" t="s">
        <v>489</v>
      </c>
      <c r="D5" s="159">
        <v>9</v>
      </c>
      <c r="E5" s="159">
        <v>10</v>
      </c>
      <c r="F5" s="160">
        <v>11</v>
      </c>
      <c r="G5" s="153">
        <v>12</v>
      </c>
    </row>
    <row r="6" s="46" customFormat="1" ht="14.25">
      <c r="B6" s="162"/>
    </row>
    <row r="7" spans="1:7" s="46" customFormat="1" ht="14.25">
      <c r="A7" s="155" t="s">
        <v>490</v>
      </c>
      <c r="B7" s="163"/>
      <c r="C7" s="51">
        <f>SUM(C8,C17)</f>
        <v>440</v>
      </c>
      <c r="D7" s="51">
        <f>SUM(D8,D17)</f>
        <v>442</v>
      </c>
      <c r="E7" s="51">
        <f>SUM(E8,E17)</f>
        <v>444</v>
      </c>
      <c r="F7" s="51">
        <v>438</v>
      </c>
      <c r="G7" s="51">
        <v>458</v>
      </c>
    </row>
    <row r="8" spans="1:7" s="46" customFormat="1" ht="14.25">
      <c r="A8" s="46" t="s">
        <v>491</v>
      </c>
      <c r="B8" s="164"/>
      <c r="C8" s="44">
        <f>SUM(C9,C13)</f>
        <v>311</v>
      </c>
      <c r="D8" s="44">
        <v>312</v>
      </c>
      <c r="E8" s="44">
        <f>SUM(E9,E13)</f>
        <v>313</v>
      </c>
      <c r="F8" s="44">
        <v>313</v>
      </c>
      <c r="G8" s="51">
        <v>314</v>
      </c>
    </row>
    <row r="9" spans="1:7" ht="14.25">
      <c r="A9" s="46" t="s">
        <v>492</v>
      </c>
      <c r="B9" s="165"/>
      <c r="C9" s="44">
        <f>SUM(C10:C11)</f>
        <v>84</v>
      </c>
      <c r="D9" s="44">
        <v>86</v>
      </c>
      <c r="E9" s="44">
        <f>SUM(E10:E11)</f>
        <v>86</v>
      </c>
      <c r="F9" s="44">
        <f>SUM(F10:F11)</f>
        <v>87</v>
      </c>
      <c r="G9" s="55">
        <f>SUM(G10:G11)</f>
        <v>86</v>
      </c>
    </row>
    <row r="10" spans="1:7" s="46" customFormat="1" ht="14.25">
      <c r="A10" s="156"/>
      <c r="B10" s="166" t="s">
        <v>493</v>
      </c>
      <c r="C10" s="167">
        <v>78</v>
      </c>
      <c r="D10" s="167">
        <v>78</v>
      </c>
      <c r="E10" s="167">
        <v>78</v>
      </c>
      <c r="F10" s="44">
        <v>80</v>
      </c>
      <c r="G10" s="51">
        <v>79</v>
      </c>
    </row>
    <row r="11" spans="1:7" ht="14.25">
      <c r="A11" s="46"/>
      <c r="B11" s="164" t="s">
        <v>494</v>
      </c>
      <c r="C11" s="44">
        <v>6</v>
      </c>
      <c r="D11" s="44">
        <v>6</v>
      </c>
      <c r="E11" s="44">
        <v>8</v>
      </c>
      <c r="F11" s="44">
        <v>7</v>
      </c>
      <c r="G11" s="55">
        <v>7</v>
      </c>
    </row>
    <row r="12" spans="1:7" s="46" customFormat="1" ht="14.25">
      <c r="A12" s="156"/>
      <c r="B12" s="168"/>
      <c r="C12" s="167"/>
      <c r="D12" s="167"/>
      <c r="E12" s="167"/>
      <c r="F12" s="44"/>
      <c r="G12" s="51"/>
    </row>
    <row r="13" spans="1:7" s="46" customFormat="1" ht="14.25">
      <c r="A13" s="46" t="s">
        <v>495</v>
      </c>
      <c r="B13" s="165"/>
      <c r="C13" s="44">
        <v>227</v>
      </c>
      <c r="D13" s="44">
        <f>SUM(D14:D15)</f>
        <v>226</v>
      </c>
      <c r="E13" s="44">
        <v>227</v>
      </c>
      <c r="F13" s="44">
        <v>226</v>
      </c>
      <c r="G13" s="51">
        <v>228</v>
      </c>
    </row>
    <row r="14" spans="1:7" ht="14.25">
      <c r="A14" s="46"/>
      <c r="B14" s="164" t="s">
        <v>493</v>
      </c>
      <c r="C14" s="44">
        <v>186</v>
      </c>
      <c r="D14" s="44">
        <v>190</v>
      </c>
      <c r="E14" s="44">
        <v>190</v>
      </c>
      <c r="F14" s="44">
        <v>201</v>
      </c>
      <c r="G14" s="55">
        <v>202</v>
      </c>
    </row>
    <row r="15" spans="1:7" s="46" customFormat="1" ht="14.25">
      <c r="A15" s="156"/>
      <c r="B15" s="166" t="s">
        <v>494</v>
      </c>
      <c r="C15" s="167">
        <v>40</v>
      </c>
      <c r="D15" s="167">
        <v>36</v>
      </c>
      <c r="E15" s="167">
        <v>36</v>
      </c>
      <c r="F15" s="44">
        <v>52</v>
      </c>
      <c r="G15" s="51">
        <v>25</v>
      </c>
    </row>
    <row r="16" spans="1:7" ht="14.25">
      <c r="A16" s="46"/>
      <c r="B16" s="164"/>
      <c r="C16" s="44"/>
      <c r="D16" s="44"/>
      <c r="E16" s="44"/>
      <c r="F16" s="44"/>
      <c r="G16" s="55"/>
    </row>
    <row r="17" spans="1:7" s="46" customFormat="1" ht="14.25">
      <c r="A17" s="156" t="s">
        <v>496</v>
      </c>
      <c r="B17" s="166"/>
      <c r="C17" s="167">
        <v>129</v>
      </c>
      <c r="D17" s="167">
        <v>130</v>
      </c>
      <c r="E17" s="167">
        <v>131</v>
      </c>
      <c r="F17" s="44">
        <v>125</v>
      </c>
      <c r="G17" s="51">
        <v>144</v>
      </c>
    </row>
    <row r="18" spans="1:7" ht="14.25">
      <c r="A18" s="46"/>
      <c r="B18" s="164" t="s">
        <v>493</v>
      </c>
      <c r="C18" s="44">
        <v>26</v>
      </c>
      <c r="D18" s="44">
        <v>25</v>
      </c>
      <c r="E18" s="44">
        <v>31</v>
      </c>
      <c r="F18" s="44">
        <v>20</v>
      </c>
      <c r="G18" s="55">
        <v>27</v>
      </c>
    </row>
    <row r="19" spans="1:7" s="46" customFormat="1" ht="14.25">
      <c r="A19" s="156"/>
      <c r="B19" s="166" t="s">
        <v>494</v>
      </c>
      <c r="C19" s="167">
        <v>106</v>
      </c>
      <c r="D19" s="167">
        <v>104</v>
      </c>
      <c r="E19" s="167">
        <v>109</v>
      </c>
      <c r="F19" s="44">
        <v>102</v>
      </c>
      <c r="G19" s="51">
        <v>90</v>
      </c>
    </row>
    <row r="20" spans="1:7" ht="14.25">
      <c r="A20" s="46"/>
      <c r="B20" s="164"/>
      <c r="C20" s="44"/>
      <c r="D20" s="44"/>
      <c r="E20" s="44"/>
      <c r="F20" s="44"/>
      <c r="G20" s="55"/>
    </row>
    <row r="21" spans="1:7" ht="14.25">
      <c r="A21" s="47" t="s">
        <v>497</v>
      </c>
      <c r="B21" s="164"/>
      <c r="C21" s="44">
        <v>4019</v>
      </c>
      <c r="D21" s="44">
        <v>3909</v>
      </c>
      <c r="E21" s="44">
        <v>3812</v>
      </c>
      <c r="F21" s="44">
        <v>3930</v>
      </c>
      <c r="G21" s="55">
        <v>3924</v>
      </c>
    </row>
    <row r="22" spans="1:7" ht="14.25">
      <c r="A22" s="169"/>
      <c r="B22" s="170"/>
      <c r="C22" s="169"/>
      <c r="D22" s="169"/>
      <c r="E22" s="169"/>
      <c r="F22" s="169"/>
      <c r="G22" s="169"/>
    </row>
    <row r="23" ht="14.25">
      <c r="A23" s="156" t="s">
        <v>498</v>
      </c>
    </row>
    <row r="24" ht="14.25">
      <c r="A24" s="156" t="s">
        <v>499</v>
      </c>
    </row>
    <row r="25" ht="14.25">
      <c r="A25" s="156" t="s">
        <v>500</v>
      </c>
    </row>
    <row r="26" ht="14.25">
      <c r="A26" s="156" t="s">
        <v>153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8.796875" defaultRowHeight="15"/>
  <cols>
    <col min="1" max="1" width="35.59765625" style="0" customWidth="1"/>
    <col min="2" max="2" width="35" style="0" customWidth="1"/>
    <col min="3" max="16384" width="11" style="0" customWidth="1"/>
  </cols>
  <sheetData>
    <row r="1" spans="1:6" ht="14.25" customHeight="1">
      <c r="A1" s="64" t="s">
        <v>486</v>
      </c>
      <c r="B1" s="64"/>
      <c r="C1" s="64"/>
      <c r="D1" s="64"/>
      <c r="E1" s="64"/>
      <c r="F1" s="2" t="s">
        <v>501</v>
      </c>
    </row>
    <row r="2" spans="1:6" ht="14.25" customHeight="1">
      <c r="A2" s="64"/>
      <c r="B2" s="64"/>
      <c r="C2" s="64"/>
      <c r="D2" s="64"/>
      <c r="E2" s="64"/>
      <c r="F2" s="64"/>
    </row>
    <row r="3" spans="1:6" ht="14.25" customHeight="1">
      <c r="A3" s="65" t="s">
        <v>502</v>
      </c>
      <c r="B3" s="64"/>
      <c r="C3" s="64"/>
      <c r="D3" s="64"/>
      <c r="E3" s="64"/>
      <c r="F3" s="64"/>
    </row>
    <row r="4" spans="1:6" ht="14.25" customHeight="1">
      <c r="A4" s="65"/>
      <c r="B4" s="64"/>
      <c r="C4" s="64"/>
      <c r="D4" s="64"/>
      <c r="E4" s="64"/>
      <c r="F4" s="64"/>
    </row>
    <row r="5" spans="1:6" ht="14.25" customHeight="1" thickBot="1">
      <c r="A5" s="203" t="s">
        <v>503</v>
      </c>
      <c r="B5" s="66"/>
      <c r="C5" s="66"/>
      <c r="D5" s="66"/>
      <c r="E5" s="66"/>
      <c r="F5" s="66"/>
    </row>
    <row r="6" spans="1:6" ht="14.25" customHeight="1" thickTop="1">
      <c r="A6" s="67"/>
      <c r="B6" s="208"/>
      <c r="C6" s="208"/>
      <c r="D6" s="68" t="s">
        <v>504</v>
      </c>
      <c r="E6" s="209"/>
      <c r="F6" s="209"/>
    </row>
    <row r="7" spans="1:6" ht="14.25" customHeight="1">
      <c r="A7" s="72" t="s">
        <v>505</v>
      </c>
      <c r="B7" s="74" t="s">
        <v>157</v>
      </c>
      <c r="C7" s="74" t="s">
        <v>506</v>
      </c>
      <c r="D7" s="74" t="s">
        <v>507</v>
      </c>
      <c r="E7" s="210" t="s">
        <v>508</v>
      </c>
      <c r="F7" s="210" t="s">
        <v>509</v>
      </c>
    </row>
    <row r="8" spans="1:6" ht="14.25" customHeight="1">
      <c r="A8" s="75"/>
      <c r="B8" s="76"/>
      <c r="C8" s="76"/>
      <c r="D8" s="76" t="s">
        <v>510</v>
      </c>
      <c r="E8" s="76"/>
      <c r="F8" s="77"/>
    </row>
    <row r="9" spans="1:6" ht="14.25" customHeight="1">
      <c r="A9" s="64"/>
      <c r="B9" s="78"/>
      <c r="C9" s="79"/>
      <c r="D9" s="79"/>
      <c r="E9" s="79"/>
      <c r="F9" s="79"/>
    </row>
    <row r="10" spans="1:6" ht="14.25" customHeight="1">
      <c r="A10" s="204" t="s">
        <v>511</v>
      </c>
      <c r="B10" s="206"/>
      <c r="C10" s="167"/>
      <c r="D10" s="167"/>
      <c r="E10" s="167"/>
      <c r="F10" s="213" t="s">
        <v>512</v>
      </c>
    </row>
    <row r="11" spans="1:6" ht="14.25" customHeight="1">
      <c r="A11" s="205" t="s">
        <v>513</v>
      </c>
      <c r="B11" s="211" t="s">
        <v>514</v>
      </c>
      <c r="C11" s="212" t="s">
        <v>515</v>
      </c>
      <c r="D11" s="212" t="s">
        <v>516</v>
      </c>
      <c r="E11" s="212" t="s">
        <v>517</v>
      </c>
      <c r="F11" s="43">
        <v>9681</v>
      </c>
    </row>
    <row r="12" spans="1:6" ht="14.25" customHeight="1">
      <c r="A12" s="205" t="s">
        <v>518</v>
      </c>
      <c r="B12" s="211" t="s">
        <v>519</v>
      </c>
      <c r="C12" s="212" t="s">
        <v>515</v>
      </c>
      <c r="D12" s="212" t="s">
        <v>507</v>
      </c>
      <c r="E12" s="212" t="s">
        <v>517</v>
      </c>
      <c r="F12" s="43">
        <v>1753</v>
      </c>
    </row>
    <row r="13" spans="1:6" ht="14.25" customHeight="1">
      <c r="A13" s="205" t="s">
        <v>520</v>
      </c>
      <c r="B13" s="211" t="s">
        <v>521</v>
      </c>
      <c r="C13" s="212" t="s">
        <v>515</v>
      </c>
      <c r="D13" s="212" t="s">
        <v>507</v>
      </c>
      <c r="E13" s="212" t="s">
        <v>522</v>
      </c>
      <c r="F13" s="43">
        <v>11071</v>
      </c>
    </row>
    <row r="14" spans="1:6" ht="14.25" customHeight="1">
      <c r="A14" s="205" t="s">
        <v>195</v>
      </c>
      <c r="B14" s="211" t="s">
        <v>523</v>
      </c>
      <c r="C14" s="212" t="s">
        <v>375</v>
      </c>
      <c r="D14" s="212" t="s">
        <v>507</v>
      </c>
      <c r="E14" s="212" t="s">
        <v>522</v>
      </c>
      <c r="F14" s="43">
        <v>1806</v>
      </c>
    </row>
    <row r="15" spans="1:6" ht="14.25" customHeight="1">
      <c r="A15" s="205" t="s">
        <v>524</v>
      </c>
      <c r="B15" s="211" t="s">
        <v>525</v>
      </c>
      <c r="C15" s="212" t="s">
        <v>375</v>
      </c>
      <c r="D15" s="212" t="s">
        <v>507</v>
      </c>
      <c r="E15" s="212" t="s">
        <v>522</v>
      </c>
      <c r="F15" s="43">
        <v>6848</v>
      </c>
    </row>
    <row r="16" spans="1:6" ht="14.25" customHeight="1">
      <c r="A16" s="205" t="s">
        <v>526</v>
      </c>
      <c r="B16" s="211" t="s">
        <v>527</v>
      </c>
      <c r="C16" s="212" t="s">
        <v>395</v>
      </c>
      <c r="D16" s="212" t="s">
        <v>516</v>
      </c>
      <c r="E16" s="212" t="s">
        <v>517</v>
      </c>
      <c r="F16" s="43">
        <v>710</v>
      </c>
    </row>
    <row r="17" spans="1:6" ht="14.25" customHeight="1">
      <c r="A17" s="205" t="s">
        <v>528</v>
      </c>
      <c r="B17" s="211" t="s">
        <v>529</v>
      </c>
      <c r="C17" s="212" t="s">
        <v>530</v>
      </c>
      <c r="D17" s="212" t="s">
        <v>507</v>
      </c>
      <c r="E17" s="212" t="s">
        <v>531</v>
      </c>
      <c r="F17" s="43">
        <v>388</v>
      </c>
    </row>
    <row r="18" spans="1:6" ht="14.25" customHeight="1">
      <c r="A18" s="205" t="s">
        <v>532</v>
      </c>
      <c r="B18" s="211" t="s">
        <v>533</v>
      </c>
      <c r="C18" s="212" t="s">
        <v>534</v>
      </c>
      <c r="D18" s="212" t="s">
        <v>507</v>
      </c>
      <c r="E18" s="212" t="s">
        <v>517</v>
      </c>
      <c r="F18" s="43">
        <v>2479</v>
      </c>
    </row>
    <row r="19" spans="1:6" ht="14.25" customHeight="1">
      <c r="A19" s="205" t="s">
        <v>535</v>
      </c>
      <c r="B19" s="211" t="s">
        <v>536</v>
      </c>
      <c r="C19" s="212" t="s">
        <v>381</v>
      </c>
      <c r="D19" s="212" t="s">
        <v>507</v>
      </c>
      <c r="E19" s="212" t="s">
        <v>517</v>
      </c>
      <c r="F19" s="43">
        <v>4380</v>
      </c>
    </row>
    <row r="20" spans="1:6" ht="14.25" customHeight="1">
      <c r="A20" s="205" t="s">
        <v>537</v>
      </c>
      <c r="B20" s="211" t="s">
        <v>538</v>
      </c>
      <c r="C20" s="212" t="s">
        <v>530</v>
      </c>
      <c r="D20" s="212" t="s">
        <v>507</v>
      </c>
      <c r="E20" s="212" t="s">
        <v>539</v>
      </c>
      <c r="F20" s="43">
        <v>970</v>
      </c>
    </row>
    <row r="21" spans="1:6" ht="14.25" customHeight="1">
      <c r="A21" s="205" t="s">
        <v>540</v>
      </c>
      <c r="B21" s="211" t="s">
        <v>541</v>
      </c>
      <c r="C21" s="212" t="s">
        <v>530</v>
      </c>
      <c r="D21" s="212" t="s">
        <v>507</v>
      </c>
      <c r="E21" s="212" t="s">
        <v>531</v>
      </c>
      <c r="F21" s="43">
        <v>1090</v>
      </c>
    </row>
    <row r="22" spans="1:6" ht="14.25" customHeight="1">
      <c r="A22" s="205" t="s">
        <v>542</v>
      </c>
      <c r="B22" s="211" t="s">
        <v>543</v>
      </c>
      <c r="C22" s="212" t="s">
        <v>530</v>
      </c>
      <c r="D22" s="212" t="s">
        <v>507</v>
      </c>
      <c r="E22" s="212" t="s">
        <v>517</v>
      </c>
      <c r="F22" s="43">
        <v>1927</v>
      </c>
    </row>
    <row r="23" spans="1:6" ht="14.25" customHeight="1">
      <c r="A23" s="205" t="s">
        <v>544</v>
      </c>
      <c r="B23" s="211" t="s">
        <v>545</v>
      </c>
      <c r="C23" s="212" t="s">
        <v>530</v>
      </c>
      <c r="D23" s="212" t="s">
        <v>507</v>
      </c>
      <c r="E23" s="212" t="s">
        <v>517</v>
      </c>
      <c r="F23" s="43">
        <v>689</v>
      </c>
    </row>
    <row r="24" spans="1:6" ht="14.25" customHeight="1">
      <c r="A24" s="204" t="s">
        <v>546</v>
      </c>
      <c r="B24" s="211"/>
      <c r="C24" s="43"/>
      <c r="D24" s="43"/>
      <c r="E24" s="43"/>
      <c r="F24" s="43"/>
    </row>
    <row r="25" spans="1:6" ht="14.25" customHeight="1">
      <c r="A25" s="205" t="s">
        <v>547</v>
      </c>
      <c r="B25" s="211" t="s">
        <v>548</v>
      </c>
      <c r="C25" s="212" t="s">
        <v>530</v>
      </c>
      <c r="D25" s="212" t="s">
        <v>507</v>
      </c>
      <c r="E25" s="212" t="s">
        <v>531</v>
      </c>
      <c r="F25" s="43">
        <v>2264</v>
      </c>
    </row>
    <row r="26" spans="1:6" ht="14.25" customHeight="1">
      <c r="A26" s="205" t="s">
        <v>549</v>
      </c>
      <c r="B26" s="211" t="s">
        <v>550</v>
      </c>
      <c r="C26" s="212" t="s">
        <v>551</v>
      </c>
      <c r="D26" s="212" t="s">
        <v>507</v>
      </c>
      <c r="E26" s="212" t="s">
        <v>531</v>
      </c>
      <c r="F26" s="43">
        <v>23000</v>
      </c>
    </row>
    <row r="27" spans="1:6" ht="14.25" customHeight="1">
      <c r="A27" s="205" t="s">
        <v>552</v>
      </c>
      <c r="B27" s="211" t="s">
        <v>553</v>
      </c>
      <c r="C27" s="212" t="s">
        <v>530</v>
      </c>
      <c r="D27" s="212" t="s">
        <v>507</v>
      </c>
      <c r="E27" s="212" t="s">
        <v>554</v>
      </c>
      <c r="F27" s="43">
        <v>260</v>
      </c>
    </row>
    <row r="28" spans="1:6" ht="14.25" customHeight="1">
      <c r="A28" s="205" t="s">
        <v>555</v>
      </c>
      <c r="B28" s="211" t="s">
        <v>556</v>
      </c>
      <c r="C28" s="212" t="s">
        <v>551</v>
      </c>
      <c r="D28" s="212" t="s">
        <v>507</v>
      </c>
      <c r="E28" s="212" t="s">
        <v>531</v>
      </c>
      <c r="F28" s="43">
        <v>6176</v>
      </c>
    </row>
    <row r="29" spans="1:6" ht="14.25" customHeight="1">
      <c r="A29" s="205" t="s">
        <v>557</v>
      </c>
      <c r="B29" s="211" t="s">
        <v>558</v>
      </c>
      <c r="C29" s="212" t="s">
        <v>559</v>
      </c>
      <c r="D29" s="212" t="s">
        <v>507</v>
      </c>
      <c r="E29" s="212" t="s">
        <v>517</v>
      </c>
      <c r="F29" s="43">
        <v>1326</v>
      </c>
    </row>
    <row r="30" spans="1:6" ht="14.25" customHeight="1">
      <c r="A30" s="223" t="s">
        <v>560</v>
      </c>
      <c r="B30" s="224" t="s">
        <v>561</v>
      </c>
      <c r="C30" s="226" t="s">
        <v>551</v>
      </c>
      <c r="D30" s="226" t="s">
        <v>507</v>
      </c>
      <c r="E30" s="226" t="s">
        <v>517</v>
      </c>
      <c r="F30" s="188">
        <v>1362</v>
      </c>
    </row>
    <row r="31" spans="1:6" ht="14.25" customHeight="1">
      <c r="A31" s="205"/>
      <c r="B31" s="207"/>
      <c r="C31" s="43"/>
      <c r="D31" s="43"/>
      <c r="E31" s="43"/>
      <c r="F31" s="43"/>
    </row>
    <row r="32" spans="1:6" ht="14.25" customHeight="1" thickBot="1">
      <c r="A32" s="203" t="s">
        <v>562</v>
      </c>
      <c r="B32" s="66"/>
      <c r="C32" s="66"/>
      <c r="D32" s="43"/>
      <c r="E32" s="43"/>
      <c r="F32" s="43"/>
    </row>
    <row r="33" spans="1:6" ht="14.25" customHeight="1" thickTop="1">
      <c r="A33" s="214" t="s">
        <v>563</v>
      </c>
      <c r="B33" s="215" t="s">
        <v>157</v>
      </c>
      <c r="C33" s="216" t="s">
        <v>506</v>
      </c>
      <c r="D33" s="43"/>
      <c r="E33" s="43"/>
      <c r="F33" s="43"/>
    </row>
    <row r="34" spans="2:6" ht="14.25" customHeight="1">
      <c r="B34" s="57"/>
      <c r="D34" s="43"/>
      <c r="E34" s="43"/>
      <c r="F34" s="43"/>
    </row>
    <row r="35" spans="1:6" ht="14.25" customHeight="1">
      <c r="A35" s="205" t="s">
        <v>564</v>
      </c>
      <c r="B35" s="211" t="s">
        <v>565</v>
      </c>
      <c r="C35" s="217" t="s">
        <v>355</v>
      </c>
      <c r="D35" s="43"/>
      <c r="E35" s="43"/>
      <c r="F35" s="43"/>
    </row>
    <row r="36" spans="1:6" ht="14.25" customHeight="1">
      <c r="A36" s="205" t="s">
        <v>566</v>
      </c>
      <c r="B36" s="211" t="s">
        <v>567</v>
      </c>
      <c r="C36" s="217" t="s">
        <v>355</v>
      </c>
      <c r="D36" s="43"/>
      <c r="E36" s="43"/>
      <c r="F36" s="43"/>
    </row>
    <row r="37" spans="1:6" ht="14.25" customHeight="1">
      <c r="A37" s="205" t="s">
        <v>568</v>
      </c>
      <c r="B37" s="211" t="s">
        <v>569</v>
      </c>
      <c r="C37" s="217" t="s">
        <v>355</v>
      </c>
      <c r="D37" s="43"/>
      <c r="E37" s="43"/>
      <c r="F37" s="43"/>
    </row>
    <row r="38" spans="1:6" ht="14.25" customHeight="1">
      <c r="A38" s="205" t="s">
        <v>570</v>
      </c>
      <c r="B38" s="211" t="s">
        <v>571</v>
      </c>
      <c r="C38" s="217" t="s">
        <v>572</v>
      </c>
      <c r="D38" s="43"/>
      <c r="E38" s="43"/>
      <c r="F38" s="43"/>
    </row>
    <row r="39" spans="1:6" ht="14.25" customHeight="1">
      <c r="A39" s="205" t="s">
        <v>573</v>
      </c>
      <c r="B39" s="211" t="s">
        <v>574</v>
      </c>
      <c r="C39" s="217" t="s">
        <v>572</v>
      </c>
      <c r="D39" s="43"/>
      <c r="E39" s="43"/>
      <c r="F39" s="43"/>
    </row>
    <row r="40" spans="1:6" ht="14.25" customHeight="1">
      <c r="A40" s="205" t="s">
        <v>575</v>
      </c>
      <c r="B40" s="211" t="s">
        <v>576</v>
      </c>
      <c r="C40" s="217" t="s">
        <v>530</v>
      </c>
      <c r="D40" s="43"/>
      <c r="E40" s="43"/>
      <c r="F40" s="43"/>
    </row>
    <row r="41" spans="1:6" ht="14.25" customHeight="1">
      <c r="A41" s="205" t="s">
        <v>577</v>
      </c>
      <c r="B41" s="211" t="s">
        <v>578</v>
      </c>
      <c r="C41" s="217" t="s">
        <v>579</v>
      </c>
      <c r="D41" s="43"/>
      <c r="E41" s="43"/>
      <c r="F41" s="43"/>
    </row>
    <row r="42" spans="1:6" ht="14.25" customHeight="1">
      <c r="A42" s="205" t="s">
        <v>580</v>
      </c>
      <c r="B42" s="211" t="s">
        <v>581</v>
      </c>
      <c r="C42" s="217" t="s">
        <v>530</v>
      </c>
      <c r="D42" s="43"/>
      <c r="E42" s="43"/>
      <c r="F42" s="43"/>
    </row>
    <row r="43" spans="1:6" ht="14.25" customHeight="1">
      <c r="A43" s="205" t="s">
        <v>582</v>
      </c>
      <c r="B43" s="211" t="s">
        <v>583</v>
      </c>
      <c r="C43" s="217" t="s">
        <v>584</v>
      </c>
      <c r="D43" s="43"/>
      <c r="E43" s="43"/>
      <c r="F43" s="43"/>
    </row>
    <row r="44" spans="1:6" ht="14.25" customHeight="1">
      <c r="A44" s="205" t="s">
        <v>585</v>
      </c>
      <c r="B44" s="211" t="s">
        <v>586</v>
      </c>
      <c r="C44" s="217" t="s">
        <v>587</v>
      </c>
      <c r="D44" s="43"/>
      <c r="E44" s="43"/>
      <c r="F44" s="43"/>
    </row>
    <row r="45" spans="1:6" ht="14.25" customHeight="1">
      <c r="A45" s="205" t="s">
        <v>588</v>
      </c>
      <c r="B45" s="211" t="s">
        <v>589</v>
      </c>
      <c r="C45" s="217" t="s">
        <v>590</v>
      </c>
      <c r="D45" s="43"/>
      <c r="E45" s="43"/>
      <c r="F45" s="43"/>
    </row>
    <row r="46" spans="1:6" ht="14.25" customHeight="1">
      <c r="A46" s="205" t="s">
        <v>591</v>
      </c>
      <c r="B46" s="211" t="s">
        <v>592</v>
      </c>
      <c r="C46" s="217" t="s">
        <v>404</v>
      </c>
      <c r="D46" s="43"/>
      <c r="E46" s="43"/>
      <c r="F46" s="43"/>
    </row>
    <row r="47" spans="1:6" ht="14.25" customHeight="1">
      <c r="A47" s="205" t="s">
        <v>593</v>
      </c>
      <c r="B47" s="211" t="s">
        <v>594</v>
      </c>
      <c r="C47" s="217" t="s">
        <v>551</v>
      </c>
      <c r="D47" s="43"/>
      <c r="E47" s="43"/>
      <c r="F47" s="43"/>
    </row>
    <row r="48" spans="1:6" ht="14.25" customHeight="1">
      <c r="A48" s="205" t="s">
        <v>595</v>
      </c>
      <c r="B48" s="211" t="s">
        <v>596</v>
      </c>
      <c r="C48" s="217" t="s">
        <v>597</v>
      </c>
      <c r="D48" s="43"/>
      <c r="E48" s="43"/>
      <c r="F48" s="43"/>
    </row>
    <row r="49" spans="1:6" ht="14.25" customHeight="1">
      <c r="A49" s="205" t="s">
        <v>598</v>
      </c>
      <c r="B49" s="211" t="s">
        <v>599</v>
      </c>
      <c r="C49" s="217" t="s">
        <v>600</v>
      </c>
      <c r="D49" s="43"/>
      <c r="E49" s="45"/>
      <c r="F49" s="43"/>
    </row>
    <row r="50" spans="1:6" ht="14.25" customHeight="1">
      <c r="A50" s="205" t="s">
        <v>601</v>
      </c>
      <c r="B50" s="211" t="s">
        <v>602</v>
      </c>
      <c r="C50" s="217" t="s">
        <v>413</v>
      </c>
      <c r="D50" s="43"/>
      <c r="E50" s="43"/>
      <c r="F50" s="43"/>
    </row>
    <row r="51" spans="1:6" ht="14.25" customHeight="1">
      <c r="A51" s="205" t="s">
        <v>603</v>
      </c>
      <c r="B51" s="211" t="s">
        <v>604</v>
      </c>
      <c r="C51" s="217" t="s">
        <v>416</v>
      </c>
      <c r="D51" s="43"/>
      <c r="E51" s="43"/>
      <c r="F51" s="43"/>
    </row>
    <row r="52" spans="1:6" ht="14.25" customHeight="1">
      <c r="A52" s="205" t="s">
        <v>605</v>
      </c>
      <c r="B52" s="211" t="s">
        <v>606</v>
      </c>
      <c r="C52" s="217" t="s">
        <v>375</v>
      </c>
      <c r="D52" s="43"/>
      <c r="E52" s="43"/>
      <c r="F52" s="43"/>
    </row>
    <row r="53" spans="1:6" ht="14.25" customHeight="1">
      <c r="A53" s="205" t="s">
        <v>607</v>
      </c>
      <c r="B53" s="211" t="s">
        <v>608</v>
      </c>
      <c r="C53" s="217" t="s">
        <v>375</v>
      </c>
      <c r="D53" s="43"/>
      <c r="E53" s="43"/>
      <c r="F53" s="43"/>
    </row>
    <row r="54" spans="1:6" ht="14.25" customHeight="1">
      <c r="A54" s="205" t="s">
        <v>609</v>
      </c>
      <c r="B54" s="211" t="s">
        <v>610</v>
      </c>
      <c r="C54" s="217" t="s">
        <v>375</v>
      </c>
      <c r="D54" s="43"/>
      <c r="E54" s="43"/>
      <c r="F54" s="43"/>
    </row>
    <row r="55" spans="1:6" ht="14.25" customHeight="1">
      <c r="A55" s="205" t="s">
        <v>611</v>
      </c>
      <c r="B55" s="211" t="s">
        <v>612</v>
      </c>
      <c r="C55" s="217" t="s">
        <v>572</v>
      </c>
      <c r="D55" s="43"/>
      <c r="E55" s="43"/>
      <c r="F55" s="43"/>
    </row>
    <row r="56" spans="1:6" ht="14.25" customHeight="1">
      <c r="A56" s="205" t="s">
        <v>613</v>
      </c>
      <c r="B56" s="211" t="s">
        <v>614</v>
      </c>
      <c r="C56" s="217" t="s">
        <v>395</v>
      </c>
      <c r="D56" s="43"/>
      <c r="E56" s="43"/>
      <c r="F56" s="43"/>
    </row>
    <row r="57" spans="1:6" ht="14.25" customHeight="1">
      <c r="A57" s="205" t="s">
        <v>615</v>
      </c>
      <c r="B57" s="211" t="s">
        <v>527</v>
      </c>
      <c r="C57" s="217" t="s">
        <v>395</v>
      </c>
      <c r="D57" s="43"/>
      <c r="E57" s="43"/>
      <c r="F57" s="43"/>
    </row>
    <row r="58" spans="1:6" ht="14.25" customHeight="1">
      <c r="A58" s="205" t="s">
        <v>616</v>
      </c>
      <c r="B58" s="211" t="s">
        <v>617</v>
      </c>
      <c r="C58" s="217" t="s">
        <v>618</v>
      </c>
      <c r="D58" s="43"/>
      <c r="E58" s="43"/>
      <c r="F58" s="43"/>
    </row>
    <row r="59" spans="1:6" ht="14.25" customHeight="1">
      <c r="A59" s="205" t="s">
        <v>619</v>
      </c>
      <c r="B59" s="211" t="s">
        <v>620</v>
      </c>
      <c r="C59" s="217" t="s">
        <v>621</v>
      </c>
      <c r="D59" s="43"/>
      <c r="E59" s="43"/>
      <c r="F59" s="43"/>
    </row>
    <row r="60" spans="1:6" ht="14.25" customHeight="1">
      <c r="A60" s="205" t="s">
        <v>622</v>
      </c>
      <c r="B60" s="211" t="s">
        <v>623</v>
      </c>
      <c r="C60" s="217" t="s">
        <v>624</v>
      </c>
      <c r="D60" s="43"/>
      <c r="E60" s="43"/>
      <c r="F60" s="43"/>
    </row>
    <row r="61" spans="1:6" ht="14.25" customHeight="1">
      <c r="A61" s="205" t="s">
        <v>625</v>
      </c>
      <c r="B61" s="211" t="s">
        <v>626</v>
      </c>
      <c r="C61" s="217" t="s">
        <v>627</v>
      </c>
      <c r="D61" s="43"/>
      <c r="E61" s="43"/>
      <c r="F61" s="43"/>
    </row>
    <row r="62" spans="1:6" ht="14.25" customHeight="1">
      <c r="A62" s="205" t="s">
        <v>628</v>
      </c>
      <c r="B62" s="211" t="s">
        <v>629</v>
      </c>
      <c r="C62" s="217" t="s">
        <v>630</v>
      </c>
      <c r="D62" s="43"/>
      <c r="E62" s="43"/>
      <c r="F62" s="43"/>
    </row>
    <row r="63" spans="1:6" ht="14.25" customHeight="1">
      <c r="A63" s="205" t="s">
        <v>631</v>
      </c>
      <c r="B63" s="211" t="s">
        <v>632</v>
      </c>
      <c r="C63" s="217" t="s">
        <v>633</v>
      </c>
      <c r="D63" s="43"/>
      <c r="E63" s="43"/>
      <c r="F63" s="43"/>
    </row>
    <row r="64" spans="1:6" ht="14.25" customHeight="1">
      <c r="A64" s="205" t="s">
        <v>634</v>
      </c>
      <c r="B64" s="211" t="s">
        <v>635</v>
      </c>
      <c r="C64" s="217" t="s">
        <v>633</v>
      </c>
      <c r="D64" s="43"/>
      <c r="E64" s="43"/>
      <c r="F64" s="43"/>
    </row>
    <row r="65" spans="1:6" ht="14.25" customHeight="1">
      <c r="A65" s="205" t="s">
        <v>636</v>
      </c>
      <c r="B65" s="211" t="s">
        <v>637</v>
      </c>
      <c r="C65" s="217" t="s">
        <v>638</v>
      </c>
      <c r="D65" s="43"/>
      <c r="E65" s="43"/>
      <c r="F65" s="43"/>
    </row>
    <row r="66" spans="1:6" ht="14.25" customHeight="1">
      <c r="A66" s="205" t="s">
        <v>639</v>
      </c>
      <c r="B66" s="211" t="s">
        <v>640</v>
      </c>
      <c r="C66" s="217" t="s">
        <v>641</v>
      </c>
      <c r="D66" s="43"/>
      <c r="E66" s="43"/>
      <c r="F66" s="43"/>
    </row>
    <row r="67" spans="1:6" ht="14.25" customHeight="1">
      <c r="A67" s="205" t="s">
        <v>642</v>
      </c>
      <c r="B67" s="211" t="s">
        <v>643</v>
      </c>
      <c r="C67" s="217" t="s">
        <v>641</v>
      </c>
      <c r="D67" s="43"/>
      <c r="E67" s="43"/>
      <c r="F67" s="43"/>
    </row>
    <row r="68" spans="1:6" ht="14.25" customHeight="1">
      <c r="A68" s="205" t="s">
        <v>644</v>
      </c>
      <c r="B68" s="211" t="s">
        <v>645</v>
      </c>
      <c r="C68" s="217" t="s">
        <v>618</v>
      </c>
      <c r="D68" s="43"/>
      <c r="E68" s="43"/>
      <c r="F68" s="43"/>
    </row>
    <row r="69" spans="1:6" ht="14.25" customHeight="1">
      <c r="A69" s="205" t="s">
        <v>646</v>
      </c>
      <c r="B69" s="211" t="s">
        <v>647</v>
      </c>
      <c r="C69" s="217" t="s">
        <v>648</v>
      </c>
      <c r="D69" s="43"/>
      <c r="E69" s="43"/>
      <c r="F69" s="43"/>
    </row>
    <row r="70" spans="1:6" ht="14.25" customHeight="1">
      <c r="A70" s="205" t="s">
        <v>649</v>
      </c>
      <c r="B70" s="211" t="s">
        <v>650</v>
      </c>
      <c r="C70" s="217" t="s">
        <v>551</v>
      </c>
      <c r="D70" s="43"/>
      <c r="E70" s="43"/>
      <c r="F70" s="43"/>
    </row>
    <row r="71" spans="1:3" ht="14.25" customHeight="1">
      <c r="A71" s="205" t="s">
        <v>651</v>
      </c>
      <c r="B71" s="211" t="s">
        <v>652</v>
      </c>
      <c r="C71" s="217" t="s">
        <v>653</v>
      </c>
    </row>
    <row r="72" spans="1:3" ht="14.25" customHeight="1">
      <c r="A72" s="205" t="s">
        <v>654</v>
      </c>
      <c r="B72" s="211" t="s">
        <v>655</v>
      </c>
      <c r="C72" s="217" t="s">
        <v>436</v>
      </c>
    </row>
    <row r="73" spans="1:3" ht="14.25" customHeight="1">
      <c r="A73" s="205" t="s">
        <v>656</v>
      </c>
      <c r="B73" s="211" t="s">
        <v>657</v>
      </c>
      <c r="C73" s="217" t="s">
        <v>392</v>
      </c>
    </row>
    <row r="74" spans="1:3" ht="14.25" customHeight="1">
      <c r="A74" s="205" t="s">
        <v>658</v>
      </c>
      <c r="B74" s="211" t="s">
        <v>659</v>
      </c>
      <c r="C74" s="217" t="s">
        <v>392</v>
      </c>
    </row>
    <row r="75" spans="1:3" ht="14.25" customHeight="1">
      <c r="A75" s="205" t="s">
        <v>660</v>
      </c>
      <c r="B75" s="211" t="s">
        <v>661</v>
      </c>
      <c r="C75" s="217" t="s">
        <v>572</v>
      </c>
    </row>
    <row r="76" spans="1:3" ht="14.25" customHeight="1">
      <c r="A76" s="205" t="s">
        <v>662</v>
      </c>
      <c r="B76" s="211" t="s">
        <v>663</v>
      </c>
      <c r="C76" s="217" t="s">
        <v>572</v>
      </c>
    </row>
    <row r="77" spans="1:3" ht="14.25" customHeight="1">
      <c r="A77" s="205" t="s">
        <v>664</v>
      </c>
      <c r="B77" s="211" t="s">
        <v>665</v>
      </c>
      <c r="C77" s="217" t="s">
        <v>666</v>
      </c>
    </row>
    <row r="78" spans="1:3" ht="14.25" customHeight="1">
      <c r="A78" s="205" t="s">
        <v>667</v>
      </c>
      <c r="B78" s="211" t="s">
        <v>668</v>
      </c>
      <c r="C78" s="217" t="s">
        <v>669</v>
      </c>
    </row>
    <row r="79" spans="1:3" ht="14.25" customHeight="1">
      <c r="A79" s="205" t="s">
        <v>670</v>
      </c>
      <c r="B79" s="211" t="s">
        <v>671</v>
      </c>
      <c r="C79" s="217" t="s">
        <v>672</v>
      </c>
    </row>
    <row r="80" spans="1:3" ht="14.25" customHeight="1">
      <c r="A80" s="205" t="s">
        <v>673</v>
      </c>
      <c r="B80" s="211" t="s">
        <v>671</v>
      </c>
      <c r="C80" s="217" t="s">
        <v>672</v>
      </c>
    </row>
    <row r="81" spans="1:3" ht="14.25" customHeight="1">
      <c r="A81" s="205" t="s">
        <v>674</v>
      </c>
      <c r="B81" s="211" t="s">
        <v>675</v>
      </c>
      <c r="C81" s="217" t="s">
        <v>676</v>
      </c>
    </row>
    <row r="82" spans="1:3" ht="14.25" customHeight="1">
      <c r="A82" s="205" t="s">
        <v>677</v>
      </c>
      <c r="B82" s="211" t="s">
        <v>678</v>
      </c>
      <c r="C82" s="217" t="s">
        <v>679</v>
      </c>
    </row>
    <row r="83" spans="1:3" ht="14.25" customHeight="1">
      <c r="A83" s="205" t="s">
        <v>680</v>
      </c>
      <c r="B83" s="211" t="s">
        <v>681</v>
      </c>
      <c r="C83" s="217" t="s">
        <v>618</v>
      </c>
    </row>
    <row r="84" spans="1:3" ht="14.25" customHeight="1">
      <c r="A84" s="205" t="s">
        <v>682</v>
      </c>
      <c r="B84" s="211" t="s">
        <v>683</v>
      </c>
      <c r="C84" s="217" t="s">
        <v>684</v>
      </c>
    </row>
    <row r="85" spans="1:3" ht="14.25" customHeight="1">
      <c r="A85" s="205" t="s">
        <v>685</v>
      </c>
      <c r="B85" s="211" t="s">
        <v>686</v>
      </c>
      <c r="C85" s="217" t="s">
        <v>370</v>
      </c>
    </row>
    <row r="86" spans="1:3" ht="14.25" customHeight="1">
      <c r="A86" s="205" t="s">
        <v>687</v>
      </c>
      <c r="B86" s="211" t="s">
        <v>688</v>
      </c>
      <c r="C86" s="217" t="s">
        <v>370</v>
      </c>
    </row>
    <row r="87" spans="1:3" ht="14.25" customHeight="1">
      <c r="A87" s="205" t="s">
        <v>689</v>
      </c>
      <c r="B87" s="211" t="s">
        <v>690</v>
      </c>
      <c r="C87" s="217" t="s">
        <v>370</v>
      </c>
    </row>
    <row r="88" spans="1:3" ht="14.25" customHeight="1">
      <c r="A88" s="205" t="s">
        <v>691</v>
      </c>
      <c r="B88" s="211" t="s">
        <v>688</v>
      </c>
      <c r="C88" s="217" t="s">
        <v>370</v>
      </c>
    </row>
    <row r="89" spans="1:3" ht="14.25" customHeight="1">
      <c r="A89" s="205" t="s">
        <v>692</v>
      </c>
      <c r="B89" s="211" t="s">
        <v>693</v>
      </c>
      <c r="C89" s="217" t="s">
        <v>551</v>
      </c>
    </row>
    <row r="90" spans="1:3" ht="14.25" customHeight="1">
      <c r="A90" s="205" t="s">
        <v>694</v>
      </c>
      <c r="B90" s="211" t="s">
        <v>695</v>
      </c>
      <c r="C90" s="217" t="s">
        <v>696</v>
      </c>
    </row>
    <row r="91" spans="1:3" ht="14.25" customHeight="1">
      <c r="A91" s="205" t="s">
        <v>697</v>
      </c>
      <c r="B91" s="211" t="s">
        <v>698</v>
      </c>
      <c r="C91" s="217" t="s">
        <v>572</v>
      </c>
    </row>
    <row r="92" spans="1:3" ht="14.25" customHeight="1">
      <c r="A92" s="205" t="s">
        <v>699</v>
      </c>
      <c r="B92" s="211" t="s">
        <v>700</v>
      </c>
      <c r="C92" s="217" t="s">
        <v>572</v>
      </c>
    </row>
    <row r="93" spans="1:3" ht="14.25" customHeight="1">
      <c r="A93" s="205" t="s">
        <v>701</v>
      </c>
      <c r="B93" s="211" t="s">
        <v>702</v>
      </c>
      <c r="C93" s="217" t="s">
        <v>572</v>
      </c>
    </row>
    <row r="94" spans="1:3" ht="14.25" customHeight="1">
      <c r="A94" s="205" t="s">
        <v>703</v>
      </c>
      <c r="B94" s="211" t="s">
        <v>704</v>
      </c>
      <c r="C94" s="217" t="s">
        <v>705</v>
      </c>
    </row>
    <row r="95" spans="1:3" ht="14.25" customHeight="1">
      <c r="A95" s="205" t="s">
        <v>706</v>
      </c>
      <c r="B95" s="211" t="s">
        <v>707</v>
      </c>
      <c r="C95" s="217" t="s">
        <v>708</v>
      </c>
    </row>
    <row r="96" spans="1:3" ht="14.25" customHeight="1">
      <c r="A96" s="205" t="s">
        <v>709</v>
      </c>
      <c r="B96" s="211" t="s">
        <v>710</v>
      </c>
      <c r="C96" s="217" t="s">
        <v>711</v>
      </c>
    </row>
    <row r="97" spans="1:3" ht="14.25" customHeight="1">
      <c r="A97" s="205" t="s">
        <v>712</v>
      </c>
      <c r="B97" s="211" t="s">
        <v>713</v>
      </c>
      <c r="C97" s="217" t="s">
        <v>398</v>
      </c>
    </row>
    <row r="98" spans="1:3" ht="14.25" customHeight="1">
      <c r="A98" s="205" t="s">
        <v>714</v>
      </c>
      <c r="B98" s="211" t="s">
        <v>715</v>
      </c>
      <c r="C98" s="217" t="s">
        <v>398</v>
      </c>
    </row>
    <row r="99" spans="1:3" ht="14.25" customHeight="1">
      <c r="A99" s="205" t="s">
        <v>716</v>
      </c>
      <c r="B99" s="211" t="s">
        <v>717</v>
      </c>
      <c r="C99" s="217" t="s">
        <v>398</v>
      </c>
    </row>
    <row r="100" spans="1:3" ht="14.25" customHeight="1">
      <c r="A100" s="205" t="s">
        <v>718</v>
      </c>
      <c r="B100" s="211" t="s">
        <v>719</v>
      </c>
      <c r="C100" s="217" t="s">
        <v>572</v>
      </c>
    </row>
    <row r="101" spans="1:3" ht="14.25" customHeight="1">
      <c r="A101" s="205" t="s">
        <v>720</v>
      </c>
      <c r="B101" s="211" t="s">
        <v>721</v>
      </c>
      <c r="C101" s="217" t="s">
        <v>572</v>
      </c>
    </row>
    <row r="102" spans="1:3" ht="14.25" customHeight="1">
      <c r="A102" s="205" t="s">
        <v>722</v>
      </c>
      <c r="B102" s="211" t="s">
        <v>723</v>
      </c>
      <c r="C102" s="217" t="s">
        <v>572</v>
      </c>
    </row>
    <row r="103" spans="1:3" ht="14.25" customHeight="1">
      <c r="A103" s="205" t="s">
        <v>724</v>
      </c>
      <c r="B103" s="211" t="s">
        <v>725</v>
      </c>
      <c r="C103" s="217" t="s">
        <v>572</v>
      </c>
    </row>
    <row r="104" spans="1:3" ht="14.25" customHeight="1">
      <c r="A104" s="205" t="s">
        <v>726</v>
      </c>
      <c r="B104" s="211" t="s">
        <v>727</v>
      </c>
      <c r="C104" s="217" t="s">
        <v>572</v>
      </c>
    </row>
    <row r="105" spans="1:3" ht="14.25" customHeight="1">
      <c r="A105" s="205" t="s">
        <v>728</v>
      </c>
      <c r="B105" s="211" t="s">
        <v>729</v>
      </c>
      <c r="C105" s="217" t="s">
        <v>730</v>
      </c>
    </row>
    <row r="106" spans="1:3" ht="14.25" customHeight="1">
      <c r="A106" s="205" t="s">
        <v>731</v>
      </c>
      <c r="B106" s="211" t="s">
        <v>732</v>
      </c>
      <c r="C106" s="217" t="s">
        <v>559</v>
      </c>
    </row>
    <row r="107" spans="1:3" ht="14.25" customHeight="1">
      <c r="A107" s="205" t="s">
        <v>733</v>
      </c>
      <c r="B107" s="211" t="s">
        <v>734</v>
      </c>
      <c r="C107" s="217" t="s">
        <v>735</v>
      </c>
    </row>
    <row r="108" spans="1:3" ht="14.25" customHeight="1">
      <c r="A108" s="205" t="s">
        <v>736</v>
      </c>
      <c r="B108" s="211" t="s">
        <v>737</v>
      </c>
      <c r="C108" s="217" t="s">
        <v>738</v>
      </c>
    </row>
    <row r="109" spans="1:3" ht="14.25" customHeight="1">
      <c r="A109" s="205" t="s">
        <v>739</v>
      </c>
      <c r="B109" s="211" t="s">
        <v>740</v>
      </c>
      <c r="C109" s="217" t="s">
        <v>741</v>
      </c>
    </row>
    <row r="110" spans="1:3" ht="14.25" customHeight="1">
      <c r="A110" s="205" t="s">
        <v>742</v>
      </c>
      <c r="B110" s="211" t="s">
        <v>743</v>
      </c>
      <c r="C110" s="217" t="s">
        <v>744</v>
      </c>
    </row>
    <row r="111" spans="1:3" ht="14.25" customHeight="1">
      <c r="A111" s="205" t="s">
        <v>745</v>
      </c>
      <c r="B111" s="211" t="s">
        <v>746</v>
      </c>
      <c r="C111" s="217" t="s">
        <v>747</v>
      </c>
    </row>
    <row r="112" spans="1:3" ht="14.25" customHeight="1">
      <c r="A112" s="205" t="s">
        <v>748</v>
      </c>
      <c r="B112" s="211" t="s">
        <v>749</v>
      </c>
      <c r="C112" s="217" t="s">
        <v>747</v>
      </c>
    </row>
    <row r="113" spans="1:3" ht="14.25" customHeight="1">
      <c r="A113" s="205" t="s">
        <v>750</v>
      </c>
      <c r="B113" s="211" t="s">
        <v>751</v>
      </c>
      <c r="C113" s="217" t="s">
        <v>572</v>
      </c>
    </row>
    <row r="114" spans="1:3" ht="14.25" customHeight="1">
      <c r="A114" s="205" t="s">
        <v>752</v>
      </c>
      <c r="B114" s="211" t="s">
        <v>753</v>
      </c>
      <c r="C114" s="217" t="s">
        <v>445</v>
      </c>
    </row>
    <row r="115" spans="1:3" ht="14.25" customHeight="1">
      <c r="A115" s="205" t="s">
        <v>754</v>
      </c>
      <c r="B115" s="211" t="s">
        <v>755</v>
      </c>
      <c r="C115" s="217" t="s">
        <v>756</v>
      </c>
    </row>
    <row r="116" spans="1:3" ht="14.25" customHeight="1">
      <c r="A116" s="205" t="s">
        <v>757</v>
      </c>
      <c r="B116" s="211" t="s">
        <v>758</v>
      </c>
      <c r="C116" s="217" t="s">
        <v>759</v>
      </c>
    </row>
    <row r="117" spans="1:3" ht="14.25" customHeight="1">
      <c r="A117" s="205" t="s">
        <v>760</v>
      </c>
      <c r="B117" s="211" t="s">
        <v>761</v>
      </c>
      <c r="C117" s="217" t="s">
        <v>762</v>
      </c>
    </row>
    <row r="118" spans="1:3" ht="14.25" customHeight="1">
      <c r="A118" s="205" t="s">
        <v>763</v>
      </c>
      <c r="B118" s="211" t="s">
        <v>764</v>
      </c>
      <c r="C118" s="217" t="s">
        <v>765</v>
      </c>
    </row>
    <row r="119" spans="1:3" ht="14.25" customHeight="1">
      <c r="A119" s="205" t="s">
        <v>766</v>
      </c>
      <c r="B119" s="211" t="s">
        <v>767</v>
      </c>
      <c r="C119" s="217" t="s">
        <v>765</v>
      </c>
    </row>
    <row r="120" spans="1:3" ht="14.25" customHeight="1">
      <c r="A120" s="205" t="s">
        <v>768</v>
      </c>
      <c r="B120" s="211" t="s">
        <v>769</v>
      </c>
      <c r="C120" s="217" t="s">
        <v>401</v>
      </c>
    </row>
    <row r="121" spans="1:3" ht="14.25" customHeight="1">
      <c r="A121" s="205" t="s">
        <v>770</v>
      </c>
      <c r="B121" s="211" t="s">
        <v>771</v>
      </c>
      <c r="C121" s="217" t="s">
        <v>772</v>
      </c>
    </row>
    <row r="122" spans="1:3" ht="14.25" customHeight="1">
      <c r="A122" s="205" t="s">
        <v>773</v>
      </c>
      <c r="B122" s="211" t="s">
        <v>774</v>
      </c>
      <c r="C122" s="217" t="s">
        <v>775</v>
      </c>
    </row>
    <row r="123" spans="1:3" ht="14.25" customHeight="1">
      <c r="A123" s="205" t="s">
        <v>776</v>
      </c>
      <c r="B123" s="211" t="s">
        <v>777</v>
      </c>
      <c r="C123" s="217" t="s">
        <v>778</v>
      </c>
    </row>
    <row r="124" spans="1:3" ht="14.25" customHeight="1">
      <c r="A124" s="205" t="s">
        <v>779</v>
      </c>
      <c r="B124" s="211" t="s">
        <v>780</v>
      </c>
      <c r="C124" s="217" t="s">
        <v>781</v>
      </c>
    </row>
    <row r="125" spans="1:3" ht="14.25" customHeight="1">
      <c r="A125" s="205" t="s">
        <v>782</v>
      </c>
      <c r="B125" s="211" t="s">
        <v>783</v>
      </c>
      <c r="C125" s="217" t="s">
        <v>442</v>
      </c>
    </row>
    <row r="126" spans="1:3" ht="14.25" customHeight="1">
      <c r="A126" s="205" t="s">
        <v>784</v>
      </c>
      <c r="B126" s="211" t="s">
        <v>785</v>
      </c>
      <c r="C126" s="217" t="s">
        <v>786</v>
      </c>
    </row>
    <row r="127" spans="1:3" ht="14.25" customHeight="1">
      <c r="A127" s="205" t="s">
        <v>787</v>
      </c>
      <c r="B127" s="211" t="s">
        <v>788</v>
      </c>
      <c r="C127" s="217" t="s">
        <v>439</v>
      </c>
    </row>
    <row r="128" spans="1:3" ht="14.25" customHeight="1">
      <c r="A128" s="262" t="s">
        <v>789</v>
      </c>
      <c r="B128" s="211" t="s">
        <v>790</v>
      </c>
      <c r="C128" s="212" t="s">
        <v>791</v>
      </c>
    </row>
    <row r="129" spans="1:3" ht="14.25" customHeight="1">
      <c r="A129" s="205" t="s">
        <v>792</v>
      </c>
      <c r="B129" s="211" t="s">
        <v>793</v>
      </c>
      <c r="C129" s="217" t="s">
        <v>381</v>
      </c>
    </row>
    <row r="130" spans="1:3" ht="14.25" customHeight="1">
      <c r="A130" s="205" t="s">
        <v>794</v>
      </c>
      <c r="B130" s="211" t="s">
        <v>795</v>
      </c>
      <c r="C130" s="217" t="s">
        <v>381</v>
      </c>
    </row>
    <row r="131" spans="1:3" ht="14.25" customHeight="1">
      <c r="A131" s="205" t="s">
        <v>796</v>
      </c>
      <c r="B131" s="211" t="s">
        <v>797</v>
      </c>
      <c r="C131" s="217" t="s">
        <v>381</v>
      </c>
    </row>
    <row r="132" spans="1:3" ht="14.25" customHeight="1">
      <c r="A132" s="205" t="s">
        <v>798</v>
      </c>
      <c r="B132" s="211" t="s">
        <v>799</v>
      </c>
      <c r="C132" s="217" t="s">
        <v>381</v>
      </c>
    </row>
    <row r="133" spans="1:3" ht="14.25" customHeight="1">
      <c r="A133" s="205" t="s">
        <v>800</v>
      </c>
      <c r="B133" s="211" t="s">
        <v>801</v>
      </c>
      <c r="C133" s="217" t="s">
        <v>381</v>
      </c>
    </row>
    <row r="134" spans="1:3" ht="14.25" customHeight="1">
      <c r="A134" s="223" t="s">
        <v>802</v>
      </c>
      <c r="B134" s="224" t="s">
        <v>803</v>
      </c>
      <c r="C134" s="226" t="s">
        <v>381</v>
      </c>
    </row>
    <row r="135" ht="14.25" customHeight="1"/>
    <row r="136" ht="14.25" customHeight="1">
      <c r="A136" t="s">
        <v>153</v>
      </c>
    </row>
    <row r="137" ht="14.25" customHeight="1"/>
    <row r="138" ht="14.25" customHeight="1"/>
    <row r="139" ht="14.25" customHeight="1"/>
  </sheetData>
  <printOptions/>
  <pageMargins left="0.75" right="0.75" top="1" bottom="1" header="0.512" footer="0.512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8.796875" defaultRowHeight="15"/>
  <cols>
    <col min="1" max="2" width="2.09765625" style="0" customWidth="1"/>
    <col min="3" max="3" width="29.69921875" style="0" customWidth="1"/>
    <col min="4" max="12" width="6.59765625" style="0" customWidth="1"/>
    <col min="13" max="16384" width="11" style="0" customWidth="1"/>
  </cols>
  <sheetData>
    <row r="1" ht="14.25">
      <c r="A1" t="s">
        <v>804</v>
      </c>
    </row>
    <row r="3" ht="14.25">
      <c r="A3" s="54" t="s">
        <v>805</v>
      </c>
    </row>
    <row r="4" spans="1:1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806</v>
      </c>
    </row>
    <row r="5" spans="3:12" ht="19.5" customHeight="1" thickTop="1">
      <c r="C5" s="8"/>
      <c r="D5" s="12" t="s">
        <v>112</v>
      </c>
      <c r="E5" s="12"/>
      <c r="F5" s="13"/>
      <c r="G5" s="152">
        <v>12</v>
      </c>
      <c r="H5" s="42"/>
      <c r="I5" s="12"/>
      <c r="J5" s="150">
        <v>13</v>
      </c>
      <c r="K5" s="12"/>
      <c r="L5" s="12"/>
    </row>
    <row r="6" spans="1:12" ht="19.5" customHeight="1">
      <c r="A6" s="12" t="s">
        <v>807</v>
      </c>
      <c r="B6" s="12"/>
      <c r="C6" s="13"/>
      <c r="D6" s="21" t="s">
        <v>808</v>
      </c>
      <c r="E6" s="20" t="s">
        <v>809</v>
      </c>
      <c r="F6" s="20" t="s">
        <v>810</v>
      </c>
      <c r="G6" s="21" t="s">
        <v>808</v>
      </c>
      <c r="H6" s="20" t="s">
        <v>809</v>
      </c>
      <c r="I6" s="33" t="s">
        <v>810</v>
      </c>
      <c r="J6" s="151" t="s">
        <v>808</v>
      </c>
      <c r="K6" s="20" t="s">
        <v>809</v>
      </c>
      <c r="L6" s="33" t="s">
        <v>810</v>
      </c>
    </row>
    <row r="7" ht="14.25">
      <c r="C7" s="8"/>
    </row>
    <row r="8" spans="1:12" ht="14.25">
      <c r="A8" s="47" t="s">
        <v>811</v>
      </c>
      <c r="C8" s="8"/>
      <c r="D8" s="51">
        <f aca="true" t="shared" si="0" ref="D8:I8">D10+D23</f>
        <v>604</v>
      </c>
      <c r="E8" s="51">
        <f t="shared" si="0"/>
        <v>164</v>
      </c>
      <c r="F8" s="51">
        <f t="shared" si="0"/>
        <v>440</v>
      </c>
      <c r="G8" s="51">
        <f t="shared" si="0"/>
        <v>613</v>
      </c>
      <c r="H8" s="51">
        <f t="shared" si="0"/>
        <v>165</v>
      </c>
      <c r="I8" s="51">
        <f t="shared" si="0"/>
        <v>448</v>
      </c>
      <c r="J8" s="51">
        <f>J10+J23</f>
        <v>625</v>
      </c>
      <c r="K8" s="51">
        <f>K10+K23</f>
        <v>167</v>
      </c>
      <c r="L8" s="51">
        <f>L10+L23</f>
        <v>458</v>
      </c>
    </row>
    <row r="9" spans="3:12" ht="14.25">
      <c r="C9" s="8"/>
      <c r="D9" s="43"/>
      <c r="E9" s="43"/>
      <c r="F9" s="43"/>
      <c r="G9" s="43"/>
      <c r="H9" s="43"/>
      <c r="I9" s="43"/>
      <c r="J9" s="43"/>
      <c r="K9" s="43"/>
      <c r="L9" s="43"/>
    </row>
    <row r="10" spans="2:12" ht="14.25">
      <c r="B10" t="s">
        <v>812</v>
      </c>
      <c r="C10" s="8"/>
      <c r="D10" s="44">
        <f aca="true" t="shared" si="1" ref="D10:I10">SUM(D11:D12)</f>
        <v>347</v>
      </c>
      <c r="E10" s="43">
        <f t="shared" si="1"/>
        <v>90</v>
      </c>
      <c r="F10" s="43">
        <f t="shared" si="1"/>
        <v>257</v>
      </c>
      <c r="G10" s="44">
        <f t="shared" si="1"/>
        <v>353</v>
      </c>
      <c r="H10" s="43">
        <f t="shared" si="1"/>
        <v>91</v>
      </c>
      <c r="I10" s="43">
        <f t="shared" si="1"/>
        <v>262</v>
      </c>
      <c r="J10" s="51">
        <f>SUM(J11:J12)</f>
        <v>358</v>
      </c>
      <c r="K10" s="43">
        <f>SUM(K11:K12)</f>
        <v>91</v>
      </c>
      <c r="L10" s="43">
        <f>SUM(L11:L12)</f>
        <v>267</v>
      </c>
    </row>
    <row r="11" spans="3:12" ht="14.25">
      <c r="C11" s="23" t="s">
        <v>813</v>
      </c>
      <c r="D11" s="44">
        <f>SUM(E11:F11)</f>
        <v>3</v>
      </c>
      <c r="E11" s="45">
        <v>3</v>
      </c>
      <c r="F11" s="45" t="s">
        <v>30</v>
      </c>
      <c r="G11" s="44">
        <f>SUM(H11:I11)</f>
        <v>3</v>
      </c>
      <c r="H11" s="45">
        <v>3</v>
      </c>
      <c r="I11" s="45" t="s">
        <v>30</v>
      </c>
      <c r="J11" s="51">
        <f>SUM(K11:L11)</f>
        <v>3</v>
      </c>
      <c r="K11" s="45">
        <v>3</v>
      </c>
      <c r="L11" s="45" t="s">
        <v>30</v>
      </c>
    </row>
    <row r="12" spans="3:12" ht="14.25">
      <c r="C12" s="23" t="s">
        <v>814</v>
      </c>
      <c r="D12" s="44">
        <f aca="true" t="shared" si="2" ref="D12:I12">SUM(D13:D21)</f>
        <v>344</v>
      </c>
      <c r="E12" s="43">
        <f t="shared" si="2"/>
        <v>87</v>
      </c>
      <c r="F12" s="43">
        <f t="shared" si="2"/>
        <v>257</v>
      </c>
      <c r="G12" s="44">
        <f t="shared" si="2"/>
        <v>350</v>
      </c>
      <c r="H12" s="43">
        <f t="shared" si="2"/>
        <v>88</v>
      </c>
      <c r="I12" s="43">
        <f t="shared" si="2"/>
        <v>262</v>
      </c>
      <c r="J12" s="51">
        <f>SUM(J13:J21)</f>
        <v>355</v>
      </c>
      <c r="K12" s="43">
        <f>SUM(K13:K21)</f>
        <v>88</v>
      </c>
      <c r="L12" s="43">
        <f>SUM(L13:L21)</f>
        <v>267</v>
      </c>
    </row>
    <row r="13" spans="3:12" ht="14.25">
      <c r="C13" s="25" t="s">
        <v>815</v>
      </c>
      <c r="D13" s="44">
        <f aca="true" t="shared" si="3" ref="D13:D21">SUM(E13:F13)</f>
        <v>67</v>
      </c>
      <c r="E13" s="43">
        <v>29</v>
      </c>
      <c r="F13" s="43">
        <v>38</v>
      </c>
      <c r="G13" s="44">
        <f aca="true" t="shared" si="4" ref="G13:G21">SUM(H13:I13)</f>
        <v>68</v>
      </c>
      <c r="H13" s="43">
        <v>30</v>
      </c>
      <c r="I13" s="43">
        <v>38</v>
      </c>
      <c r="J13" s="51">
        <f aca="true" t="shared" si="5" ref="J13:J21">SUM(K13:L13)</f>
        <v>69</v>
      </c>
      <c r="K13" s="43">
        <v>30</v>
      </c>
      <c r="L13" s="43">
        <v>39</v>
      </c>
    </row>
    <row r="14" spans="3:12" ht="14.25">
      <c r="C14" s="25" t="s">
        <v>816</v>
      </c>
      <c r="D14" s="44">
        <f t="shared" si="3"/>
        <v>29</v>
      </c>
      <c r="E14" s="44">
        <v>4</v>
      </c>
      <c r="F14" s="43">
        <v>25</v>
      </c>
      <c r="G14" s="44">
        <f t="shared" si="4"/>
        <v>29</v>
      </c>
      <c r="H14" s="44">
        <v>4</v>
      </c>
      <c r="I14" s="43">
        <v>25</v>
      </c>
      <c r="J14" s="51">
        <f t="shared" si="5"/>
        <v>31</v>
      </c>
      <c r="K14" s="44">
        <v>4</v>
      </c>
      <c r="L14" s="43">
        <v>27</v>
      </c>
    </row>
    <row r="15" spans="3:12" ht="14.25">
      <c r="C15" s="25" t="s">
        <v>817</v>
      </c>
      <c r="D15" s="44">
        <f t="shared" si="3"/>
        <v>101</v>
      </c>
      <c r="E15" s="44">
        <v>22</v>
      </c>
      <c r="F15" s="43">
        <v>79</v>
      </c>
      <c r="G15" s="44">
        <f t="shared" si="4"/>
        <v>101</v>
      </c>
      <c r="H15" s="44">
        <v>22</v>
      </c>
      <c r="I15" s="43">
        <v>79</v>
      </c>
      <c r="J15" s="51">
        <f t="shared" si="5"/>
        <v>102</v>
      </c>
      <c r="K15" s="44">
        <v>22</v>
      </c>
      <c r="L15" s="43">
        <v>80</v>
      </c>
    </row>
    <row r="16" spans="3:12" ht="14.25">
      <c r="C16" s="25" t="s">
        <v>818</v>
      </c>
      <c r="D16" s="44">
        <f t="shared" si="3"/>
        <v>80</v>
      </c>
      <c r="E16" s="44">
        <v>21</v>
      </c>
      <c r="F16" s="43">
        <v>59</v>
      </c>
      <c r="G16" s="44">
        <f t="shared" si="4"/>
        <v>80</v>
      </c>
      <c r="H16" s="44">
        <v>21</v>
      </c>
      <c r="I16" s="43">
        <v>59</v>
      </c>
      <c r="J16" s="51">
        <f t="shared" si="5"/>
        <v>80</v>
      </c>
      <c r="K16" s="44">
        <v>21</v>
      </c>
      <c r="L16" s="43">
        <v>59</v>
      </c>
    </row>
    <row r="17" spans="3:12" ht="14.25">
      <c r="C17" s="25" t="s">
        <v>819</v>
      </c>
      <c r="D17" s="44">
        <f t="shared" si="3"/>
        <v>12</v>
      </c>
      <c r="E17" s="44">
        <v>1</v>
      </c>
      <c r="F17" s="43">
        <v>11</v>
      </c>
      <c r="G17" s="44">
        <f t="shared" si="4"/>
        <v>12</v>
      </c>
      <c r="H17" s="44">
        <v>1</v>
      </c>
      <c r="I17" s="43">
        <v>11</v>
      </c>
      <c r="J17" s="51">
        <f t="shared" si="5"/>
        <v>12</v>
      </c>
      <c r="K17" s="44">
        <v>1</v>
      </c>
      <c r="L17" s="43">
        <v>11</v>
      </c>
    </row>
    <row r="18" spans="3:12" ht="14.25">
      <c r="C18" s="25" t="s">
        <v>820</v>
      </c>
      <c r="D18" s="45">
        <f t="shared" si="3"/>
        <v>1</v>
      </c>
      <c r="E18" s="45">
        <v>0</v>
      </c>
      <c r="F18" s="43">
        <v>1</v>
      </c>
      <c r="G18" s="45">
        <f t="shared" si="4"/>
        <v>2</v>
      </c>
      <c r="H18" s="45">
        <v>0</v>
      </c>
      <c r="I18" s="43">
        <v>2</v>
      </c>
      <c r="J18" s="53">
        <f t="shared" si="5"/>
        <v>2</v>
      </c>
      <c r="K18" s="45">
        <v>0</v>
      </c>
      <c r="L18" s="43">
        <v>2</v>
      </c>
    </row>
    <row r="19" spans="3:12" ht="14.25">
      <c r="C19" s="25" t="s">
        <v>821</v>
      </c>
      <c r="D19" s="44">
        <f t="shared" si="3"/>
        <v>10</v>
      </c>
      <c r="E19" s="45">
        <v>2</v>
      </c>
      <c r="F19" s="43">
        <v>8</v>
      </c>
      <c r="G19" s="44">
        <f t="shared" si="4"/>
        <v>11</v>
      </c>
      <c r="H19" s="45">
        <v>2</v>
      </c>
      <c r="I19" s="43">
        <v>9</v>
      </c>
      <c r="J19" s="51">
        <f t="shared" si="5"/>
        <v>12</v>
      </c>
      <c r="K19" s="45">
        <v>2</v>
      </c>
      <c r="L19" s="43">
        <v>10</v>
      </c>
    </row>
    <row r="20" spans="3:12" ht="14.25">
      <c r="C20" s="25" t="s">
        <v>822</v>
      </c>
      <c r="D20" s="44">
        <f t="shared" si="3"/>
        <v>36</v>
      </c>
      <c r="E20" s="44">
        <v>8</v>
      </c>
      <c r="F20" s="43">
        <v>28</v>
      </c>
      <c r="G20" s="44">
        <f t="shared" si="4"/>
        <v>38</v>
      </c>
      <c r="H20" s="44">
        <v>8</v>
      </c>
      <c r="I20" s="43">
        <v>30</v>
      </c>
      <c r="J20" s="51">
        <f t="shared" si="5"/>
        <v>38</v>
      </c>
      <c r="K20" s="44">
        <v>8</v>
      </c>
      <c r="L20" s="43">
        <v>30</v>
      </c>
    </row>
    <row r="21" spans="3:12" ht="14.25">
      <c r="C21" s="25" t="s">
        <v>823</v>
      </c>
      <c r="D21" s="45">
        <f t="shared" si="3"/>
        <v>8</v>
      </c>
      <c r="E21" s="45">
        <v>0</v>
      </c>
      <c r="F21" s="43">
        <v>8</v>
      </c>
      <c r="G21" s="45">
        <f t="shared" si="4"/>
        <v>9</v>
      </c>
      <c r="H21" s="45">
        <v>0</v>
      </c>
      <c r="I21" s="43">
        <v>9</v>
      </c>
      <c r="J21" s="53">
        <f t="shared" si="5"/>
        <v>9</v>
      </c>
      <c r="K21" s="45">
        <v>0</v>
      </c>
      <c r="L21" s="43">
        <v>9</v>
      </c>
    </row>
    <row r="22" spans="3:12" ht="14.25">
      <c r="C22" s="7"/>
      <c r="D22" s="44"/>
      <c r="E22" s="43"/>
      <c r="F22" s="43"/>
      <c r="G22" s="44"/>
      <c r="H22" s="43"/>
      <c r="I22" s="43"/>
      <c r="J22" s="51"/>
      <c r="K22" s="43"/>
      <c r="L22" s="43"/>
    </row>
    <row r="23" spans="2:12" ht="14.25">
      <c r="B23" t="s">
        <v>824</v>
      </c>
      <c r="C23" s="7"/>
      <c r="D23" s="44">
        <f aca="true" t="shared" si="6" ref="D23:I23">SUM(D24:D34)</f>
        <v>257</v>
      </c>
      <c r="E23" s="43">
        <f t="shared" si="6"/>
        <v>74</v>
      </c>
      <c r="F23" s="43">
        <f t="shared" si="6"/>
        <v>183</v>
      </c>
      <c r="G23" s="44">
        <f t="shared" si="6"/>
        <v>260</v>
      </c>
      <c r="H23" s="43">
        <f t="shared" si="6"/>
        <v>74</v>
      </c>
      <c r="I23" s="43">
        <f t="shared" si="6"/>
        <v>186</v>
      </c>
      <c r="J23" s="51">
        <f>SUM(J24:J34)</f>
        <v>267</v>
      </c>
      <c r="K23" s="43">
        <f>SUM(K24:K34)</f>
        <v>76</v>
      </c>
      <c r="L23" s="43">
        <f>SUM(L24:L34)</f>
        <v>191</v>
      </c>
    </row>
    <row r="24" spans="3:12" ht="14.25">
      <c r="C24" s="23" t="s">
        <v>825</v>
      </c>
      <c r="D24" s="44">
        <f aca="true" t="shared" si="7" ref="D24:D35">SUM(E24:F24)</f>
        <v>3</v>
      </c>
      <c r="E24" s="45">
        <v>0</v>
      </c>
      <c r="F24" s="43">
        <v>3</v>
      </c>
      <c r="G24" s="44">
        <f aca="true" t="shared" si="8" ref="G24:G35">SUM(H24:I24)</f>
        <v>3</v>
      </c>
      <c r="H24" s="45">
        <v>0</v>
      </c>
      <c r="I24" s="43">
        <v>3</v>
      </c>
      <c r="J24" s="51">
        <f aca="true" t="shared" si="9" ref="J24:J35">SUM(K24:L24)</f>
        <v>3</v>
      </c>
      <c r="K24" s="45">
        <v>0</v>
      </c>
      <c r="L24" s="43">
        <v>3</v>
      </c>
    </row>
    <row r="25" spans="3:12" ht="14.25">
      <c r="C25" s="23" t="s">
        <v>826</v>
      </c>
      <c r="D25" s="44">
        <f t="shared" si="7"/>
        <v>39</v>
      </c>
      <c r="E25" s="44">
        <v>5</v>
      </c>
      <c r="F25" s="43">
        <v>34</v>
      </c>
      <c r="G25" s="44">
        <f t="shared" si="8"/>
        <v>40</v>
      </c>
      <c r="H25" s="44">
        <v>5</v>
      </c>
      <c r="I25" s="43">
        <v>35</v>
      </c>
      <c r="J25" s="51">
        <f t="shared" si="9"/>
        <v>39</v>
      </c>
      <c r="K25" s="44">
        <v>5</v>
      </c>
      <c r="L25" s="43">
        <v>34</v>
      </c>
    </row>
    <row r="26" spans="3:12" ht="14.25">
      <c r="C26" s="23" t="s">
        <v>827</v>
      </c>
      <c r="D26" s="44">
        <f t="shared" si="7"/>
        <v>42</v>
      </c>
      <c r="E26" s="44">
        <v>5</v>
      </c>
      <c r="F26" s="43">
        <v>37</v>
      </c>
      <c r="G26" s="44">
        <f t="shared" si="8"/>
        <v>43</v>
      </c>
      <c r="H26" s="44">
        <v>5</v>
      </c>
      <c r="I26" s="43">
        <v>38</v>
      </c>
      <c r="J26" s="51">
        <f t="shared" si="9"/>
        <v>46</v>
      </c>
      <c r="K26" s="44">
        <v>5</v>
      </c>
      <c r="L26" s="43">
        <v>41</v>
      </c>
    </row>
    <row r="27" spans="3:12" ht="14.25">
      <c r="C27" s="23" t="s">
        <v>828</v>
      </c>
      <c r="D27" s="44">
        <f t="shared" si="7"/>
        <v>2</v>
      </c>
      <c r="E27" s="44">
        <v>2</v>
      </c>
      <c r="F27" s="45" t="s">
        <v>30</v>
      </c>
      <c r="G27" s="44">
        <f t="shared" si="8"/>
        <v>2</v>
      </c>
      <c r="H27" s="44">
        <v>2</v>
      </c>
      <c r="I27" s="45" t="s">
        <v>30</v>
      </c>
      <c r="J27" s="51">
        <f t="shared" si="9"/>
        <v>2</v>
      </c>
      <c r="K27" s="44">
        <v>2</v>
      </c>
      <c r="L27" s="45" t="s">
        <v>30</v>
      </c>
    </row>
    <row r="28" spans="3:12" ht="14.25">
      <c r="C28" s="23" t="s">
        <v>829</v>
      </c>
      <c r="D28" s="44">
        <f t="shared" si="7"/>
        <v>77</v>
      </c>
      <c r="E28" s="44">
        <v>30</v>
      </c>
      <c r="F28" s="43">
        <v>47</v>
      </c>
      <c r="G28" s="44">
        <f t="shared" si="8"/>
        <v>77</v>
      </c>
      <c r="H28" s="44">
        <v>30</v>
      </c>
      <c r="I28" s="43">
        <v>47</v>
      </c>
      <c r="J28" s="51">
        <f t="shared" si="9"/>
        <v>80</v>
      </c>
      <c r="K28" s="44">
        <v>32</v>
      </c>
      <c r="L28" s="43">
        <v>48</v>
      </c>
    </row>
    <row r="29" spans="3:12" ht="14.25">
      <c r="C29" s="23" t="s">
        <v>830</v>
      </c>
      <c r="D29" s="44">
        <f t="shared" si="7"/>
        <v>5</v>
      </c>
      <c r="E29" s="44">
        <v>2</v>
      </c>
      <c r="F29" s="43">
        <v>3</v>
      </c>
      <c r="G29" s="44">
        <f t="shared" si="8"/>
        <v>5</v>
      </c>
      <c r="H29" s="44">
        <v>2</v>
      </c>
      <c r="I29" s="43">
        <v>3</v>
      </c>
      <c r="J29" s="51">
        <f t="shared" si="9"/>
        <v>5</v>
      </c>
      <c r="K29" s="44">
        <v>2</v>
      </c>
      <c r="L29" s="43">
        <v>3</v>
      </c>
    </row>
    <row r="30" spans="3:12" ht="14.25">
      <c r="C30" s="23" t="s">
        <v>831</v>
      </c>
      <c r="D30" s="44">
        <f t="shared" si="7"/>
        <v>2</v>
      </c>
      <c r="E30" s="44">
        <v>2</v>
      </c>
      <c r="F30" s="45">
        <v>0</v>
      </c>
      <c r="G30" s="44">
        <f t="shared" si="8"/>
        <v>2</v>
      </c>
      <c r="H30" s="44">
        <v>2</v>
      </c>
      <c r="I30" s="45">
        <v>0</v>
      </c>
      <c r="J30" s="51">
        <f t="shared" si="9"/>
        <v>2</v>
      </c>
      <c r="K30" s="44">
        <v>2</v>
      </c>
      <c r="L30" s="45">
        <v>0</v>
      </c>
    </row>
    <row r="31" spans="3:12" ht="14.25">
      <c r="C31" s="23" t="s">
        <v>832</v>
      </c>
      <c r="D31" s="44">
        <f t="shared" si="7"/>
        <v>4</v>
      </c>
      <c r="E31" s="45">
        <v>0</v>
      </c>
      <c r="F31" s="43">
        <v>4</v>
      </c>
      <c r="G31" s="44">
        <f t="shared" si="8"/>
        <v>4</v>
      </c>
      <c r="H31" s="45">
        <v>0</v>
      </c>
      <c r="I31" s="43">
        <v>4</v>
      </c>
      <c r="J31" s="51">
        <f t="shared" si="9"/>
        <v>4</v>
      </c>
      <c r="K31" s="45">
        <v>0</v>
      </c>
      <c r="L31" s="43">
        <v>4</v>
      </c>
    </row>
    <row r="32" spans="3:12" ht="14.25">
      <c r="C32" s="23" t="s">
        <v>833</v>
      </c>
      <c r="D32" s="44">
        <f t="shared" si="7"/>
        <v>80</v>
      </c>
      <c r="E32" s="44">
        <v>26</v>
      </c>
      <c r="F32" s="43">
        <v>54</v>
      </c>
      <c r="G32" s="44">
        <f t="shared" si="8"/>
        <v>81</v>
      </c>
      <c r="H32" s="44">
        <v>26</v>
      </c>
      <c r="I32" s="43">
        <v>55</v>
      </c>
      <c r="J32" s="51">
        <f t="shared" si="9"/>
        <v>83</v>
      </c>
      <c r="K32" s="44">
        <v>26</v>
      </c>
      <c r="L32" s="43">
        <v>57</v>
      </c>
    </row>
    <row r="33" spans="3:12" ht="17.25" customHeight="1">
      <c r="C33" s="23" t="s">
        <v>834</v>
      </c>
      <c r="D33" s="44">
        <f t="shared" si="7"/>
        <v>1</v>
      </c>
      <c r="E33" s="44">
        <v>1</v>
      </c>
      <c r="F33" s="45" t="s">
        <v>30</v>
      </c>
      <c r="G33" s="44">
        <f t="shared" si="8"/>
        <v>1</v>
      </c>
      <c r="H33" s="44">
        <v>1</v>
      </c>
      <c r="I33" s="45" t="s">
        <v>30</v>
      </c>
      <c r="J33" s="51">
        <f t="shared" si="9"/>
        <v>1</v>
      </c>
      <c r="K33" s="44">
        <v>1</v>
      </c>
      <c r="L33" s="45" t="s">
        <v>30</v>
      </c>
    </row>
    <row r="34" spans="3:12" ht="14.25">
      <c r="C34" s="23" t="s">
        <v>835</v>
      </c>
      <c r="D34" s="44">
        <f t="shared" si="7"/>
        <v>2</v>
      </c>
      <c r="E34" s="44">
        <v>1</v>
      </c>
      <c r="F34" s="43">
        <v>1</v>
      </c>
      <c r="G34" s="44">
        <f t="shared" si="8"/>
        <v>2</v>
      </c>
      <c r="H34" s="44">
        <v>1</v>
      </c>
      <c r="I34" s="43">
        <v>1</v>
      </c>
      <c r="J34" s="51">
        <f t="shared" si="9"/>
        <v>2</v>
      </c>
      <c r="K34" s="44">
        <v>1</v>
      </c>
      <c r="L34" s="43">
        <v>1</v>
      </c>
    </row>
    <row r="35" spans="2:12" ht="14.25">
      <c r="B35" t="s">
        <v>836</v>
      </c>
      <c r="C35" s="23"/>
      <c r="D35" s="44">
        <f t="shared" si="7"/>
        <v>33</v>
      </c>
      <c r="E35" s="44">
        <v>33</v>
      </c>
      <c r="F35" s="45" t="s">
        <v>30</v>
      </c>
      <c r="G35" s="44">
        <f t="shared" si="8"/>
        <v>33</v>
      </c>
      <c r="H35" s="44">
        <v>33</v>
      </c>
      <c r="I35" s="45" t="s">
        <v>30</v>
      </c>
      <c r="J35" s="51">
        <f t="shared" si="9"/>
        <v>33</v>
      </c>
      <c r="K35" s="44">
        <v>33</v>
      </c>
      <c r="L35" s="45" t="s">
        <v>30</v>
      </c>
    </row>
    <row r="36" spans="1:12" ht="14.25">
      <c r="A36" s="15"/>
      <c r="B36" s="15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ht="14.25">
      <c r="A37" t="s">
        <v>447</v>
      </c>
    </row>
  </sheetData>
  <printOptions/>
  <pageMargins left="0.75" right="0.75" top="1" bottom="1" header="0.512" footer="0.51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8.796875" defaultRowHeight="15"/>
  <cols>
    <col min="1" max="1" width="14.3984375" style="90" customWidth="1"/>
    <col min="2" max="5" width="10.19921875" style="90" customWidth="1"/>
    <col min="6" max="6" width="10.8984375" style="90" customWidth="1"/>
    <col min="7" max="7" width="14.59765625" style="90" customWidth="1"/>
    <col min="8" max="8" width="10.19921875" style="90" customWidth="1"/>
    <col min="9" max="16384" width="9.19921875" style="90" customWidth="1"/>
  </cols>
  <sheetData>
    <row r="1" ht="14.25">
      <c r="A1" s="1" t="s">
        <v>55</v>
      </c>
    </row>
    <row r="3" spans="1:7" ht="15" thickBot="1">
      <c r="A3" s="105" t="s">
        <v>56</v>
      </c>
      <c r="B3" s="106"/>
      <c r="C3" s="106"/>
      <c r="D3" s="106"/>
      <c r="E3" s="106"/>
      <c r="F3" s="106"/>
      <c r="G3" s="107" t="s">
        <v>57</v>
      </c>
    </row>
    <row r="4" spans="1:7" ht="15" thickTop="1">
      <c r="A4" s="132"/>
      <c r="B4" s="139"/>
      <c r="C4" s="140" t="s">
        <v>58</v>
      </c>
      <c r="D4" s="141"/>
      <c r="E4" s="141"/>
      <c r="F4" s="141"/>
      <c r="G4" s="141"/>
    </row>
    <row r="5" spans="1:8" ht="14.25">
      <c r="A5" s="171" t="s">
        <v>59</v>
      </c>
      <c r="B5" s="91" t="s">
        <v>60</v>
      </c>
      <c r="C5" s="93" t="s">
        <v>61</v>
      </c>
      <c r="D5" s="92"/>
      <c r="E5" s="92"/>
      <c r="F5" s="94"/>
      <c r="G5" s="99" t="s">
        <v>62</v>
      </c>
      <c r="H5" s="101"/>
    </row>
    <row r="6" spans="1:8" ht="14.25">
      <c r="A6" s="132"/>
      <c r="B6" s="138"/>
      <c r="C6" s="95" t="s">
        <v>63</v>
      </c>
      <c r="D6" s="114" t="s">
        <v>64</v>
      </c>
      <c r="E6" s="96" t="s">
        <v>65</v>
      </c>
      <c r="F6" s="114" t="s">
        <v>66</v>
      </c>
      <c r="G6" s="100" t="s">
        <v>67</v>
      </c>
      <c r="H6" s="101"/>
    </row>
    <row r="7" spans="1:2" ht="14.25">
      <c r="A7" s="143" t="s">
        <v>68</v>
      </c>
      <c r="B7" s="110"/>
    </row>
    <row r="8" spans="1:7" ht="14.25">
      <c r="A8" s="142" t="s">
        <v>69</v>
      </c>
      <c r="B8" s="110">
        <f>SUM(C8:F8)</f>
        <v>1380</v>
      </c>
      <c r="C8" s="90">
        <v>928</v>
      </c>
      <c r="D8" s="90">
        <v>1</v>
      </c>
      <c r="E8" s="90">
        <v>395</v>
      </c>
      <c r="F8" s="90">
        <v>56</v>
      </c>
      <c r="G8" s="98">
        <v>93.5</v>
      </c>
    </row>
    <row r="9" spans="1:7" ht="14.25">
      <c r="A9" s="134">
        <v>11</v>
      </c>
      <c r="B9" s="110">
        <f>SUM(C9:F9)</f>
        <v>1295</v>
      </c>
      <c r="C9" s="90">
        <v>853</v>
      </c>
      <c r="D9" s="90">
        <v>1</v>
      </c>
      <c r="E9" s="90">
        <v>393</v>
      </c>
      <c r="F9" s="90">
        <v>48</v>
      </c>
      <c r="G9" s="98">
        <v>90.5</v>
      </c>
    </row>
    <row r="10" spans="1:7" ht="14.25">
      <c r="A10" s="254">
        <v>12</v>
      </c>
      <c r="B10" s="255">
        <f>SUM(C10:F10)</f>
        <v>1399</v>
      </c>
      <c r="C10" s="178">
        <v>947</v>
      </c>
      <c r="D10" s="256">
        <v>0</v>
      </c>
      <c r="E10" s="178">
        <v>372</v>
      </c>
      <c r="F10" s="178">
        <v>80</v>
      </c>
      <c r="G10" s="257">
        <v>100.2</v>
      </c>
    </row>
    <row r="11" spans="1:7" ht="14.25">
      <c r="A11" s="134" t="s">
        <v>70</v>
      </c>
      <c r="B11" s="110">
        <f aca="true" t="shared" si="0" ref="B11:G11">B10-B9</f>
        <v>104</v>
      </c>
      <c r="C11" s="90">
        <f t="shared" si="0"/>
        <v>94</v>
      </c>
      <c r="D11" s="90">
        <v>-1</v>
      </c>
      <c r="E11" s="90">
        <f t="shared" si="0"/>
        <v>-21</v>
      </c>
      <c r="F11" s="90">
        <f t="shared" si="0"/>
        <v>32</v>
      </c>
      <c r="G11" s="98">
        <f t="shared" si="0"/>
        <v>9.700000000000003</v>
      </c>
    </row>
    <row r="12" spans="1:7" ht="14.25">
      <c r="A12" s="134"/>
      <c r="B12" s="110"/>
      <c r="G12" s="98"/>
    </row>
    <row r="13" spans="1:7" ht="14.25">
      <c r="A13" s="142" t="s">
        <v>71</v>
      </c>
      <c r="B13" s="110"/>
      <c r="G13" s="98"/>
    </row>
    <row r="14" spans="1:7" ht="14.25">
      <c r="A14" s="142" t="s">
        <v>69</v>
      </c>
      <c r="B14" s="110">
        <f>SUM(C14:F14)</f>
        <v>2629</v>
      </c>
      <c r="C14" s="90">
        <v>855</v>
      </c>
      <c r="D14" s="90">
        <v>0</v>
      </c>
      <c r="E14" s="90">
        <v>1696</v>
      </c>
      <c r="F14" s="90">
        <v>78</v>
      </c>
      <c r="G14" s="98">
        <v>309.5</v>
      </c>
    </row>
    <row r="15" spans="1:7" ht="14.25">
      <c r="A15" s="134">
        <v>11</v>
      </c>
      <c r="B15" s="110">
        <f>SUM(C15:F15)</f>
        <v>2572</v>
      </c>
      <c r="C15" s="90">
        <v>779</v>
      </c>
      <c r="D15" s="90">
        <v>3</v>
      </c>
      <c r="E15" s="90">
        <v>1713</v>
      </c>
      <c r="F15" s="90">
        <v>77</v>
      </c>
      <c r="G15" s="98">
        <v>310.3</v>
      </c>
    </row>
    <row r="16" spans="1:7" ht="14.25">
      <c r="A16" s="254">
        <v>12</v>
      </c>
      <c r="B16" s="255">
        <f>SUM(C16:F16)</f>
        <v>2556</v>
      </c>
      <c r="C16" s="178">
        <v>759</v>
      </c>
      <c r="D16" s="178">
        <v>4</v>
      </c>
      <c r="E16" s="178">
        <v>1704</v>
      </c>
      <c r="F16" s="178">
        <v>89</v>
      </c>
      <c r="G16" s="257">
        <v>320.2</v>
      </c>
    </row>
    <row r="17" spans="1:7" ht="14.25">
      <c r="A17" s="134" t="s">
        <v>70</v>
      </c>
      <c r="B17" s="110">
        <f aca="true" t="shared" si="1" ref="B17:G17">B16-B15</f>
        <v>-16</v>
      </c>
      <c r="C17" s="90">
        <f t="shared" si="1"/>
        <v>-20</v>
      </c>
      <c r="D17" s="90">
        <f t="shared" si="1"/>
        <v>1</v>
      </c>
      <c r="E17" s="90">
        <f t="shared" si="1"/>
        <v>-9</v>
      </c>
      <c r="F17" s="90">
        <f t="shared" si="1"/>
        <v>12</v>
      </c>
      <c r="G17" s="98">
        <f t="shared" si="1"/>
        <v>9.899999999999977</v>
      </c>
    </row>
    <row r="18" spans="1:7" ht="14.25">
      <c r="A18" s="133"/>
      <c r="B18" s="115"/>
      <c r="C18" s="97"/>
      <c r="D18" s="97"/>
      <c r="E18" s="97"/>
      <c r="F18" s="97"/>
      <c r="G18" s="97"/>
    </row>
    <row r="19" ht="14.25">
      <c r="A19" s="89" t="s">
        <v>72</v>
      </c>
    </row>
    <row r="20" ht="14.25">
      <c r="A20" s="89" t="s">
        <v>73</v>
      </c>
    </row>
    <row r="21" ht="14.25">
      <c r="A21" s="89"/>
    </row>
  </sheetData>
  <printOptions/>
  <pageMargins left="0.75" right="0.75" top="1" bottom="1" header="0.512" footer="0.51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8.796875" defaultRowHeight="15"/>
  <cols>
    <col min="1" max="1" width="18.69921875" style="84" customWidth="1"/>
    <col min="2" max="9" width="7.59765625" style="84" customWidth="1"/>
    <col min="10" max="16384" width="8.8984375" style="84" customWidth="1"/>
  </cols>
  <sheetData>
    <row r="1" ht="14.25">
      <c r="I1" s="2" t="s">
        <v>74</v>
      </c>
    </row>
    <row r="3" spans="1:9" ht="15" thickBot="1">
      <c r="A3" s="174" t="s">
        <v>75</v>
      </c>
      <c r="B3" s="146"/>
      <c r="C3" s="146"/>
      <c r="D3" s="146"/>
      <c r="E3" s="146"/>
      <c r="F3" s="146"/>
      <c r="G3" s="145" t="s">
        <v>76</v>
      </c>
      <c r="H3" s="145"/>
      <c r="I3" s="146"/>
    </row>
    <row r="4" spans="1:9" ht="15" thickTop="1">
      <c r="A4" s="193" t="s">
        <v>61</v>
      </c>
      <c r="B4" s="197" t="s">
        <v>77</v>
      </c>
      <c r="C4" s="149"/>
      <c r="D4" s="149"/>
      <c r="E4" s="144"/>
      <c r="F4" s="179" t="s">
        <v>78</v>
      </c>
      <c r="G4" s="149"/>
      <c r="H4" s="149"/>
      <c r="I4" s="144"/>
    </row>
    <row r="5" spans="1:10" ht="14.25">
      <c r="A5" s="195"/>
      <c r="B5" s="85" t="s">
        <v>60</v>
      </c>
      <c r="C5" s="86" t="s">
        <v>79</v>
      </c>
      <c r="D5" s="86" t="s">
        <v>80</v>
      </c>
      <c r="E5" s="86" t="s">
        <v>81</v>
      </c>
      <c r="F5" s="198" t="s">
        <v>60</v>
      </c>
      <c r="G5" s="86" t="s">
        <v>79</v>
      </c>
      <c r="H5" s="86" t="s">
        <v>80</v>
      </c>
      <c r="I5" s="201" t="s">
        <v>81</v>
      </c>
      <c r="J5" s="87"/>
    </row>
    <row r="6" spans="1:9" ht="14.25">
      <c r="A6" s="176" t="s">
        <v>82</v>
      </c>
      <c r="B6" s="181">
        <v>1143</v>
      </c>
      <c r="C6" s="175">
        <v>570</v>
      </c>
      <c r="D6" s="175">
        <v>418</v>
      </c>
      <c r="E6" s="175">
        <v>155</v>
      </c>
      <c r="F6" s="176">
        <v>1069</v>
      </c>
      <c r="G6" s="175">
        <v>502</v>
      </c>
      <c r="H6" s="175">
        <v>426</v>
      </c>
      <c r="I6" s="175">
        <v>141</v>
      </c>
    </row>
    <row r="7" spans="1:9" ht="14.25">
      <c r="A7" s="87" t="s">
        <v>83</v>
      </c>
      <c r="B7" s="180">
        <v>28</v>
      </c>
      <c r="C7" s="87">
        <v>20</v>
      </c>
      <c r="D7" s="87">
        <v>8</v>
      </c>
      <c r="E7" s="87">
        <v>0</v>
      </c>
      <c r="F7" s="176">
        <v>22</v>
      </c>
      <c r="G7" s="87">
        <v>11</v>
      </c>
      <c r="H7" s="147">
        <v>9</v>
      </c>
      <c r="I7" s="87">
        <v>2</v>
      </c>
    </row>
    <row r="8" spans="1:9" ht="14.25">
      <c r="A8" s="87" t="s">
        <v>84</v>
      </c>
      <c r="B8" s="180">
        <v>17</v>
      </c>
      <c r="C8" s="87">
        <v>5</v>
      </c>
      <c r="D8" s="87">
        <v>9</v>
      </c>
      <c r="E8" s="87">
        <v>3</v>
      </c>
      <c r="F8" s="176">
        <v>21</v>
      </c>
      <c r="G8" s="87">
        <v>12</v>
      </c>
      <c r="H8" s="87">
        <v>6</v>
      </c>
      <c r="I8" s="87">
        <v>3</v>
      </c>
    </row>
    <row r="9" spans="1:9" ht="14.25">
      <c r="A9" s="87" t="s">
        <v>64</v>
      </c>
      <c r="B9" s="180">
        <v>16</v>
      </c>
      <c r="C9" s="87">
        <v>2</v>
      </c>
      <c r="D9" s="87">
        <v>11</v>
      </c>
      <c r="E9" s="87">
        <v>3</v>
      </c>
      <c r="F9" s="176">
        <v>14</v>
      </c>
      <c r="G9" s="87">
        <v>5</v>
      </c>
      <c r="H9" s="87">
        <v>5</v>
      </c>
      <c r="I9" s="87">
        <v>4</v>
      </c>
    </row>
    <row r="10" spans="1:9" ht="14.25">
      <c r="A10" s="87" t="s">
        <v>85</v>
      </c>
      <c r="B10" s="180">
        <v>117</v>
      </c>
      <c r="C10" s="87">
        <v>55</v>
      </c>
      <c r="D10" s="87">
        <v>35</v>
      </c>
      <c r="E10" s="87">
        <v>27</v>
      </c>
      <c r="F10" s="176">
        <v>79</v>
      </c>
      <c r="G10" s="87">
        <v>26</v>
      </c>
      <c r="H10" s="87">
        <v>31</v>
      </c>
      <c r="I10" s="87">
        <v>22</v>
      </c>
    </row>
    <row r="11" spans="1:9" ht="14.25">
      <c r="A11" s="87" t="s">
        <v>86</v>
      </c>
      <c r="B11" s="180">
        <v>604</v>
      </c>
      <c r="C11" s="87">
        <v>296</v>
      </c>
      <c r="D11" s="87">
        <v>222</v>
      </c>
      <c r="E11" s="87">
        <v>86</v>
      </c>
      <c r="F11" s="176">
        <v>629</v>
      </c>
      <c r="G11" s="87">
        <v>308</v>
      </c>
      <c r="H11" s="87">
        <v>248</v>
      </c>
      <c r="I11" s="87">
        <v>73</v>
      </c>
    </row>
    <row r="12" spans="1:9" ht="14.25">
      <c r="A12" s="87" t="s">
        <v>87</v>
      </c>
      <c r="B12" s="180">
        <v>22</v>
      </c>
      <c r="C12" s="87">
        <v>9</v>
      </c>
      <c r="D12" s="87">
        <v>10</v>
      </c>
      <c r="E12" s="87">
        <v>3</v>
      </c>
      <c r="F12" s="176">
        <v>13</v>
      </c>
      <c r="G12" s="87">
        <v>4</v>
      </c>
      <c r="H12" s="87">
        <v>7</v>
      </c>
      <c r="I12" s="87">
        <v>2</v>
      </c>
    </row>
    <row r="13" spans="1:9" ht="14.25">
      <c r="A13" s="194" t="s">
        <v>88</v>
      </c>
      <c r="B13" s="180">
        <v>339</v>
      </c>
      <c r="C13" s="87">
        <v>183</v>
      </c>
      <c r="D13" s="87">
        <v>123</v>
      </c>
      <c r="E13" s="87">
        <v>33</v>
      </c>
      <c r="F13" s="176">
        <v>283</v>
      </c>
      <c r="G13" s="87">
        <v>134</v>
      </c>
      <c r="H13" s="87">
        <v>116</v>
      </c>
      <c r="I13" s="87">
        <v>33</v>
      </c>
    </row>
    <row r="14" spans="1:9" ht="18.75" customHeight="1">
      <c r="A14" s="87" t="s">
        <v>66</v>
      </c>
      <c r="B14" s="180">
        <v>0</v>
      </c>
      <c r="C14" s="87">
        <v>0</v>
      </c>
      <c r="D14" s="87">
        <v>0</v>
      </c>
      <c r="E14" s="87">
        <v>0</v>
      </c>
      <c r="F14" s="176">
        <v>8</v>
      </c>
      <c r="G14" s="87">
        <v>2</v>
      </c>
      <c r="H14" s="87">
        <v>4</v>
      </c>
      <c r="I14" s="87">
        <v>2</v>
      </c>
    </row>
    <row r="15" spans="1:9" ht="14.25">
      <c r="A15" s="147" t="s">
        <v>89</v>
      </c>
      <c r="B15" s="180">
        <v>64298</v>
      </c>
      <c r="C15" s="87">
        <v>22177</v>
      </c>
      <c r="D15" s="87">
        <v>21493</v>
      </c>
      <c r="E15" s="87">
        <v>20628</v>
      </c>
      <c r="F15" s="176">
        <v>64047</v>
      </c>
      <c r="G15" s="87">
        <v>21779</v>
      </c>
      <c r="H15" s="87">
        <v>21444</v>
      </c>
      <c r="I15" s="87">
        <v>20824</v>
      </c>
    </row>
    <row r="16" spans="1:13" ht="14.25">
      <c r="A16" s="196" t="s">
        <v>90</v>
      </c>
      <c r="B16" s="182">
        <v>1.7776602693707424</v>
      </c>
      <c r="C16" s="88">
        <v>2.5702304189024665</v>
      </c>
      <c r="D16" s="88">
        <v>1.9448192434746197</v>
      </c>
      <c r="E16" s="88">
        <v>0.751405856117898</v>
      </c>
      <c r="F16" s="177">
        <v>1.67</v>
      </c>
      <c r="G16" s="88">
        <v>2.3</v>
      </c>
      <c r="H16" s="88">
        <v>1.99</v>
      </c>
      <c r="I16" s="88">
        <v>0.68</v>
      </c>
      <c r="K16" s="173"/>
      <c r="M16" s="173"/>
    </row>
    <row r="17" spans="1:9" ht="14.25">
      <c r="A17" s="147" t="s">
        <v>91</v>
      </c>
      <c r="B17" s="148"/>
      <c r="C17" s="148"/>
      <c r="D17" s="148"/>
      <c r="E17" s="148"/>
      <c r="F17" s="148"/>
      <c r="G17" s="148"/>
      <c r="H17" s="148"/>
      <c r="I17" s="148"/>
    </row>
  </sheetData>
  <printOptions/>
  <pageMargins left="0.5905511811023623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3" style="90" customWidth="1"/>
    <col min="2" max="4" width="8" style="90" customWidth="1"/>
    <col min="5" max="5" width="8.59765625" style="90" customWidth="1"/>
    <col min="6" max="6" width="10.69921875" style="90" customWidth="1"/>
    <col min="7" max="7" width="10.8984375" style="90" customWidth="1"/>
    <col min="8" max="9" width="8.8984375" style="90" customWidth="1"/>
    <col min="10" max="10" width="8.19921875" style="90" customWidth="1"/>
    <col min="11" max="11" width="7.5" style="90" customWidth="1"/>
    <col min="12" max="12" width="11.19921875" style="90" customWidth="1"/>
    <col min="13" max="18" width="8.8984375" style="90" customWidth="1"/>
    <col min="19" max="16384" width="11" style="90" customWidth="1"/>
  </cols>
  <sheetData>
    <row r="1" spans="1:18" ht="14.25">
      <c r="A1" s="1" t="s">
        <v>55</v>
      </c>
      <c r="R1" s="2" t="s">
        <v>74</v>
      </c>
    </row>
    <row r="3" ht="14.25">
      <c r="A3" s="178" t="s">
        <v>92</v>
      </c>
    </row>
    <row r="5" spans="1:18" ht="15" thickBot="1">
      <c r="A5" s="105" t="s">
        <v>34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 t="s">
        <v>93</v>
      </c>
      <c r="R5" s="106"/>
    </row>
    <row r="6" spans="2:17" ht="17.25" customHeight="1" thickTop="1">
      <c r="B6" s="108" t="s">
        <v>94</v>
      </c>
      <c r="C6" s="109"/>
      <c r="D6" s="109"/>
      <c r="E6" s="118" t="s">
        <v>95</v>
      </c>
      <c r="F6" s="118" t="s">
        <v>96</v>
      </c>
      <c r="G6" s="118" t="s">
        <v>97</v>
      </c>
      <c r="H6" s="118" t="s">
        <v>98</v>
      </c>
      <c r="I6" s="118" t="s">
        <v>99</v>
      </c>
      <c r="J6" s="120" t="s">
        <v>100</v>
      </c>
      <c r="K6" s="118" t="s">
        <v>101</v>
      </c>
      <c r="L6" s="120"/>
      <c r="M6" s="118"/>
      <c r="N6" s="103" t="s">
        <v>102</v>
      </c>
      <c r="P6" s="118"/>
      <c r="Q6" s="103" t="s">
        <v>103</v>
      </c>
    </row>
    <row r="7" spans="1:18" s="102" customFormat="1" ht="51.75" customHeight="1">
      <c r="A7" s="104" t="s">
        <v>59</v>
      </c>
      <c r="B7" s="111" t="s">
        <v>60</v>
      </c>
      <c r="C7" s="119" t="s">
        <v>24</v>
      </c>
      <c r="D7" s="112" t="s">
        <v>25</v>
      </c>
      <c r="E7" s="121" t="s">
        <v>104</v>
      </c>
      <c r="F7" s="122" t="s">
        <v>105</v>
      </c>
      <c r="G7" s="122" t="s">
        <v>106</v>
      </c>
      <c r="H7" s="123" t="s">
        <v>107</v>
      </c>
      <c r="I7" s="124" t="s">
        <v>108</v>
      </c>
      <c r="J7" s="125" t="s">
        <v>109</v>
      </c>
      <c r="K7" s="126" t="s">
        <v>110</v>
      </c>
      <c r="L7" s="127" t="s">
        <v>111</v>
      </c>
      <c r="M7" s="111" t="s">
        <v>60</v>
      </c>
      <c r="N7" s="119" t="s">
        <v>24</v>
      </c>
      <c r="O7" s="112" t="s">
        <v>25</v>
      </c>
      <c r="P7" s="111" t="s">
        <v>60</v>
      </c>
      <c r="Q7" s="119" t="s">
        <v>24</v>
      </c>
      <c r="R7" s="111" t="s">
        <v>25</v>
      </c>
    </row>
    <row r="8" spans="1:18" ht="14.25">
      <c r="A8" s="202" t="s">
        <v>112</v>
      </c>
      <c r="B8" s="99">
        <f>SUM(C8:D8)</f>
        <v>28988</v>
      </c>
      <c r="C8" s="101">
        <v>15011</v>
      </c>
      <c r="D8" s="101">
        <v>13977</v>
      </c>
      <c r="E8" s="101">
        <v>27717</v>
      </c>
      <c r="F8" s="101">
        <v>275</v>
      </c>
      <c r="G8" s="101">
        <v>202</v>
      </c>
      <c r="H8" s="101">
        <v>4</v>
      </c>
      <c r="I8" s="101">
        <v>345</v>
      </c>
      <c r="J8" s="101">
        <v>442</v>
      </c>
      <c r="K8" s="101">
        <v>3</v>
      </c>
      <c r="L8" s="101">
        <v>68</v>
      </c>
      <c r="M8" s="113">
        <v>95.6</v>
      </c>
      <c r="N8" s="113">
        <v>94.4</v>
      </c>
      <c r="O8" s="113">
        <v>96.9</v>
      </c>
      <c r="P8" s="113">
        <v>1.4</v>
      </c>
      <c r="Q8" s="113">
        <v>2.1</v>
      </c>
      <c r="R8" s="117">
        <v>0.7</v>
      </c>
    </row>
    <row r="9" spans="1:18" ht="14.25">
      <c r="A9" s="134">
        <v>12</v>
      </c>
      <c r="B9" s="110">
        <f>SUM(C9:D9)</f>
        <v>28448</v>
      </c>
      <c r="C9" s="101">
        <v>14444</v>
      </c>
      <c r="D9" s="101">
        <v>14004</v>
      </c>
      <c r="E9" s="101">
        <v>27382</v>
      </c>
      <c r="F9" s="101">
        <v>188</v>
      </c>
      <c r="G9" s="101">
        <v>132</v>
      </c>
      <c r="H9" s="101">
        <v>3</v>
      </c>
      <c r="I9" s="101">
        <v>294</v>
      </c>
      <c r="J9" s="101">
        <v>447</v>
      </c>
      <c r="K9" s="101">
        <v>2</v>
      </c>
      <c r="L9" s="101">
        <v>42</v>
      </c>
      <c r="M9" s="113">
        <v>96.3</v>
      </c>
      <c r="N9" s="113">
        <v>95.1</v>
      </c>
      <c r="O9" s="113">
        <v>97.4</v>
      </c>
      <c r="P9" s="113">
        <v>1.2</v>
      </c>
      <c r="Q9" s="113">
        <v>1.8</v>
      </c>
      <c r="R9" s="113">
        <v>0.6</v>
      </c>
    </row>
    <row r="10" spans="1:18" ht="14.25">
      <c r="A10" s="254">
        <v>13</v>
      </c>
      <c r="B10" s="255">
        <f>SUM(C10:D10)</f>
        <v>27482</v>
      </c>
      <c r="C10" s="258">
        <v>14100</v>
      </c>
      <c r="D10" s="258">
        <v>13382</v>
      </c>
      <c r="E10" s="258">
        <v>26395</v>
      </c>
      <c r="F10" s="258">
        <v>212</v>
      </c>
      <c r="G10" s="258">
        <v>108</v>
      </c>
      <c r="H10" s="258">
        <v>6</v>
      </c>
      <c r="I10" s="258">
        <v>282</v>
      </c>
      <c r="J10" s="258">
        <v>477</v>
      </c>
      <c r="K10" s="258">
        <v>2</v>
      </c>
      <c r="L10" s="258">
        <v>32</v>
      </c>
      <c r="M10" s="259">
        <v>96</v>
      </c>
      <c r="N10" s="259">
        <v>94.9</v>
      </c>
      <c r="O10" s="259">
        <v>97.3</v>
      </c>
      <c r="P10" s="259">
        <v>1.1</v>
      </c>
      <c r="Q10" s="259">
        <v>1.8</v>
      </c>
      <c r="R10" s="259">
        <v>0.5</v>
      </c>
    </row>
    <row r="11" spans="1:18" ht="14.25">
      <c r="A11" s="135" t="s">
        <v>113</v>
      </c>
      <c r="B11" s="115">
        <f>B10-B9</f>
        <v>-966</v>
      </c>
      <c r="C11" s="97">
        <f aca="true" t="shared" si="0" ref="C11:L11">C10-C9</f>
        <v>-344</v>
      </c>
      <c r="D11" s="97">
        <f t="shared" si="0"/>
        <v>-622</v>
      </c>
      <c r="E11" s="97">
        <f t="shared" si="0"/>
        <v>-987</v>
      </c>
      <c r="F11" s="97">
        <f t="shared" si="0"/>
        <v>24</v>
      </c>
      <c r="G11" s="97">
        <f t="shared" si="0"/>
        <v>-24</v>
      </c>
      <c r="H11" s="97">
        <f t="shared" si="0"/>
        <v>3</v>
      </c>
      <c r="I11" s="97">
        <f t="shared" si="0"/>
        <v>-12</v>
      </c>
      <c r="J11" s="97">
        <f t="shared" si="0"/>
        <v>30</v>
      </c>
      <c r="K11" s="97">
        <f t="shared" si="0"/>
        <v>0</v>
      </c>
      <c r="L11" s="97">
        <f t="shared" si="0"/>
        <v>-10</v>
      </c>
      <c r="M11" s="116">
        <f aca="true" t="shared" si="1" ref="M11:R11">M10-M9</f>
        <v>-0.29999999999999716</v>
      </c>
      <c r="N11" s="116">
        <f t="shared" si="1"/>
        <v>-0.19999999999998863</v>
      </c>
      <c r="O11" s="116">
        <f t="shared" si="1"/>
        <v>-0.10000000000000853</v>
      </c>
      <c r="P11" s="116">
        <f t="shared" si="1"/>
        <v>-0.09999999999999987</v>
      </c>
      <c r="Q11" s="116">
        <f t="shared" si="1"/>
        <v>0</v>
      </c>
      <c r="R11" s="116">
        <f t="shared" si="1"/>
        <v>-0.09999999999999998</v>
      </c>
    </row>
    <row r="12" ht="12" customHeight="1"/>
    <row r="13" ht="12.75" customHeight="1"/>
    <row r="14" spans="1:18" ht="15" thickBot="1">
      <c r="A14" s="105" t="s">
        <v>35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2:17" ht="15" thickTop="1">
      <c r="B15" s="108" t="s">
        <v>94</v>
      </c>
      <c r="C15" s="109"/>
      <c r="D15" s="109"/>
      <c r="E15" s="120" t="s">
        <v>95</v>
      </c>
      <c r="F15" s="120" t="s">
        <v>96</v>
      </c>
      <c r="G15" s="120" t="s">
        <v>97</v>
      </c>
      <c r="H15" s="120" t="s">
        <v>98</v>
      </c>
      <c r="I15" s="120" t="s">
        <v>99</v>
      </c>
      <c r="J15" s="118" t="s">
        <v>100</v>
      </c>
      <c r="K15" s="120" t="s">
        <v>101</v>
      </c>
      <c r="L15" s="120"/>
      <c r="M15" s="118"/>
      <c r="N15" s="103" t="s">
        <v>102</v>
      </c>
      <c r="P15" s="118"/>
      <c r="Q15" s="103" t="s">
        <v>103</v>
      </c>
    </row>
    <row r="16" spans="1:18" ht="48" customHeight="1">
      <c r="A16" s="104" t="s">
        <v>59</v>
      </c>
      <c r="B16" s="111" t="s">
        <v>60</v>
      </c>
      <c r="C16" s="119" t="s">
        <v>24</v>
      </c>
      <c r="D16" s="112" t="s">
        <v>25</v>
      </c>
      <c r="E16" s="129" t="s">
        <v>114</v>
      </c>
      <c r="F16" s="131" t="s">
        <v>115</v>
      </c>
      <c r="G16" s="131" t="s">
        <v>106</v>
      </c>
      <c r="H16" s="127" t="s">
        <v>107</v>
      </c>
      <c r="I16" s="130" t="s">
        <v>108</v>
      </c>
      <c r="J16" s="128" t="s">
        <v>109</v>
      </c>
      <c r="K16" s="129" t="s">
        <v>110</v>
      </c>
      <c r="L16" s="127" t="s">
        <v>111</v>
      </c>
      <c r="M16" s="119" t="s">
        <v>60</v>
      </c>
      <c r="N16" s="119" t="s">
        <v>24</v>
      </c>
      <c r="O16" s="112" t="s">
        <v>25</v>
      </c>
      <c r="P16" s="111" t="s">
        <v>60</v>
      </c>
      <c r="Q16" s="119" t="s">
        <v>24</v>
      </c>
      <c r="R16" s="112" t="s">
        <v>25</v>
      </c>
    </row>
    <row r="17" spans="1:18" ht="14.25">
      <c r="A17" s="136" t="s">
        <v>112</v>
      </c>
      <c r="B17" s="99">
        <f>SUM(C17:D17)</f>
        <v>25587</v>
      </c>
      <c r="C17" s="101">
        <v>12711</v>
      </c>
      <c r="D17" s="101">
        <v>12876</v>
      </c>
      <c r="E17" s="101">
        <v>8143</v>
      </c>
      <c r="F17" s="101">
        <v>4546</v>
      </c>
      <c r="G17" s="101">
        <v>1762</v>
      </c>
      <c r="H17" s="101">
        <v>503</v>
      </c>
      <c r="I17" s="101">
        <v>8128</v>
      </c>
      <c r="J17" s="101">
        <v>2487</v>
      </c>
      <c r="K17" s="101">
        <v>18</v>
      </c>
      <c r="L17" s="101">
        <v>197</v>
      </c>
      <c r="M17" s="113">
        <v>31.8</v>
      </c>
      <c r="N17" s="113">
        <v>29.1</v>
      </c>
      <c r="O17" s="113">
        <v>34.6</v>
      </c>
      <c r="P17" s="113">
        <v>32.5</v>
      </c>
      <c r="Q17" s="113">
        <v>36.5</v>
      </c>
      <c r="R17" s="113">
        <v>28.7</v>
      </c>
    </row>
    <row r="18" spans="1:18" ht="14.25">
      <c r="A18" s="132">
        <v>12</v>
      </c>
      <c r="B18" s="110">
        <f>SUM(C18:D18)</f>
        <v>25234</v>
      </c>
      <c r="C18" s="101">
        <v>12364</v>
      </c>
      <c r="D18" s="101">
        <v>12870</v>
      </c>
      <c r="E18" s="101">
        <v>8348</v>
      </c>
      <c r="F18" s="101">
        <v>4377</v>
      </c>
      <c r="G18" s="101">
        <v>1774</v>
      </c>
      <c r="H18" s="101">
        <v>341</v>
      </c>
      <c r="I18" s="101">
        <v>7771</v>
      </c>
      <c r="J18" s="101">
        <v>2622</v>
      </c>
      <c r="K18" s="101">
        <v>1</v>
      </c>
      <c r="L18" s="101">
        <v>144</v>
      </c>
      <c r="M18" s="113">
        <v>33.1</v>
      </c>
      <c r="N18" s="113">
        <v>30.7</v>
      </c>
      <c r="O18" s="113">
        <v>35.3</v>
      </c>
      <c r="P18" s="113">
        <v>31.4</v>
      </c>
      <c r="Q18" s="113">
        <v>35.5</v>
      </c>
      <c r="R18" s="113">
        <v>27.4</v>
      </c>
    </row>
    <row r="19" spans="1:18" ht="14.25">
      <c r="A19" s="260">
        <v>13</v>
      </c>
      <c r="B19" s="255">
        <f>SUM(C19:D19)</f>
        <v>25341</v>
      </c>
      <c r="C19" s="258">
        <v>12607</v>
      </c>
      <c r="D19" s="258">
        <v>12734</v>
      </c>
      <c r="E19" s="258">
        <v>8572</v>
      </c>
      <c r="F19" s="258">
        <v>4942</v>
      </c>
      <c r="G19" s="258">
        <v>1414</v>
      </c>
      <c r="H19" s="258">
        <v>321</v>
      </c>
      <c r="I19" s="258">
        <v>7592</v>
      </c>
      <c r="J19" s="258">
        <v>2497</v>
      </c>
      <c r="K19" s="258">
        <v>3</v>
      </c>
      <c r="L19" s="258">
        <v>113</v>
      </c>
      <c r="M19" s="259">
        <v>33.8</v>
      </c>
      <c r="N19" s="259">
        <v>32.1</v>
      </c>
      <c r="O19" s="259">
        <v>35.5</v>
      </c>
      <c r="P19" s="259">
        <v>30.4</v>
      </c>
      <c r="Q19" s="259">
        <v>33.8</v>
      </c>
      <c r="R19" s="259">
        <v>27</v>
      </c>
    </row>
    <row r="20" spans="1:18" ht="14.25">
      <c r="A20" s="137" t="s">
        <v>113</v>
      </c>
      <c r="B20" s="115">
        <f>B19-B18</f>
        <v>107</v>
      </c>
      <c r="C20" s="97">
        <f aca="true" t="shared" si="2" ref="C20:R20">C19-C18</f>
        <v>243</v>
      </c>
      <c r="D20" s="97">
        <f t="shared" si="2"/>
        <v>-136</v>
      </c>
      <c r="E20" s="97">
        <f t="shared" si="2"/>
        <v>224</v>
      </c>
      <c r="F20" s="97">
        <f t="shared" si="2"/>
        <v>565</v>
      </c>
      <c r="G20" s="97">
        <f t="shared" si="2"/>
        <v>-360</v>
      </c>
      <c r="H20" s="97">
        <f t="shared" si="2"/>
        <v>-20</v>
      </c>
      <c r="I20" s="97">
        <f t="shared" si="2"/>
        <v>-179</v>
      </c>
      <c r="J20" s="97">
        <f t="shared" si="2"/>
        <v>-125</v>
      </c>
      <c r="K20" s="97">
        <f t="shared" si="2"/>
        <v>2</v>
      </c>
      <c r="L20" s="97">
        <f t="shared" si="2"/>
        <v>-31</v>
      </c>
      <c r="M20" s="116">
        <f t="shared" si="2"/>
        <v>0.6999999999999957</v>
      </c>
      <c r="N20" s="116">
        <f t="shared" si="2"/>
        <v>1.4000000000000021</v>
      </c>
      <c r="O20" s="116">
        <f t="shared" si="2"/>
        <v>0.20000000000000284</v>
      </c>
      <c r="P20" s="116">
        <f t="shared" si="2"/>
        <v>-1</v>
      </c>
      <c r="Q20" s="116">
        <f t="shared" si="2"/>
        <v>-1.7000000000000028</v>
      </c>
      <c r="R20" s="116">
        <f t="shared" si="2"/>
        <v>-0.3999999999999986</v>
      </c>
    </row>
    <row r="21" spans="1:18" ht="14.25">
      <c r="A21" s="89" t="s">
        <v>116</v>
      </c>
      <c r="M21" s="98"/>
      <c r="N21" s="98"/>
      <c r="O21" s="98"/>
      <c r="P21" s="98"/>
      <c r="Q21" s="98"/>
      <c r="R21" s="9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8.796875" defaultRowHeight="15"/>
  <cols>
    <col min="1" max="1" width="17.5" style="0" customWidth="1"/>
    <col min="2" max="9" width="10.19921875" style="0" customWidth="1"/>
    <col min="10" max="11" width="5.59765625" style="0" customWidth="1"/>
    <col min="12" max="16384" width="11" style="0" customWidth="1"/>
  </cols>
  <sheetData>
    <row r="1" spans="1:11" ht="14.25">
      <c r="A1" t="s">
        <v>117</v>
      </c>
      <c r="K1" s="2" t="s">
        <v>118</v>
      </c>
    </row>
    <row r="3" ht="17.25">
      <c r="A3" s="28" t="s">
        <v>119</v>
      </c>
    </row>
    <row r="4" spans="1:9" ht="15" thickBot="1">
      <c r="A4" s="5"/>
      <c r="B4" s="5"/>
      <c r="C4" s="5"/>
      <c r="D4" s="5"/>
      <c r="E4" s="5"/>
      <c r="F4" s="5"/>
      <c r="G4" s="5"/>
      <c r="H4" s="5"/>
      <c r="I4" s="6" t="s">
        <v>120</v>
      </c>
    </row>
    <row r="5" spans="1:9" ht="15" thickTop="1">
      <c r="A5" s="8"/>
      <c r="B5" s="8"/>
      <c r="C5" s="29" t="s">
        <v>121</v>
      </c>
      <c r="D5" s="12"/>
      <c r="E5" s="12"/>
      <c r="F5" s="29" t="s">
        <v>122</v>
      </c>
      <c r="G5" s="12"/>
      <c r="H5" s="12"/>
      <c r="I5" s="30"/>
    </row>
    <row r="6" spans="1:9" ht="14.25">
      <c r="A6" s="14" t="s">
        <v>123</v>
      </c>
      <c r="B6" s="23" t="s">
        <v>124</v>
      </c>
      <c r="C6" s="31" t="s">
        <v>118</v>
      </c>
      <c r="D6" s="14" t="s">
        <v>118</v>
      </c>
      <c r="E6" s="32" t="s">
        <v>118</v>
      </c>
      <c r="F6" s="31" t="s">
        <v>118</v>
      </c>
      <c r="G6" s="14" t="s">
        <v>118</v>
      </c>
      <c r="H6" s="32" t="s">
        <v>118</v>
      </c>
      <c r="I6" s="30" t="s">
        <v>125</v>
      </c>
    </row>
    <row r="7" spans="1:9" ht="14.25">
      <c r="A7" s="16"/>
      <c r="B7" s="27" t="s">
        <v>126</v>
      </c>
      <c r="C7" s="20" t="s">
        <v>23</v>
      </c>
      <c r="D7" s="20" t="s">
        <v>24</v>
      </c>
      <c r="E7" s="33" t="s">
        <v>25</v>
      </c>
      <c r="F7" s="34" t="s">
        <v>23</v>
      </c>
      <c r="G7" s="20" t="s">
        <v>24</v>
      </c>
      <c r="H7" s="20" t="s">
        <v>25</v>
      </c>
      <c r="I7" s="35" t="s">
        <v>7</v>
      </c>
    </row>
    <row r="8" spans="1:8" ht="14.25">
      <c r="A8" s="23"/>
      <c r="B8" s="36"/>
      <c r="C8" s="36"/>
      <c r="D8" s="36"/>
      <c r="E8" s="36"/>
      <c r="F8" s="36"/>
      <c r="G8" s="36"/>
      <c r="H8" s="36"/>
    </row>
    <row r="9" spans="1:9" ht="14.25">
      <c r="A9" s="24" t="s">
        <v>23</v>
      </c>
      <c r="B9" s="37">
        <f>B11+B16+B20</f>
        <v>14</v>
      </c>
      <c r="C9" s="37">
        <f aca="true" t="shared" si="0" ref="C9:I9">C11+C16+C20</f>
        <v>22296</v>
      </c>
      <c r="D9" s="37">
        <f t="shared" si="0"/>
        <v>14038</v>
      </c>
      <c r="E9" s="37">
        <f t="shared" si="0"/>
        <v>8258</v>
      </c>
      <c r="F9" s="37">
        <f t="shared" si="0"/>
        <v>1432</v>
      </c>
      <c r="G9" s="37">
        <f t="shared" si="0"/>
        <v>1177</v>
      </c>
      <c r="H9" s="37">
        <f t="shared" si="0"/>
        <v>255</v>
      </c>
      <c r="I9" s="37">
        <f t="shared" si="0"/>
        <v>1526</v>
      </c>
    </row>
    <row r="10" spans="1:9" ht="14.25">
      <c r="A10" s="23"/>
      <c r="B10" s="38"/>
      <c r="C10" s="38"/>
      <c r="D10" s="38"/>
      <c r="E10" s="38"/>
      <c r="F10" s="38"/>
      <c r="G10" s="38"/>
      <c r="H10" s="38"/>
      <c r="I10" s="38"/>
    </row>
    <row r="11" spans="1:9" ht="14.25">
      <c r="A11" s="23" t="s">
        <v>124</v>
      </c>
      <c r="B11" s="38">
        <f>B12+B13+B14</f>
        <v>8</v>
      </c>
      <c r="C11" s="38">
        <f aca="true" t="shared" si="1" ref="C11:I11">C12+C13+C14</f>
        <v>18183</v>
      </c>
      <c r="D11" s="38">
        <f t="shared" si="1"/>
        <v>13194</v>
      </c>
      <c r="E11" s="38">
        <f t="shared" si="1"/>
        <v>4989</v>
      </c>
      <c r="F11" s="38">
        <f>SUM(F12:F14)</f>
        <v>1182</v>
      </c>
      <c r="G11" s="38">
        <f t="shared" si="1"/>
        <v>1007</v>
      </c>
      <c r="H11" s="38">
        <f t="shared" si="1"/>
        <v>175</v>
      </c>
      <c r="I11" s="38">
        <f t="shared" si="1"/>
        <v>1340</v>
      </c>
    </row>
    <row r="12" spans="1:9" ht="14.25">
      <c r="A12" s="25" t="s">
        <v>127</v>
      </c>
      <c r="B12" s="38">
        <v>1</v>
      </c>
      <c r="C12" s="38">
        <v>4604</v>
      </c>
      <c r="D12" s="38">
        <v>2667</v>
      </c>
      <c r="E12" s="38">
        <v>1937</v>
      </c>
      <c r="F12" s="38">
        <v>261</v>
      </c>
      <c r="G12" s="38">
        <v>226</v>
      </c>
      <c r="H12" s="38">
        <v>35</v>
      </c>
      <c r="I12" s="38">
        <v>149</v>
      </c>
    </row>
    <row r="13" spans="1:9" ht="14.25">
      <c r="A13" s="25" t="s">
        <v>128</v>
      </c>
      <c r="B13" s="38">
        <v>2</v>
      </c>
      <c r="C13" s="38">
        <v>2695</v>
      </c>
      <c r="D13" s="38">
        <v>1902</v>
      </c>
      <c r="E13" s="38">
        <v>793</v>
      </c>
      <c r="F13" s="38">
        <v>403</v>
      </c>
      <c r="G13" s="38">
        <v>330</v>
      </c>
      <c r="H13" s="38">
        <v>73</v>
      </c>
      <c r="I13" s="38">
        <v>895</v>
      </c>
    </row>
    <row r="14" spans="1:9" ht="14.25">
      <c r="A14" s="25" t="s">
        <v>129</v>
      </c>
      <c r="B14" s="38">
        <v>5</v>
      </c>
      <c r="C14" s="38">
        <v>10884</v>
      </c>
      <c r="D14" s="38">
        <v>8625</v>
      </c>
      <c r="E14" s="38">
        <v>2259</v>
      </c>
      <c r="F14" s="38">
        <v>518</v>
      </c>
      <c r="G14" s="38">
        <v>451</v>
      </c>
      <c r="H14" s="38">
        <v>67</v>
      </c>
      <c r="I14" s="38">
        <v>296</v>
      </c>
    </row>
    <row r="15" spans="1:9" ht="14.25">
      <c r="A15" s="23"/>
      <c r="B15" s="38"/>
      <c r="C15" s="38"/>
      <c r="D15" s="38"/>
      <c r="E15" s="38"/>
      <c r="F15" s="38"/>
      <c r="G15" s="38"/>
      <c r="H15" s="38"/>
      <c r="I15" s="38"/>
    </row>
    <row r="16" spans="1:9" ht="14.25">
      <c r="A16" s="23" t="s">
        <v>130</v>
      </c>
      <c r="B16" s="38">
        <f>B17+B18</f>
        <v>5</v>
      </c>
      <c r="C16" s="38">
        <f aca="true" t="shared" si="2" ref="C16:I16">C17+C18</f>
        <v>3111</v>
      </c>
      <c r="D16" s="38">
        <f t="shared" si="2"/>
        <v>155</v>
      </c>
      <c r="E16" s="38">
        <f t="shared" si="2"/>
        <v>2956</v>
      </c>
      <c r="F16" s="38">
        <f t="shared" si="2"/>
        <v>171</v>
      </c>
      <c r="G16" s="38">
        <f t="shared" si="2"/>
        <v>95</v>
      </c>
      <c r="H16" s="38">
        <f t="shared" si="2"/>
        <v>76</v>
      </c>
      <c r="I16" s="38">
        <f t="shared" si="2"/>
        <v>132</v>
      </c>
    </row>
    <row r="17" spans="1:9" ht="14.25">
      <c r="A17" s="25" t="s">
        <v>128</v>
      </c>
      <c r="B17" s="38">
        <v>1</v>
      </c>
      <c r="C17" s="38">
        <v>341</v>
      </c>
      <c r="D17" s="38">
        <v>13</v>
      </c>
      <c r="E17" s="38">
        <v>328</v>
      </c>
      <c r="F17" s="38">
        <v>31</v>
      </c>
      <c r="G17" s="38">
        <v>22</v>
      </c>
      <c r="H17" s="38">
        <v>9</v>
      </c>
      <c r="I17" s="38">
        <v>13</v>
      </c>
    </row>
    <row r="18" spans="1:9" ht="14.25">
      <c r="A18" s="25" t="s">
        <v>129</v>
      </c>
      <c r="B18" s="38">
        <v>4</v>
      </c>
      <c r="C18" s="38">
        <v>2770</v>
      </c>
      <c r="D18" s="38">
        <v>142</v>
      </c>
      <c r="E18" s="38">
        <v>2628</v>
      </c>
      <c r="F18" s="38">
        <v>140</v>
      </c>
      <c r="G18" s="38">
        <v>73</v>
      </c>
      <c r="H18" s="38">
        <v>67</v>
      </c>
      <c r="I18" s="38">
        <v>119</v>
      </c>
    </row>
    <row r="19" spans="1:9" ht="14.25">
      <c r="A19" s="23"/>
      <c r="B19" s="38"/>
      <c r="C19" s="38"/>
      <c r="D19" s="38"/>
      <c r="E19" s="38"/>
      <c r="F19" s="38"/>
      <c r="G19" s="38"/>
      <c r="H19" s="38"/>
      <c r="I19" s="38"/>
    </row>
    <row r="20" spans="1:9" ht="14.25">
      <c r="A20" s="23" t="s">
        <v>131</v>
      </c>
      <c r="B20" s="38">
        <f aca="true" t="shared" si="3" ref="B20:I20">B21</f>
        <v>1</v>
      </c>
      <c r="C20" s="38">
        <f t="shared" si="3"/>
        <v>1002</v>
      </c>
      <c r="D20" s="38">
        <f t="shared" si="3"/>
        <v>689</v>
      </c>
      <c r="E20" s="38">
        <f t="shared" si="3"/>
        <v>313</v>
      </c>
      <c r="F20" s="38">
        <f t="shared" si="3"/>
        <v>79</v>
      </c>
      <c r="G20" s="38">
        <f t="shared" si="3"/>
        <v>75</v>
      </c>
      <c r="H20" s="38">
        <f t="shared" si="3"/>
        <v>4</v>
      </c>
      <c r="I20" s="38">
        <f t="shared" si="3"/>
        <v>54</v>
      </c>
    </row>
    <row r="21" spans="1:9" ht="14.25">
      <c r="A21" s="25" t="s">
        <v>127</v>
      </c>
      <c r="B21" s="38">
        <v>1</v>
      </c>
      <c r="C21" s="38">
        <v>1002</v>
      </c>
      <c r="D21" s="38">
        <v>689</v>
      </c>
      <c r="E21" s="38">
        <v>313</v>
      </c>
      <c r="F21" s="38">
        <v>79</v>
      </c>
      <c r="G21" s="38">
        <v>75</v>
      </c>
      <c r="H21" s="38">
        <v>4</v>
      </c>
      <c r="I21" s="172">
        <v>54</v>
      </c>
    </row>
    <row r="22" spans="1:9" ht="14.25">
      <c r="A22" s="27"/>
      <c r="B22" s="39"/>
      <c r="C22" s="39"/>
      <c r="D22" s="39"/>
      <c r="E22" s="39"/>
      <c r="F22" s="39"/>
      <c r="G22" s="39"/>
      <c r="H22" s="39"/>
      <c r="I22" s="15"/>
    </row>
    <row r="23" spans="1:11" ht="14.25">
      <c r="A23" s="40" t="s">
        <v>54</v>
      </c>
      <c r="B23" s="41"/>
      <c r="C23" s="41"/>
      <c r="D23" s="41"/>
      <c r="E23" s="41"/>
      <c r="I23" s="41"/>
      <c r="J23" s="41"/>
      <c r="K23" s="41"/>
    </row>
    <row r="24" spans="1:11" ht="14.25">
      <c r="A24" s="41"/>
      <c r="B24" s="41"/>
      <c r="C24" s="41"/>
      <c r="D24" s="41"/>
      <c r="E24" s="41"/>
      <c r="I24" s="41"/>
      <c r="J24" s="41"/>
      <c r="K24" s="41"/>
    </row>
    <row r="25" spans="1:11" ht="14.25">
      <c r="A25" s="41"/>
      <c r="B25" s="41"/>
      <c r="C25" s="41"/>
      <c r="D25" s="41"/>
      <c r="E25" s="41"/>
      <c r="I25" s="41"/>
      <c r="J25" s="41"/>
      <c r="K25" s="41"/>
    </row>
  </sheetData>
  <printOptions/>
  <pageMargins left="0.984251968503937" right="0.7874015748031497" top="0.984251968503937" bottom="0.984251968503937" header="0.5118110236220472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29.19921875" style="0" customWidth="1"/>
    <col min="3" max="5" width="13.59765625" style="0" customWidth="1"/>
    <col min="6" max="6" width="13.59765625" style="46" customWidth="1"/>
    <col min="7" max="16384" width="11" style="0" customWidth="1"/>
  </cols>
  <sheetData>
    <row r="1" ht="14.25">
      <c r="A1" t="s">
        <v>117</v>
      </c>
    </row>
    <row r="3" ht="14.25">
      <c r="A3" s="47" t="s">
        <v>132</v>
      </c>
    </row>
    <row r="4" spans="1:6" ht="15" thickBot="1">
      <c r="A4" s="5"/>
      <c r="B4" s="5"/>
      <c r="C4" s="5"/>
      <c r="D4" s="5"/>
      <c r="E4" s="5"/>
      <c r="F4" s="48" t="s">
        <v>133</v>
      </c>
    </row>
    <row r="5" spans="1:6" s="50" customFormat="1" ht="34.5" customHeight="1" thickTop="1">
      <c r="A5" s="17" t="s">
        <v>123</v>
      </c>
      <c r="B5" s="18"/>
      <c r="C5" s="49" t="s">
        <v>134</v>
      </c>
      <c r="D5" s="49">
        <v>10</v>
      </c>
      <c r="E5" s="154">
        <v>11</v>
      </c>
      <c r="F5" s="153">
        <v>12</v>
      </c>
    </row>
    <row r="6" spans="2:6" ht="14.25">
      <c r="B6" s="8"/>
      <c r="E6" s="46"/>
      <c r="F6" s="47"/>
    </row>
    <row r="7" spans="1:6" ht="14.25">
      <c r="A7" s="47" t="s">
        <v>135</v>
      </c>
      <c r="B7" s="8"/>
      <c r="E7" s="46"/>
      <c r="F7" s="47"/>
    </row>
    <row r="8" spans="2:6" ht="14.25">
      <c r="B8" s="23" t="s">
        <v>136</v>
      </c>
      <c r="C8" s="43">
        <v>488</v>
      </c>
      <c r="D8" s="44">
        <v>479</v>
      </c>
      <c r="E8" s="44">
        <v>484</v>
      </c>
      <c r="F8" s="55">
        <v>494</v>
      </c>
    </row>
    <row r="9" spans="2:6" ht="14.25">
      <c r="B9" s="7" t="s">
        <v>137</v>
      </c>
      <c r="C9" s="43">
        <v>216</v>
      </c>
      <c r="D9" s="44">
        <v>241</v>
      </c>
      <c r="E9" s="44">
        <v>212</v>
      </c>
      <c r="F9" s="55">
        <v>232</v>
      </c>
    </row>
    <row r="10" spans="2:6" ht="14.25">
      <c r="B10" s="23" t="s">
        <v>138</v>
      </c>
      <c r="C10" s="43">
        <v>87338</v>
      </c>
      <c r="D10" s="44">
        <v>86452</v>
      </c>
      <c r="E10" s="44">
        <v>74149</v>
      </c>
      <c r="F10" s="55">
        <v>77034</v>
      </c>
    </row>
    <row r="11" spans="2:6" ht="14.25">
      <c r="B11" s="23" t="s">
        <v>139</v>
      </c>
      <c r="C11" s="43">
        <f>SUM(C12:C15)</f>
        <v>43785</v>
      </c>
      <c r="D11" s="43">
        <f>SUM(D12:D15)</f>
        <v>38888</v>
      </c>
      <c r="E11" s="44">
        <f>SUM(E12:E15)</f>
        <v>38944</v>
      </c>
      <c r="F11" s="51">
        <f>SUM(F12:F15)</f>
        <v>29747</v>
      </c>
    </row>
    <row r="12" spans="2:6" ht="14.25">
      <c r="B12" s="7" t="s">
        <v>140</v>
      </c>
      <c r="C12" s="43">
        <v>9406</v>
      </c>
      <c r="D12" s="44">
        <v>8025</v>
      </c>
      <c r="E12" s="44">
        <v>8345</v>
      </c>
      <c r="F12" s="55">
        <v>8417</v>
      </c>
    </row>
    <row r="13" spans="2:6" ht="14.25">
      <c r="B13" s="7" t="s">
        <v>141</v>
      </c>
      <c r="C13" s="43">
        <v>23186</v>
      </c>
      <c r="D13" s="44">
        <v>17978</v>
      </c>
      <c r="E13" s="44">
        <v>17767</v>
      </c>
      <c r="F13" s="55">
        <v>14623</v>
      </c>
    </row>
    <row r="14" spans="2:6" ht="14.25">
      <c r="B14" s="7" t="s">
        <v>142</v>
      </c>
      <c r="C14" s="43">
        <v>7575</v>
      </c>
      <c r="D14" s="44">
        <v>9468</v>
      </c>
      <c r="E14" s="44">
        <v>9953</v>
      </c>
      <c r="F14" s="55">
        <v>3506</v>
      </c>
    </row>
    <row r="15" spans="2:6" ht="14.25">
      <c r="B15" s="7" t="s">
        <v>143</v>
      </c>
      <c r="C15" s="43">
        <v>3618</v>
      </c>
      <c r="D15" s="44">
        <v>3417</v>
      </c>
      <c r="E15" s="44">
        <v>2879</v>
      </c>
      <c r="F15" s="55">
        <v>3201</v>
      </c>
    </row>
    <row r="16" spans="2:6" ht="14.25">
      <c r="B16" s="23"/>
      <c r="C16" s="43"/>
      <c r="D16" s="44"/>
      <c r="E16" s="44"/>
      <c r="F16" s="55"/>
    </row>
    <row r="17" spans="1:6" ht="14.25">
      <c r="A17" s="47" t="s">
        <v>144</v>
      </c>
      <c r="B17" s="23"/>
      <c r="C17" s="43"/>
      <c r="D17" s="44"/>
      <c r="E17" s="44"/>
      <c r="F17" s="55"/>
    </row>
    <row r="18" spans="2:6" ht="14.25">
      <c r="B18" s="23" t="s">
        <v>10</v>
      </c>
      <c r="C18" s="43">
        <v>18</v>
      </c>
      <c r="D18" s="44">
        <v>20</v>
      </c>
      <c r="E18" s="44">
        <v>6</v>
      </c>
      <c r="F18" s="55">
        <v>6</v>
      </c>
    </row>
    <row r="19" spans="2:6" ht="14.25">
      <c r="B19" s="23" t="s">
        <v>145</v>
      </c>
      <c r="C19" s="43">
        <f>SUM(C20:C21)</f>
        <v>382</v>
      </c>
      <c r="D19" s="43">
        <f>SUM(D20:D21)</f>
        <v>412</v>
      </c>
      <c r="E19" s="44">
        <f>SUM(E20:E21)</f>
        <v>157</v>
      </c>
      <c r="F19" s="51">
        <f>SUM(F20:F21)</f>
        <v>151</v>
      </c>
    </row>
    <row r="20" spans="2:6" ht="14.25">
      <c r="B20" s="23" t="s">
        <v>24</v>
      </c>
      <c r="C20" s="43">
        <v>193</v>
      </c>
      <c r="D20" s="44">
        <v>191</v>
      </c>
      <c r="E20" s="44">
        <v>88</v>
      </c>
      <c r="F20" s="55">
        <v>82</v>
      </c>
    </row>
    <row r="21" spans="2:6" ht="14.25">
      <c r="B21" s="23" t="s">
        <v>25</v>
      </c>
      <c r="C21" s="43">
        <v>189</v>
      </c>
      <c r="D21" s="44">
        <v>221</v>
      </c>
      <c r="E21" s="44">
        <v>69</v>
      </c>
      <c r="F21" s="55">
        <v>69</v>
      </c>
    </row>
    <row r="22" spans="2:6" ht="14.25">
      <c r="B22" s="23" t="s">
        <v>138</v>
      </c>
      <c r="C22" s="43">
        <v>6693</v>
      </c>
      <c r="D22" s="44">
        <v>7657</v>
      </c>
      <c r="E22" s="44">
        <v>2181</v>
      </c>
      <c r="F22" s="55">
        <v>2127</v>
      </c>
    </row>
    <row r="23" spans="2:6" ht="14.25">
      <c r="B23" s="8"/>
      <c r="C23" s="43"/>
      <c r="D23" s="44"/>
      <c r="E23" s="44"/>
      <c r="F23" s="55"/>
    </row>
    <row r="24" spans="1:6" ht="14.25">
      <c r="A24" s="47" t="s">
        <v>146</v>
      </c>
      <c r="B24" s="23"/>
      <c r="C24" s="43"/>
      <c r="D24" s="44"/>
      <c r="E24" s="44"/>
      <c r="F24" s="55"/>
    </row>
    <row r="25" spans="2:6" ht="14.25">
      <c r="B25" s="23" t="s">
        <v>147</v>
      </c>
      <c r="C25" s="43">
        <v>47</v>
      </c>
      <c r="D25" s="44">
        <v>39</v>
      </c>
      <c r="E25" s="44">
        <v>43</v>
      </c>
      <c r="F25" s="55">
        <v>68</v>
      </c>
    </row>
    <row r="26" spans="2:6" ht="14.25">
      <c r="B26" s="23" t="s">
        <v>148</v>
      </c>
      <c r="C26" s="43">
        <f>SUM(C27:C28)</f>
        <v>1292</v>
      </c>
      <c r="D26" s="43">
        <v>1167</v>
      </c>
      <c r="E26" s="44">
        <f>SUM(E27:E28)</f>
        <v>1276</v>
      </c>
      <c r="F26" s="51">
        <f>SUM(F27:F28)</f>
        <v>1407</v>
      </c>
    </row>
    <row r="27" spans="2:6" ht="14.25">
      <c r="B27" s="23" t="s">
        <v>24</v>
      </c>
      <c r="C27" s="43">
        <v>692</v>
      </c>
      <c r="D27" s="44">
        <v>572</v>
      </c>
      <c r="E27" s="44">
        <v>759</v>
      </c>
      <c r="F27" s="55">
        <v>583</v>
      </c>
    </row>
    <row r="28" spans="2:6" ht="14.25">
      <c r="B28" s="23" t="s">
        <v>25</v>
      </c>
      <c r="C28" s="43">
        <v>600</v>
      </c>
      <c r="D28" s="44">
        <v>595</v>
      </c>
      <c r="E28" s="44">
        <v>517</v>
      </c>
      <c r="F28" s="55">
        <v>824</v>
      </c>
    </row>
    <row r="29" spans="2:6" ht="14.25">
      <c r="B29" s="23" t="s">
        <v>138</v>
      </c>
      <c r="C29" s="43">
        <v>8248</v>
      </c>
      <c r="D29" s="44">
        <v>7072</v>
      </c>
      <c r="E29" s="44">
        <v>10991</v>
      </c>
      <c r="F29" s="55">
        <v>13476</v>
      </c>
    </row>
    <row r="30" spans="2:6" ht="14.25">
      <c r="B30" s="8"/>
      <c r="C30" s="43"/>
      <c r="D30" s="44"/>
      <c r="E30" s="44"/>
      <c r="F30" s="55"/>
    </row>
    <row r="31" spans="1:6" ht="14.25">
      <c r="A31" s="47" t="s">
        <v>149</v>
      </c>
      <c r="B31" s="23"/>
      <c r="C31" s="43"/>
      <c r="D31" s="44"/>
      <c r="E31" s="44"/>
      <c r="F31" s="55"/>
    </row>
    <row r="32" spans="2:6" ht="14.25">
      <c r="B32" s="23" t="s">
        <v>150</v>
      </c>
      <c r="C32" s="43">
        <v>66</v>
      </c>
      <c r="D32" s="44">
        <v>40</v>
      </c>
      <c r="E32" s="44">
        <v>17</v>
      </c>
      <c r="F32" s="55">
        <v>50</v>
      </c>
    </row>
    <row r="33" spans="2:6" ht="14.25">
      <c r="B33" s="23" t="s">
        <v>151</v>
      </c>
      <c r="C33" s="43">
        <f>SUM(C34:C35)</f>
        <v>1696</v>
      </c>
      <c r="D33" s="43">
        <v>984</v>
      </c>
      <c r="E33" s="44">
        <f>SUM(E34:E35)</f>
        <v>534</v>
      </c>
      <c r="F33" s="51">
        <f>SUM(F34:F35)</f>
        <v>1904</v>
      </c>
    </row>
    <row r="34" spans="2:6" ht="14.25">
      <c r="B34" s="23" t="s">
        <v>24</v>
      </c>
      <c r="C34" s="43">
        <v>663</v>
      </c>
      <c r="D34" s="44">
        <v>507</v>
      </c>
      <c r="E34" s="44">
        <v>270</v>
      </c>
      <c r="F34" s="55">
        <v>550</v>
      </c>
    </row>
    <row r="35" spans="2:6" ht="14.25">
      <c r="B35" s="23" t="s">
        <v>25</v>
      </c>
      <c r="C35" s="43">
        <v>1033</v>
      </c>
      <c r="D35" s="44">
        <v>477</v>
      </c>
      <c r="E35" s="44">
        <v>264</v>
      </c>
      <c r="F35" s="55">
        <v>1354</v>
      </c>
    </row>
    <row r="36" spans="2:6" ht="14.25">
      <c r="B36" s="23" t="s">
        <v>138</v>
      </c>
      <c r="C36" s="43">
        <v>4283</v>
      </c>
      <c r="D36" s="44">
        <v>2376</v>
      </c>
      <c r="E36" s="44">
        <v>823</v>
      </c>
      <c r="F36" s="55">
        <v>4240</v>
      </c>
    </row>
    <row r="37" spans="1:6" ht="14.25">
      <c r="A37" s="15"/>
      <c r="B37" s="16"/>
      <c r="C37" s="15"/>
      <c r="D37" s="15"/>
      <c r="E37" s="15"/>
      <c r="F37" s="52"/>
    </row>
    <row r="38" ht="14.25">
      <c r="A38" t="s">
        <v>152</v>
      </c>
    </row>
    <row r="39" ht="14.25">
      <c r="A39" t="s">
        <v>153</v>
      </c>
    </row>
  </sheetData>
  <printOptions/>
  <pageMargins left="0.7874015748031497" right="0.5905511811023623" top="0.984251968503937" bottom="0.984251968503937" header="0.5118110236220472" footer="0.5118110236220472"/>
  <pageSetup orientation="portrait" paperSize="9" scale="94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A1" sqref="A1"/>
    </sheetView>
  </sheetViews>
  <sheetFormatPr defaultColWidth="8.796875" defaultRowHeight="15"/>
  <cols>
    <col min="1" max="1" width="40.59765625" style="0" customWidth="1"/>
    <col min="2" max="2" width="35" style="0" customWidth="1"/>
    <col min="3" max="16384" width="11" style="0" customWidth="1"/>
  </cols>
  <sheetData>
    <row r="1" spans="1:5" ht="14.25" customHeight="1">
      <c r="A1" s="64"/>
      <c r="B1" s="64"/>
      <c r="C1" s="64"/>
      <c r="D1" s="64"/>
      <c r="E1" s="2" t="s">
        <v>154</v>
      </c>
    </row>
    <row r="2" spans="1:5" ht="14.25" customHeight="1">
      <c r="A2" s="64"/>
      <c r="B2" s="64"/>
      <c r="C2" s="64"/>
      <c r="D2" s="64"/>
      <c r="E2" s="64"/>
    </row>
    <row r="3" spans="1:5" ht="14.25" customHeight="1">
      <c r="A3" s="65" t="s">
        <v>155</v>
      </c>
      <c r="B3" s="64"/>
      <c r="C3" s="64"/>
      <c r="D3" s="64"/>
      <c r="E3" s="64"/>
    </row>
    <row r="4" spans="1:5" ht="14.25" customHeight="1" thickBot="1">
      <c r="A4" s="203"/>
      <c r="B4" s="66"/>
      <c r="C4" s="66"/>
      <c r="D4" s="66"/>
      <c r="E4" s="66"/>
    </row>
    <row r="5" spans="1:5" ht="14.25" customHeight="1" thickTop="1">
      <c r="A5" s="67"/>
      <c r="B5" s="208"/>
      <c r="C5" s="208"/>
      <c r="D5" s="218"/>
      <c r="E5" s="218"/>
    </row>
    <row r="6" spans="1:5" ht="14.25" customHeight="1">
      <c r="A6" s="73" t="s">
        <v>156</v>
      </c>
      <c r="B6" s="74" t="s">
        <v>157</v>
      </c>
      <c r="C6" s="220" t="s">
        <v>158</v>
      </c>
      <c r="D6" s="221"/>
      <c r="E6" s="221"/>
    </row>
    <row r="7" spans="1:5" ht="14.25" customHeight="1">
      <c r="A7" s="75"/>
      <c r="B7" s="76"/>
      <c r="C7" s="76"/>
      <c r="D7" s="219"/>
      <c r="E7" s="219"/>
    </row>
    <row r="8" spans="1:5" ht="14.25" customHeight="1">
      <c r="A8" s="64"/>
      <c r="B8" s="78"/>
      <c r="C8" s="79" t="s">
        <v>159</v>
      </c>
      <c r="D8" s="79" t="s">
        <v>160</v>
      </c>
      <c r="E8" s="79" t="s">
        <v>161</v>
      </c>
    </row>
    <row r="9" spans="1:5" ht="14.25" customHeight="1">
      <c r="A9" s="261" t="s">
        <v>162</v>
      </c>
      <c r="B9" s="211"/>
      <c r="C9" s="44"/>
      <c r="D9" s="44"/>
      <c r="E9" s="45"/>
    </row>
    <row r="10" spans="1:5" ht="14.25" customHeight="1">
      <c r="A10" s="205" t="s">
        <v>163</v>
      </c>
      <c r="B10" s="211" t="s">
        <v>164</v>
      </c>
      <c r="C10" s="222">
        <v>400</v>
      </c>
      <c r="D10" s="222">
        <v>120</v>
      </c>
      <c r="E10" s="222">
        <v>300</v>
      </c>
    </row>
    <row r="11" spans="1:5" ht="14.25" customHeight="1">
      <c r="A11" s="205" t="s">
        <v>165</v>
      </c>
      <c r="B11" s="211" t="s">
        <v>166</v>
      </c>
      <c r="C11" s="222">
        <v>400</v>
      </c>
      <c r="D11" s="222" t="s">
        <v>167</v>
      </c>
      <c r="E11" s="222">
        <v>200</v>
      </c>
    </row>
    <row r="12" spans="1:5" ht="14.25" customHeight="1">
      <c r="A12" s="205"/>
      <c r="B12" s="211"/>
      <c r="C12" s="222"/>
      <c r="D12" s="222"/>
      <c r="E12" s="222"/>
    </row>
    <row r="13" spans="1:5" ht="14.25" customHeight="1">
      <c r="A13" s="261" t="s">
        <v>168</v>
      </c>
      <c r="B13" s="211"/>
      <c r="C13" s="222"/>
      <c r="D13" s="222"/>
      <c r="E13" s="222"/>
    </row>
    <row r="14" spans="1:5" ht="14.25" customHeight="1">
      <c r="A14" s="205" t="s">
        <v>169</v>
      </c>
      <c r="B14" s="211" t="s">
        <v>170</v>
      </c>
      <c r="C14" s="222">
        <v>200</v>
      </c>
      <c r="D14" s="222" t="s">
        <v>167</v>
      </c>
      <c r="E14" s="222">
        <v>100</v>
      </c>
    </row>
    <row r="15" spans="1:5" ht="14.25" customHeight="1">
      <c r="A15" s="205" t="s">
        <v>171</v>
      </c>
      <c r="B15" s="211" t="s">
        <v>172</v>
      </c>
      <c r="C15" s="222">
        <v>300</v>
      </c>
      <c r="D15" s="222">
        <v>150</v>
      </c>
      <c r="E15" s="222">
        <v>100</v>
      </c>
    </row>
    <row r="16" spans="1:5" ht="14.25" customHeight="1">
      <c r="A16" s="205" t="s">
        <v>173</v>
      </c>
      <c r="B16" s="211" t="s">
        <v>174</v>
      </c>
      <c r="C16" s="222">
        <v>160</v>
      </c>
      <c r="D16" s="222">
        <v>180</v>
      </c>
      <c r="E16" s="222">
        <v>180</v>
      </c>
    </row>
    <row r="17" spans="1:5" ht="14.25" customHeight="1">
      <c r="A17" s="205" t="s">
        <v>175</v>
      </c>
      <c r="B17" s="211" t="s">
        <v>176</v>
      </c>
      <c r="C17" s="222">
        <v>300</v>
      </c>
      <c r="D17" s="222">
        <v>150</v>
      </c>
      <c r="E17" s="222">
        <v>150</v>
      </c>
    </row>
    <row r="18" spans="1:5" ht="14.25" customHeight="1">
      <c r="A18" s="205"/>
      <c r="B18" s="211"/>
      <c r="C18" s="222"/>
      <c r="D18" s="222"/>
      <c r="E18" s="222"/>
    </row>
    <row r="19" spans="1:5" ht="14.25" customHeight="1">
      <c r="A19" s="261" t="s">
        <v>177</v>
      </c>
      <c r="B19" s="211"/>
      <c r="C19" s="222"/>
      <c r="D19" s="222"/>
      <c r="E19" s="222"/>
    </row>
    <row r="20" spans="1:5" ht="14.25" customHeight="1">
      <c r="A20" s="205" t="s">
        <v>178</v>
      </c>
      <c r="B20" s="211" t="s">
        <v>179</v>
      </c>
      <c r="C20" s="222">
        <v>86</v>
      </c>
      <c r="D20" s="222" t="s">
        <v>167</v>
      </c>
      <c r="E20" s="222" t="s">
        <v>167</v>
      </c>
    </row>
    <row r="21" spans="1:5" ht="14.25" customHeight="1">
      <c r="A21" s="205" t="s">
        <v>180</v>
      </c>
      <c r="B21" s="211" t="s">
        <v>181</v>
      </c>
      <c r="C21" s="222">
        <v>40</v>
      </c>
      <c r="D21" s="222" t="s">
        <v>167</v>
      </c>
      <c r="E21" s="222" t="s">
        <v>167</v>
      </c>
    </row>
    <row r="22" spans="1:5" ht="14.25" customHeight="1">
      <c r="A22" s="205" t="s">
        <v>182</v>
      </c>
      <c r="B22" s="211" t="s">
        <v>183</v>
      </c>
      <c r="C22" s="222">
        <v>40</v>
      </c>
      <c r="D22" s="222" t="s">
        <v>167</v>
      </c>
      <c r="E22" s="222" t="s">
        <v>167</v>
      </c>
    </row>
    <row r="23" spans="1:5" ht="14.25" customHeight="1">
      <c r="A23" s="205" t="s">
        <v>184</v>
      </c>
      <c r="B23" s="211" t="s">
        <v>185</v>
      </c>
      <c r="C23" s="222" t="s">
        <v>167</v>
      </c>
      <c r="D23" s="222" t="s">
        <v>167</v>
      </c>
      <c r="E23" s="222" t="s">
        <v>167</v>
      </c>
    </row>
    <row r="24" spans="1:5" ht="14.25" customHeight="1">
      <c r="A24" s="205" t="s">
        <v>186</v>
      </c>
      <c r="B24" s="211" t="s">
        <v>187</v>
      </c>
      <c r="C24" s="222" t="s">
        <v>167</v>
      </c>
      <c r="D24" s="222" t="s">
        <v>167</v>
      </c>
      <c r="E24" s="222" t="s">
        <v>167</v>
      </c>
    </row>
    <row r="25" spans="1:5" ht="14.25" customHeight="1">
      <c r="A25" s="205" t="s">
        <v>188</v>
      </c>
      <c r="B25" s="211" t="s">
        <v>187</v>
      </c>
      <c r="C25" s="222" t="s">
        <v>167</v>
      </c>
      <c r="D25" s="222" t="s">
        <v>167</v>
      </c>
      <c r="E25" s="222" t="s">
        <v>167</v>
      </c>
    </row>
    <row r="26" spans="1:5" ht="14.25" customHeight="1">
      <c r="A26" s="205" t="s">
        <v>189</v>
      </c>
      <c r="B26" s="211" t="s">
        <v>190</v>
      </c>
      <c r="C26" s="222" t="s">
        <v>167</v>
      </c>
      <c r="D26" s="222" t="s">
        <v>167</v>
      </c>
      <c r="E26" s="222" t="s">
        <v>167</v>
      </c>
    </row>
    <row r="27" spans="1:5" ht="14.25" customHeight="1">
      <c r="A27" s="205" t="s">
        <v>191</v>
      </c>
      <c r="B27" s="211" t="s">
        <v>192</v>
      </c>
      <c r="C27" s="222" t="s">
        <v>167</v>
      </c>
      <c r="D27" s="222" t="s">
        <v>167</v>
      </c>
      <c r="E27" s="222" t="s">
        <v>167</v>
      </c>
    </row>
    <row r="28" spans="1:5" ht="14.25" customHeight="1">
      <c r="A28" s="205" t="s">
        <v>193</v>
      </c>
      <c r="B28" s="211" t="s">
        <v>194</v>
      </c>
      <c r="C28" s="222">
        <v>100</v>
      </c>
      <c r="D28" s="222" t="s">
        <v>167</v>
      </c>
      <c r="E28" s="222" t="s">
        <v>167</v>
      </c>
    </row>
    <row r="29" spans="1:5" ht="14.25" customHeight="1">
      <c r="A29" s="205" t="s">
        <v>195</v>
      </c>
      <c r="B29" s="211" t="s">
        <v>196</v>
      </c>
      <c r="C29" s="222" t="s">
        <v>167</v>
      </c>
      <c r="D29" s="222" t="s">
        <v>167</v>
      </c>
      <c r="E29" s="222" t="s">
        <v>167</v>
      </c>
    </row>
    <row r="30" spans="1:5" ht="14.25" customHeight="1">
      <c r="A30" s="205" t="s">
        <v>197</v>
      </c>
      <c r="B30" s="211" t="s">
        <v>198</v>
      </c>
      <c r="C30" s="222">
        <v>80</v>
      </c>
      <c r="D30" s="222" t="s">
        <v>167</v>
      </c>
      <c r="E30" s="222">
        <v>150</v>
      </c>
    </row>
    <row r="31" spans="1:5" ht="14.25" customHeight="1">
      <c r="A31" s="205" t="s">
        <v>199</v>
      </c>
      <c r="B31" s="211" t="s">
        <v>200</v>
      </c>
      <c r="C31" s="222" t="s">
        <v>167</v>
      </c>
      <c r="D31" s="222" t="s">
        <v>167</v>
      </c>
      <c r="E31" s="222" t="s">
        <v>167</v>
      </c>
    </row>
    <row r="32" spans="1:5" ht="14.25" customHeight="1">
      <c r="A32" s="205" t="s">
        <v>201</v>
      </c>
      <c r="B32" s="211" t="s">
        <v>202</v>
      </c>
      <c r="C32" s="222" t="s">
        <v>167</v>
      </c>
      <c r="D32" s="222" t="s">
        <v>167</v>
      </c>
      <c r="E32" s="222">
        <v>200</v>
      </c>
    </row>
    <row r="33" spans="1:5" ht="14.25" customHeight="1">
      <c r="A33" s="205" t="s">
        <v>203</v>
      </c>
      <c r="B33" s="211" t="s">
        <v>204</v>
      </c>
      <c r="C33" s="222" t="s">
        <v>167</v>
      </c>
      <c r="D33" s="222" t="s">
        <v>167</v>
      </c>
      <c r="E33" s="222" t="s">
        <v>167</v>
      </c>
    </row>
    <row r="34" spans="1:5" ht="14.25" customHeight="1">
      <c r="A34" s="205" t="s">
        <v>205</v>
      </c>
      <c r="B34" s="211" t="s">
        <v>206</v>
      </c>
      <c r="C34" s="222" t="s">
        <v>167</v>
      </c>
      <c r="D34" s="222" t="s">
        <v>167</v>
      </c>
      <c r="E34" s="222" t="s">
        <v>167</v>
      </c>
    </row>
    <row r="35" spans="1:5" ht="14.25" customHeight="1">
      <c r="A35" s="205" t="s">
        <v>207</v>
      </c>
      <c r="B35" s="211" t="s">
        <v>208</v>
      </c>
      <c r="C35" s="222" t="s">
        <v>167</v>
      </c>
      <c r="D35" s="222" t="s">
        <v>167</v>
      </c>
      <c r="E35" s="222" t="s">
        <v>167</v>
      </c>
    </row>
    <row r="36" spans="1:5" ht="14.25" customHeight="1">
      <c r="A36" s="205" t="s">
        <v>209</v>
      </c>
      <c r="B36" s="211" t="s">
        <v>210</v>
      </c>
      <c r="C36" s="222" t="s">
        <v>167</v>
      </c>
      <c r="D36" s="222" t="s">
        <v>167</v>
      </c>
      <c r="E36" s="222" t="s">
        <v>167</v>
      </c>
    </row>
    <row r="37" spans="1:5" ht="14.25" customHeight="1">
      <c r="A37" s="205" t="s">
        <v>211</v>
      </c>
      <c r="B37" s="211" t="s">
        <v>212</v>
      </c>
      <c r="C37" s="222">
        <v>60</v>
      </c>
      <c r="D37" s="222" t="s">
        <v>167</v>
      </c>
      <c r="E37" s="222" t="s">
        <v>167</v>
      </c>
    </row>
    <row r="38" spans="1:5" ht="14.25" customHeight="1">
      <c r="A38" s="205" t="s">
        <v>213</v>
      </c>
      <c r="B38" s="211" t="s">
        <v>214</v>
      </c>
      <c r="C38" s="222" t="s">
        <v>167</v>
      </c>
      <c r="D38" s="222" t="s">
        <v>167</v>
      </c>
      <c r="E38" s="222" t="s">
        <v>167</v>
      </c>
    </row>
    <row r="39" spans="1:5" ht="14.25" customHeight="1">
      <c r="A39" s="205" t="s">
        <v>215</v>
      </c>
      <c r="B39" s="211" t="s">
        <v>216</v>
      </c>
      <c r="C39" s="222" t="s">
        <v>167</v>
      </c>
      <c r="D39" s="222" t="s">
        <v>167</v>
      </c>
      <c r="E39" s="222" t="s">
        <v>167</v>
      </c>
    </row>
    <row r="40" spans="1:5" ht="14.25" customHeight="1">
      <c r="A40" s="205" t="s">
        <v>217</v>
      </c>
      <c r="B40" s="211" t="s">
        <v>218</v>
      </c>
      <c r="C40" s="222" t="s">
        <v>167</v>
      </c>
      <c r="D40" s="222" t="s">
        <v>167</v>
      </c>
      <c r="E40" s="222" t="s">
        <v>167</v>
      </c>
    </row>
    <row r="41" spans="1:5" ht="14.25" customHeight="1">
      <c r="A41" s="205" t="s">
        <v>219</v>
      </c>
      <c r="B41" s="211" t="s">
        <v>220</v>
      </c>
      <c r="C41" s="222">
        <v>50</v>
      </c>
      <c r="D41" s="222">
        <v>42</v>
      </c>
      <c r="E41" s="222">
        <v>480</v>
      </c>
    </row>
    <row r="42" spans="1:5" ht="14.25" customHeight="1">
      <c r="A42" s="205" t="s">
        <v>221</v>
      </c>
      <c r="B42" s="211" t="s">
        <v>222</v>
      </c>
      <c r="C42" s="222">
        <v>10</v>
      </c>
      <c r="D42" s="222" t="s">
        <v>167</v>
      </c>
      <c r="E42" s="222" t="s">
        <v>167</v>
      </c>
    </row>
    <row r="43" spans="1:5" ht="14.25" customHeight="1">
      <c r="A43" s="205" t="s">
        <v>223</v>
      </c>
      <c r="B43" s="211" t="s">
        <v>224</v>
      </c>
      <c r="C43" s="222">
        <v>50</v>
      </c>
      <c r="D43" s="222" t="s">
        <v>167</v>
      </c>
      <c r="E43" s="222" t="s">
        <v>167</v>
      </c>
    </row>
    <row r="44" spans="1:5" ht="14.25" customHeight="1">
      <c r="A44" s="205" t="s">
        <v>225</v>
      </c>
      <c r="B44" s="211" t="s">
        <v>226</v>
      </c>
      <c r="C44" s="222" t="s">
        <v>167</v>
      </c>
      <c r="D44" s="222" t="s">
        <v>167</v>
      </c>
      <c r="E44" s="222" t="s">
        <v>167</v>
      </c>
    </row>
    <row r="45" spans="1:5" ht="14.25" customHeight="1">
      <c r="A45" s="205" t="s">
        <v>227</v>
      </c>
      <c r="B45" s="211" t="s">
        <v>228</v>
      </c>
      <c r="C45" s="222">
        <v>30</v>
      </c>
      <c r="D45" s="222" t="s">
        <v>167</v>
      </c>
      <c r="E45" s="222">
        <v>60</v>
      </c>
    </row>
    <row r="46" spans="1:5" ht="14.25" customHeight="1">
      <c r="A46" s="205" t="s">
        <v>229</v>
      </c>
      <c r="B46" s="211" t="s">
        <v>230</v>
      </c>
      <c r="C46" s="222" t="s">
        <v>167</v>
      </c>
      <c r="D46" s="222" t="s">
        <v>167</v>
      </c>
      <c r="E46" s="222" t="s">
        <v>167</v>
      </c>
    </row>
    <row r="47" spans="1:5" ht="14.25" customHeight="1">
      <c r="A47" s="205" t="s">
        <v>231</v>
      </c>
      <c r="B47" s="211" t="s">
        <v>232</v>
      </c>
      <c r="C47" s="222">
        <v>48</v>
      </c>
      <c r="D47" s="222" t="s">
        <v>167</v>
      </c>
      <c r="E47" s="222" t="s">
        <v>167</v>
      </c>
    </row>
    <row r="48" spans="1:5" ht="14.25" customHeight="1">
      <c r="A48" s="205" t="s">
        <v>233</v>
      </c>
      <c r="B48" s="211" t="s">
        <v>234</v>
      </c>
      <c r="C48" s="222">
        <v>50</v>
      </c>
      <c r="D48" s="222" t="s">
        <v>167</v>
      </c>
      <c r="E48" s="222" t="s">
        <v>167</v>
      </c>
    </row>
    <row r="49" spans="1:5" ht="14.25" customHeight="1">
      <c r="A49" s="205" t="s">
        <v>235</v>
      </c>
      <c r="B49" s="211" t="s">
        <v>236</v>
      </c>
      <c r="C49" s="222" t="s">
        <v>167</v>
      </c>
      <c r="D49" s="222" t="s">
        <v>167</v>
      </c>
      <c r="E49" s="222">
        <v>480</v>
      </c>
    </row>
    <row r="50" spans="1:5" ht="14.25" customHeight="1">
      <c r="A50" s="205" t="s">
        <v>237</v>
      </c>
      <c r="B50" s="211" t="s">
        <v>238</v>
      </c>
      <c r="C50" s="222" t="s">
        <v>167</v>
      </c>
      <c r="D50" s="222" t="s">
        <v>167</v>
      </c>
      <c r="E50" s="222">
        <v>560</v>
      </c>
    </row>
    <row r="51" spans="1:5" ht="14.25" customHeight="1">
      <c r="A51" s="205" t="s">
        <v>239</v>
      </c>
      <c r="B51" s="211" t="s">
        <v>240</v>
      </c>
      <c r="C51" s="222" t="s">
        <v>167</v>
      </c>
      <c r="D51" s="222" t="s">
        <v>167</v>
      </c>
      <c r="E51" s="222" t="s">
        <v>167</v>
      </c>
    </row>
    <row r="52" spans="1:5" ht="14.25" customHeight="1">
      <c r="A52" s="205" t="s">
        <v>241</v>
      </c>
      <c r="B52" s="211" t="s">
        <v>242</v>
      </c>
      <c r="C52" s="222" t="s">
        <v>167</v>
      </c>
      <c r="D52" s="222" t="s">
        <v>167</v>
      </c>
      <c r="E52" s="222" t="s">
        <v>167</v>
      </c>
    </row>
    <row r="53" spans="1:5" ht="14.25" customHeight="1">
      <c r="A53" s="205" t="s">
        <v>243</v>
      </c>
      <c r="B53" s="211" t="s">
        <v>244</v>
      </c>
      <c r="C53" s="222">
        <v>50</v>
      </c>
      <c r="D53" s="222" t="s">
        <v>167</v>
      </c>
      <c r="E53" s="222" t="s">
        <v>167</v>
      </c>
    </row>
    <row r="54" spans="1:5" ht="14.25" customHeight="1">
      <c r="A54" s="205" t="s">
        <v>245</v>
      </c>
      <c r="B54" s="211" t="s">
        <v>246</v>
      </c>
      <c r="C54" s="222">
        <v>50</v>
      </c>
      <c r="D54" s="222">
        <v>40</v>
      </c>
      <c r="E54" s="222">
        <v>200</v>
      </c>
    </row>
    <row r="55" spans="1:5" ht="14.25" customHeight="1">
      <c r="A55" s="205" t="s">
        <v>247</v>
      </c>
      <c r="B55" s="211" t="s">
        <v>248</v>
      </c>
      <c r="C55" s="222">
        <v>120</v>
      </c>
      <c r="D55" s="222" t="s">
        <v>167</v>
      </c>
      <c r="E55" s="222" t="s">
        <v>167</v>
      </c>
    </row>
    <row r="56" spans="1:5" ht="14.25" customHeight="1">
      <c r="A56" s="205" t="s">
        <v>249</v>
      </c>
      <c r="B56" s="211" t="s">
        <v>250</v>
      </c>
      <c r="C56" s="222">
        <v>48</v>
      </c>
      <c r="D56" s="222">
        <v>26</v>
      </c>
      <c r="E56" s="222">
        <v>16</v>
      </c>
    </row>
    <row r="57" spans="1:5" ht="14.25" customHeight="1">
      <c r="A57" s="205" t="s">
        <v>251</v>
      </c>
      <c r="B57" s="211" t="s">
        <v>252</v>
      </c>
      <c r="C57" s="222" t="s">
        <v>167</v>
      </c>
      <c r="D57" s="222" t="s">
        <v>167</v>
      </c>
      <c r="E57" s="222" t="s">
        <v>167</v>
      </c>
    </row>
    <row r="58" spans="1:5" ht="14.25" customHeight="1">
      <c r="A58" s="205" t="s">
        <v>253</v>
      </c>
      <c r="B58" s="211" t="s">
        <v>254</v>
      </c>
      <c r="C58" s="222" t="s">
        <v>167</v>
      </c>
      <c r="D58" s="222" t="s">
        <v>167</v>
      </c>
      <c r="E58" s="222" t="s">
        <v>167</v>
      </c>
    </row>
    <row r="59" spans="1:5" ht="14.25" customHeight="1">
      <c r="A59" s="205" t="s">
        <v>255</v>
      </c>
      <c r="B59" s="211" t="s">
        <v>256</v>
      </c>
      <c r="C59" s="222">
        <v>80</v>
      </c>
      <c r="D59" s="222" t="s">
        <v>167</v>
      </c>
      <c r="E59" s="222" t="s">
        <v>167</v>
      </c>
    </row>
    <row r="60" spans="1:5" ht="14.25" customHeight="1">
      <c r="A60" s="205"/>
      <c r="B60" s="211"/>
      <c r="C60" s="222"/>
      <c r="D60" s="222"/>
      <c r="E60" s="222"/>
    </row>
    <row r="61" spans="1:5" ht="14.25" customHeight="1">
      <c r="A61" s="261" t="s">
        <v>257</v>
      </c>
      <c r="B61" s="211"/>
      <c r="C61" s="222"/>
      <c r="D61" s="222"/>
      <c r="E61" s="222"/>
    </row>
    <row r="62" spans="1:5" ht="14.25" customHeight="1">
      <c r="A62" s="205" t="s">
        <v>258</v>
      </c>
      <c r="B62" s="211" t="s">
        <v>259</v>
      </c>
      <c r="C62" s="222">
        <v>40</v>
      </c>
      <c r="D62" s="222" t="s">
        <v>167</v>
      </c>
      <c r="E62" s="222">
        <v>60</v>
      </c>
    </row>
    <row r="63" spans="1:5" ht="14.25" customHeight="1">
      <c r="A63" s="205" t="s">
        <v>260</v>
      </c>
      <c r="B63" s="211" t="s">
        <v>261</v>
      </c>
      <c r="C63" s="222" t="s">
        <v>167</v>
      </c>
      <c r="D63" s="222">
        <v>80</v>
      </c>
      <c r="E63" s="222">
        <v>540</v>
      </c>
    </row>
    <row r="64" spans="1:5" ht="14.25" customHeight="1">
      <c r="A64" s="205" t="s">
        <v>262</v>
      </c>
      <c r="B64" s="211" t="s">
        <v>263</v>
      </c>
      <c r="C64" s="222" t="s">
        <v>167</v>
      </c>
      <c r="D64" s="222" t="s">
        <v>167</v>
      </c>
      <c r="E64" s="222">
        <v>200</v>
      </c>
    </row>
    <row r="65" spans="1:5" ht="14.25" customHeight="1">
      <c r="A65" s="205" t="s">
        <v>264</v>
      </c>
      <c r="B65" s="211" t="s">
        <v>265</v>
      </c>
      <c r="C65" s="222">
        <v>70</v>
      </c>
      <c r="D65" s="222">
        <v>50</v>
      </c>
      <c r="E65" s="222">
        <v>30</v>
      </c>
    </row>
    <row r="66" spans="1:5" ht="14.25" customHeight="1">
      <c r="A66" s="205" t="s">
        <v>266</v>
      </c>
      <c r="B66" s="211" t="s">
        <v>267</v>
      </c>
      <c r="C66" s="222" t="s">
        <v>167</v>
      </c>
      <c r="D66" s="222">
        <v>50</v>
      </c>
      <c r="E66" s="222">
        <v>200</v>
      </c>
    </row>
    <row r="67" spans="1:5" ht="14.25" customHeight="1">
      <c r="A67" s="205" t="s">
        <v>268</v>
      </c>
      <c r="B67" s="211" t="s">
        <v>269</v>
      </c>
      <c r="C67" s="222" t="s">
        <v>167</v>
      </c>
      <c r="D67" s="222" t="s">
        <v>167</v>
      </c>
      <c r="E67" s="222" t="s">
        <v>167</v>
      </c>
    </row>
    <row r="68" spans="1:5" ht="14.25" customHeight="1">
      <c r="A68" s="205" t="s">
        <v>270</v>
      </c>
      <c r="B68" s="211" t="s">
        <v>271</v>
      </c>
      <c r="C68" s="222" t="s">
        <v>167</v>
      </c>
      <c r="D68" s="222" t="s">
        <v>167</v>
      </c>
      <c r="E68" s="222">
        <v>100</v>
      </c>
    </row>
    <row r="69" spans="1:5" ht="14.25" customHeight="1">
      <c r="A69" s="205" t="s">
        <v>272</v>
      </c>
      <c r="B69" s="211" t="s">
        <v>273</v>
      </c>
      <c r="C69" s="222">
        <v>400</v>
      </c>
      <c r="D69" s="222" t="s">
        <v>167</v>
      </c>
      <c r="E69" s="222" t="s">
        <v>167</v>
      </c>
    </row>
    <row r="70" spans="1:5" ht="14.25" customHeight="1">
      <c r="A70" s="205" t="s">
        <v>274</v>
      </c>
      <c r="B70" s="211" t="s">
        <v>275</v>
      </c>
      <c r="C70" s="222">
        <v>400</v>
      </c>
      <c r="D70" s="222" t="s">
        <v>167</v>
      </c>
      <c r="E70" s="222" t="s">
        <v>167</v>
      </c>
    </row>
    <row r="71" spans="1:5" ht="14.25" customHeight="1">
      <c r="A71" s="205" t="s">
        <v>276</v>
      </c>
      <c r="B71" s="211" t="s">
        <v>275</v>
      </c>
      <c r="C71" s="222">
        <v>400</v>
      </c>
      <c r="D71" s="222" t="s">
        <v>167</v>
      </c>
      <c r="E71" s="222" t="s">
        <v>167</v>
      </c>
    </row>
    <row r="72" spans="1:5" ht="14.25" customHeight="1">
      <c r="A72" s="205" t="s">
        <v>277</v>
      </c>
      <c r="B72" s="211" t="s">
        <v>278</v>
      </c>
      <c r="C72" s="222">
        <v>300</v>
      </c>
      <c r="D72" s="222" t="s">
        <v>167</v>
      </c>
      <c r="E72" s="222" t="s">
        <v>167</v>
      </c>
    </row>
    <row r="73" spans="1:5" ht="14.25" customHeight="1">
      <c r="A73" s="205" t="s">
        <v>279</v>
      </c>
      <c r="B73" s="211" t="s">
        <v>280</v>
      </c>
      <c r="C73" s="222">
        <v>200</v>
      </c>
      <c r="D73" s="222" t="s">
        <v>167</v>
      </c>
      <c r="E73" s="222" t="s">
        <v>167</v>
      </c>
    </row>
    <row r="74" spans="1:5" ht="14.25" customHeight="1">
      <c r="A74" s="205" t="s">
        <v>281</v>
      </c>
      <c r="B74" s="211" t="s">
        <v>282</v>
      </c>
      <c r="C74" s="222">
        <v>110</v>
      </c>
      <c r="D74" s="222" t="s">
        <v>167</v>
      </c>
      <c r="E74" s="222">
        <v>75</v>
      </c>
    </row>
    <row r="75" spans="1:5" ht="14.25" customHeight="1">
      <c r="A75" s="205" t="s">
        <v>283</v>
      </c>
      <c r="B75" s="211" t="s">
        <v>284</v>
      </c>
      <c r="C75" s="222">
        <v>360</v>
      </c>
      <c r="D75" s="222" t="s">
        <v>167</v>
      </c>
      <c r="E75" s="222" t="s">
        <v>167</v>
      </c>
    </row>
    <row r="76" spans="1:5" ht="14.25" customHeight="1">
      <c r="A76" s="223" t="s">
        <v>285</v>
      </c>
      <c r="B76" s="224" t="s">
        <v>286</v>
      </c>
      <c r="C76" s="225" t="s">
        <v>167</v>
      </c>
      <c r="D76" s="225">
        <v>60</v>
      </c>
      <c r="E76" s="225">
        <v>50</v>
      </c>
    </row>
    <row r="77" ht="14.25" customHeight="1"/>
    <row r="78" ht="14.25" customHeight="1">
      <c r="A78" t="s">
        <v>153</v>
      </c>
    </row>
    <row r="79" ht="14.25" customHeight="1"/>
  </sheetData>
  <printOptions/>
  <pageMargins left="0.75" right="0.75" top="1" bottom="1" header="0.512" footer="0.512"/>
  <pageSetup horizontalDpi="600" verticalDpi="600" orientation="portrait" paperSize="9" scale="72" r:id="rId1"/>
  <rowBreaks count="1" manualBreakCount="1">
    <brk id="6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8.796875" defaultRowHeight="15"/>
  <cols>
    <col min="1" max="1" width="2.09765625" style="64" customWidth="1"/>
    <col min="2" max="2" width="28.59765625" style="64" customWidth="1"/>
    <col min="3" max="3" width="9.5" style="64" customWidth="1"/>
    <col min="4" max="4" width="12" style="64" customWidth="1"/>
    <col min="5" max="5" width="9.59765625" style="64" customWidth="1"/>
    <col min="6" max="6" width="10.09765625" style="64" customWidth="1"/>
    <col min="7" max="7" width="12" style="64" customWidth="1"/>
    <col min="8" max="8" width="8.19921875" style="64" customWidth="1"/>
    <col min="9" max="9" width="9.59765625" style="64" customWidth="1"/>
    <col min="10" max="10" width="8.5" style="64" customWidth="1"/>
    <col min="11" max="16384" width="10.59765625" style="64" customWidth="1"/>
  </cols>
  <sheetData>
    <row r="1" ht="14.25">
      <c r="A1" s="64" t="s">
        <v>287</v>
      </c>
    </row>
    <row r="3" ht="14.25">
      <c r="A3" s="65" t="s">
        <v>288</v>
      </c>
    </row>
    <row r="4" spans="1:10" ht="15" thickBo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1" ht="21.75" customHeight="1" thickTop="1">
      <c r="A5" s="67"/>
      <c r="B5" s="67"/>
      <c r="C5" s="68" t="s">
        <v>289</v>
      </c>
      <c r="D5" s="69"/>
      <c r="E5" s="70" t="s">
        <v>290</v>
      </c>
      <c r="F5" s="71" t="s">
        <v>291</v>
      </c>
      <c r="G5" s="69"/>
      <c r="H5" s="71" t="s">
        <v>292</v>
      </c>
      <c r="I5" s="69"/>
      <c r="J5" s="68" t="s">
        <v>293</v>
      </c>
      <c r="K5" s="69"/>
    </row>
    <row r="6" spans="1:11" ht="18" customHeight="1">
      <c r="A6" s="72" t="s">
        <v>294</v>
      </c>
      <c r="B6" s="73"/>
      <c r="C6" s="74" t="s">
        <v>295</v>
      </c>
      <c r="D6" s="74"/>
      <c r="E6" s="74" t="s">
        <v>295</v>
      </c>
      <c r="F6" s="74"/>
      <c r="G6" s="74"/>
      <c r="H6" s="74"/>
      <c r="I6" s="74"/>
      <c r="J6" s="74"/>
      <c r="K6" s="74"/>
    </row>
    <row r="7" spans="1:11" ht="14.25">
      <c r="A7" s="75"/>
      <c r="B7" s="75"/>
      <c r="C7" s="76" t="s">
        <v>296</v>
      </c>
      <c r="D7" s="76" t="s">
        <v>297</v>
      </c>
      <c r="E7" s="77" t="s">
        <v>298</v>
      </c>
      <c r="F7" s="76" t="s">
        <v>299</v>
      </c>
      <c r="G7" s="77" t="s">
        <v>300</v>
      </c>
      <c r="H7" s="76" t="s">
        <v>301</v>
      </c>
      <c r="I7" s="77" t="s">
        <v>300</v>
      </c>
      <c r="J7" s="76" t="s">
        <v>299</v>
      </c>
      <c r="K7" s="77" t="s">
        <v>300</v>
      </c>
    </row>
    <row r="8" spans="3:11" ht="13.5" customHeight="1">
      <c r="C8" s="78" t="s">
        <v>302</v>
      </c>
      <c r="D8" s="79" t="s">
        <v>302</v>
      </c>
      <c r="E8" s="79" t="s">
        <v>303</v>
      </c>
      <c r="F8" s="79" t="s">
        <v>304</v>
      </c>
      <c r="G8" s="79" t="s">
        <v>302</v>
      </c>
      <c r="H8" s="79"/>
      <c r="I8" s="79" t="s">
        <v>302</v>
      </c>
      <c r="J8" s="79" t="s">
        <v>304</v>
      </c>
      <c r="K8" s="79" t="s">
        <v>302</v>
      </c>
    </row>
    <row r="9" spans="1:11" ht="14.25">
      <c r="A9" s="190" t="s">
        <v>305</v>
      </c>
      <c r="B9" s="191"/>
      <c r="C9" s="51">
        <v>222241</v>
      </c>
      <c r="D9" s="51">
        <v>4055049</v>
      </c>
      <c r="E9" s="51">
        <v>414920</v>
      </c>
      <c r="F9" s="51">
        <v>303619</v>
      </c>
      <c r="G9" s="51">
        <v>4955570</v>
      </c>
      <c r="H9" s="51">
        <v>1421</v>
      </c>
      <c r="I9" s="51">
        <v>195206</v>
      </c>
      <c r="J9" s="51">
        <v>12209</v>
      </c>
      <c r="K9" s="51">
        <v>239325</v>
      </c>
    </row>
    <row r="10" spans="1:11" ht="14.25">
      <c r="A10" s="80" t="s">
        <v>306</v>
      </c>
      <c r="B10" s="183"/>
      <c r="C10" s="43">
        <v>24071</v>
      </c>
      <c r="D10" s="43">
        <v>658274</v>
      </c>
      <c r="E10" s="43">
        <v>49037</v>
      </c>
      <c r="F10" s="43">
        <v>8470</v>
      </c>
      <c r="G10" s="43">
        <v>150989</v>
      </c>
      <c r="H10" s="43">
        <v>45</v>
      </c>
      <c r="I10" s="43">
        <v>24056</v>
      </c>
      <c r="J10" s="45" t="s">
        <v>30</v>
      </c>
      <c r="K10" s="43">
        <v>23211</v>
      </c>
    </row>
    <row r="11" spans="1:11" ht="14.25">
      <c r="A11" s="80" t="s">
        <v>307</v>
      </c>
      <c r="B11" s="184"/>
      <c r="C11" s="43">
        <v>197773</v>
      </c>
      <c r="D11" s="43">
        <v>3376453</v>
      </c>
      <c r="E11" s="43">
        <v>365370</v>
      </c>
      <c r="F11" s="43">
        <v>294823</v>
      </c>
      <c r="G11" s="43">
        <v>4798865</v>
      </c>
      <c r="H11" s="43">
        <v>1359</v>
      </c>
      <c r="I11" s="43">
        <v>168660</v>
      </c>
      <c r="J11" s="43">
        <v>12209</v>
      </c>
      <c r="K11" s="43">
        <v>216114</v>
      </c>
    </row>
    <row r="12" spans="2:11" ht="14.25">
      <c r="B12" s="185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4.25">
      <c r="A13" s="81"/>
      <c r="B13" s="183" t="s">
        <v>308</v>
      </c>
      <c r="C13" s="43">
        <v>29690</v>
      </c>
      <c r="D13" s="43">
        <v>629499</v>
      </c>
      <c r="E13" s="43">
        <v>50638</v>
      </c>
      <c r="F13" s="43">
        <v>44588</v>
      </c>
      <c r="G13" s="43">
        <v>802910</v>
      </c>
      <c r="H13" s="43">
        <v>133</v>
      </c>
      <c r="I13" s="43">
        <v>35950</v>
      </c>
      <c r="J13" s="43">
        <v>3976</v>
      </c>
      <c r="K13" s="43">
        <v>41203</v>
      </c>
    </row>
    <row r="14" spans="1:11" ht="14.25">
      <c r="A14" s="82"/>
      <c r="B14" s="186" t="s">
        <v>309</v>
      </c>
      <c r="C14" s="43">
        <v>3720</v>
      </c>
      <c r="D14" s="43">
        <v>46455</v>
      </c>
      <c r="E14" s="43">
        <v>9419</v>
      </c>
      <c r="F14" s="43">
        <v>6031</v>
      </c>
      <c r="G14" s="43">
        <v>38883</v>
      </c>
      <c r="H14" s="45" t="s">
        <v>30</v>
      </c>
      <c r="I14" s="45" t="s">
        <v>30</v>
      </c>
      <c r="J14" s="43">
        <v>2352</v>
      </c>
      <c r="K14" s="43">
        <v>10859</v>
      </c>
    </row>
    <row r="15" spans="1:11" ht="14.25">
      <c r="A15" s="82"/>
      <c r="B15" s="186" t="s">
        <v>310</v>
      </c>
      <c r="C15" s="43">
        <v>34585</v>
      </c>
      <c r="D15" s="43">
        <v>623880</v>
      </c>
      <c r="E15" s="43">
        <v>67656</v>
      </c>
      <c r="F15" s="43">
        <v>95978</v>
      </c>
      <c r="G15" s="43">
        <v>1279602</v>
      </c>
      <c r="H15" s="43">
        <v>552</v>
      </c>
      <c r="I15" s="43">
        <v>39424</v>
      </c>
      <c r="J15" s="45" t="s">
        <v>30</v>
      </c>
      <c r="K15" s="43">
        <v>26989</v>
      </c>
    </row>
    <row r="16" spans="1:11" ht="14.25">
      <c r="A16" s="82"/>
      <c r="B16" s="186" t="s">
        <v>311</v>
      </c>
      <c r="C16" s="43">
        <v>20236</v>
      </c>
      <c r="D16" s="43">
        <v>403130</v>
      </c>
      <c r="E16" s="45">
        <v>67656</v>
      </c>
      <c r="F16" s="43">
        <v>95978</v>
      </c>
      <c r="G16" s="43">
        <v>684168</v>
      </c>
      <c r="H16" s="43">
        <v>164</v>
      </c>
      <c r="I16" s="43">
        <v>26989</v>
      </c>
      <c r="J16" s="45" t="s">
        <v>30</v>
      </c>
      <c r="K16" s="43">
        <v>26989</v>
      </c>
    </row>
    <row r="17" spans="1:11" ht="14.25">
      <c r="A17" s="82"/>
      <c r="B17" s="186" t="s">
        <v>312</v>
      </c>
      <c r="C17" s="43">
        <v>4849</v>
      </c>
      <c r="D17" s="43">
        <v>69495</v>
      </c>
      <c r="E17" s="45" t="s">
        <v>30</v>
      </c>
      <c r="F17" s="45" t="s">
        <v>30</v>
      </c>
      <c r="G17" s="43">
        <v>185204</v>
      </c>
      <c r="H17" s="45" t="s">
        <v>30</v>
      </c>
      <c r="I17" s="43">
        <v>900</v>
      </c>
      <c r="J17" s="45" t="s">
        <v>30</v>
      </c>
      <c r="K17" s="45" t="s">
        <v>30</v>
      </c>
    </row>
    <row r="18" spans="1:11" ht="14.25">
      <c r="A18" s="82"/>
      <c r="B18" s="186" t="s">
        <v>313</v>
      </c>
      <c r="C18" s="43">
        <v>4728</v>
      </c>
      <c r="D18" s="43">
        <v>78171</v>
      </c>
      <c r="E18" s="45" t="s">
        <v>30</v>
      </c>
      <c r="F18" s="45" t="s">
        <v>30</v>
      </c>
      <c r="G18" s="43">
        <v>204577</v>
      </c>
      <c r="H18" s="43">
        <v>371</v>
      </c>
      <c r="I18" s="43">
        <v>3961</v>
      </c>
      <c r="J18" s="45" t="s">
        <v>30</v>
      </c>
      <c r="K18" s="45" t="s">
        <v>30</v>
      </c>
    </row>
    <row r="19" spans="1:11" ht="14.25">
      <c r="A19" s="82"/>
      <c r="B19" s="186" t="s">
        <v>314</v>
      </c>
      <c r="C19" s="43">
        <v>4772</v>
      </c>
      <c r="D19" s="43">
        <v>73084</v>
      </c>
      <c r="E19" s="45" t="s">
        <v>30</v>
      </c>
      <c r="F19" s="45" t="s">
        <v>30</v>
      </c>
      <c r="G19" s="43">
        <v>205653</v>
      </c>
      <c r="H19" s="43">
        <v>17</v>
      </c>
      <c r="I19" s="43">
        <v>7574</v>
      </c>
      <c r="J19" s="45" t="s">
        <v>30</v>
      </c>
      <c r="K19" s="45" t="s">
        <v>30</v>
      </c>
    </row>
    <row r="20" spans="1:11" ht="14.25">
      <c r="A20" s="82"/>
      <c r="B20" s="186" t="s">
        <v>315</v>
      </c>
      <c r="C20" s="43">
        <v>4540</v>
      </c>
      <c r="D20" s="43">
        <v>108463</v>
      </c>
      <c r="E20" s="43">
        <v>9552</v>
      </c>
      <c r="F20" s="43">
        <v>12727</v>
      </c>
      <c r="G20" s="43">
        <v>134062</v>
      </c>
      <c r="H20" s="43">
        <v>24</v>
      </c>
      <c r="I20" s="43">
        <v>6018</v>
      </c>
      <c r="J20" s="43">
        <v>1217</v>
      </c>
      <c r="K20" s="43">
        <v>14277</v>
      </c>
    </row>
    <row r="21" spans="1:11" ht="14.25">
      <c r="A21" s="82"/>
      <c r="B21" s="186" t="s">
        <v>316</v>
      </c>
      <c r="C21" s="43">
        <v>4915</v>
      </c>
      <c r="D21" s="43">
        <v>76808</v>
      </c>
      <c r="E21" s="43">
        <v>9945</v>
      </c>
      <c r="F21" s="43">
        <v>6633</v>
      </c>
      <c r="G21" s="43">
        <v>132776</v>
      </c>
      <c r="H21" s="43">
        <v>41</v>
      </c>
      <c r="I21" s="43">
        <v>10375</v>
      </c>
      <c r="J21" s="45" t="s">
        <v>30</v>
      </c>
      <c r="K21" s="45" t="s">
        <v>30</v>
      </c>
    </row>
    <row r="22" spans="1:11" ht="14.25">
      <c r="A22" s="81"/>
      <c r="B22" s="183" t="s">
        <v>317</v>
      </c>
      <c r="C22" s="43">
        <v>12048</v>
      </c>
      <c r="D22" s="43">
        <v>285152</v>
      </c>
      <c r="E22" s="43">
        <v>21012</v>
      </c>
      <c r="F22" s="43">
        <v>2564</v>
      </c>
      <c r="G22" s="43">
        <v>246338</v>
      </c>
      <c r="H22" s="43">
        <v>6</v>
      </c>
      <c r="I22" s="43">
        <v>1209</v>
      </c>
      <c r="J22" s="43">
        <v>498</v>
      </c>
      <c r="K22" s="43">
        <v>22662</v>
      </c>
    </row>
    <row r="23" spans="1:11" ht="14.25">
      <c r="A23" s="82"/>
      <c r="B23" s="186" t="s">
        <v>318</v>
      </c>
      <c r="C23" s="43">
        <v>4066</v>
      </c>
      <c r="D23" s="43">
        <v>99886</v>
      </c>
      <c r="E23" s="43">
        <v>6000</v>
      </c>
      <c r="F23" s="43">
        <v>5208</v>
      </c>
      <c r="G23" s="43">
        <v>76985</v>
      </c>
      <c r="H23" s="43">
        <v>48</v>
      </c>
      <c r="I23" s="43">
        <v>2456</v>
      </c>
      <c r="J23" s="45" t="s">
        <v>30</v>
      </c>
      <c r="K23" s="45" t="s">
        <v>30</v>
      </c>
    </row>
    <row r="24" spans="1:11" ht="14.25">
      <c r="A24" s="82"/>
      <c r="B24" s="186" t="s">
        <v>319</v>
      </c>
      <c r="C24" s="43">
        <v>2706</v>
      </c>
      <c r="D24" s="43">
        <v>60146</v>
      </c>
      <c r="E24" s="43">
        <v>7801</v>
      </c>
      <c r="F24" s="43">
        <v>4079</v>
      </c>
      <c r="G24" s="43">
        <v>54915</v>
      </c>
      <c r="H24" s="43">
        <v>14</v>
      </c>
      <c r="I24" s="43">
        <v>846</v>
      </c>
      <c r="J24" s="45" t="s">
        <v>30</v>
      </c>
      <c r="K24" s="45" t="s">
        <v>30</v>
      </c>
    </row>
    <row r="25" spans="1:11" ht="14.25">
      <c r="A25" s="82"/>
      <c r="B25" s="186" t="s">
        <v>320</v>
      </c>
      <c r="C25" s="43">
        <v>8541</v>
      </c>
      <c r="D25" s="43">
        <v>122880</v>
      </c>
      <c r="E25" s="43">
        <v>12549</v>
      </c>
      <c r="F25" s="43">
        <v>9452</v>
      </c>
      <c r="G25" s="43">
        <v>100320</v>
      </c>
      <c r="H25" s="43">
        <v>9</v>
      </c>
      <c r="I25" s="43">
        <v>658</v>
      </c>
      <c r="J25" s="45" t="s">
        <v>30</v>
      </c>
      <c r="K25" s="45" t="s">
        <v>30</v>
      </c>
    </row>
    <row r="26" spans="1:11" ht="14.25">
      <c r="A26" s="82"/>
      <c r="B26" s="186" t="s">
        <v>321</v>
      </c>
      <c r="C26" s="43">
        <v>33110</v>
      </c>
      <c r="D26" s="43">
        <v>408862</v>
      </c>
      <c r="E26" s="43">
        <v>57790</v>
      </c>
      <c r="F26" s="43">
        <v>31690</v>
      </c>
      <c r="G26" s="43">
        <v>1086929</v>
      </c>
      <c r="H26" s="43">
        <v>206</v>
      </c>
      <c r="I26" s="43">
        <v>11682</v>
      </c>
      <c r="J26" s="43">
        <v>3778</v>
      </c>
      <c r="K26" s="43">
        <v>93877</v>
      </c>
    </row>
    <row r="27" spans="1:11" ht="14.25">
      <c r="A27" s="82"/>
      <c r="B27" s="186" t="s">
        <v>322</v>
      </c>
      <c r="C27" s="43">
        <v>12047</v>
      </c>
      <c r="D27" s="43">
        <v>217990</v>
      </c>
      <c r="E27" s="43">
        <v>23650</v>
      </c>
      <c r="F27" s="43">
        <v>14477</v>
      </c>
      <c r="G27" s="43">
        <v>353410</v>
      </c>
      <c r="H27" s="43">
        <v>169</v>
      </c>
      <c r="I27" s="43">
        <v>8305</v>
      </c>
      <c r="J27" s="43">
        <v>1114</v>
      </c>
      <c r="K27" s="43">
        <v>48321</v>
      </c>
    </row>
    <row r="28" spans="1:11" ht="14.25">
      <c r="A28" s="82"/>
      <c r="B28" s="186" t="s">
        <v>323</v>
      </c>
      <c r="C28" s="43">
        <v>5008</v>
      </c>
      <c r="D28" s="43">
        <v>42951</v>
      </c>
      <c r="E28" s="43">
        <v>8476</v>
      </c>
      <c r="F28" s="43">
        <v>5293</v>
      </c>
      <c r="G28" s="43">
        <v>196872</v>
      </c>
      <c r="H28" s="43">
        <v>18</v>
      </c>
      <c r="I28" s="43">
        <v>1483</v>
      </c>
      <c r="J28" s="45" t="s">
        <v>30</v>
      </c>
      <c r="K28" s="45" t="s">
        <v>30</v>
      </c>
    </row>
    <row r="29" spans="1:11" ht="14.25">
      <c r="A29" s="82"/>
      <c r="B29" s="186" t="s">
        <v>324</v>
      </c>
      <c r="C29" s="43">
        <v>6340</v>
      </c>
      <c r="D29" s="43">
        <v>49474</v>
      </c>
      <c r="E29" s="43">
        <v>10334</v>
      </c>
      <c r="F29" s="43">
        <v>3607</v>
      </c>
      <c r="G29" s="43">
        <v>209870</v>
      </c>
      <c r="H29" s="43">
        <v>6</v>
      </c>
      <c r="I29" s="43">
        <v>76</v>
      </c>
      <c r="J29" s="43">
        <v>2664</v>
      </c>
      <c r="K29" s="43">
        <v>45556</v>
      </c>
    </row>
    <row r="30" spans="1:11" ht="14.25">
      <c r="A30" s="82"/>
      <c r="B30" s="186" t="s">
        <v>325</v>
      </c>
      <c r="C30" s="43">
        <v>3271</v>
      </c>
      <c r="D30" s="43">
        <v>37139</v>
      </c>
      <c r="E30" s="43">
        <v>5739</v>
      </c>
      <c r="F30" s="43">
        <v>3030</v>
      </c>
      <c r="G30" s="43">
        <v>115541</v>
      </c>
      <c r="H30" s="43">
        <v>5</v>
      </c>
      <c r="I30" s="43">
        <v>1022</v>
      </c>
      <c r="J30" s="45" t="s">
        <v>30</v>
      </c>
      <c r="K30" s="45" t="s">
        <v>30</v>
      </c>
    </row>
    <row r="31" spans="1:11" ht="14.25">
      <c r="A31" s="82"/>
      <c r="B31" s="186" t="s">
        <v>326</v>
      </c>
      <c r="C31" s="43">
        <v>3665</v>
      </c>
      <c r="D31" s="43">
        <v>31449</v>
      </c>
      <c r="E31" s="43">
        <v>5707</v>
      </c>
      <c r="F31" s="43">
        <v>2813</v>
      </c>
      <c r="G31" s="43">
        <v>128811</v>
      </c>
      <c r="H31" s="43">
        <v>3</v>
      </c>
      <c r="I31" s="43">
        <v>3</v>
      </c>
      <c r="J31" s="45" t="s">
        <v>30</v>
      </c>
      <c r="K31" s="45" t="s">
        <v>30</v>
      </c>
    </row>
    <row r="32" spans="1:11" ht="14.25">
      <c r="A32" s="82"/>
      <c r="B32" s="186" t="s">
        <v>327</v>
      </c>
      <c r="C32" s="43">
        <v>2779</v>
      </c>
      <c r="D32" s="43">
        <v>29859</v>
      </c>
      <c r="E32" s="43">
        <v>3884</v>
      </c>
      <c r="F32" s="43">
        <v>2470</v>
      </c>
      <c r="G32" s="43">
        <v>82425</v>
      </c>
      <c r="H32" s="43">
        <v>5</v>
      </c>
      <c r="I32" s="43">
        <v>793</v>
      </c>
      <c r="J32" s="45" t="s">
        <v>30</v>
      </c>
      <c r="K32" s="45" t="s">
        <v>30</v>
      </c>
    </row>
    <row r="33" spans="1:11" ht="14.25">
      <c r="A33" s="82"/>
      <c r="B33" s="186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4.25">
      <c r="A34" s="81"/>
      <c r="B34" s="183" t="s">
        <v>328</v>
      </c>
      <c r="C34" s="43">
        <v>11085</v>
      </c>
      <c r="D34" s="43">
        <v>60774</v>
      </c>
      <c r="E34" s="43">
        <v>10951</v>
      </c>
      <c r="F34" s="43">
        <v>2283</v>
      </c>
      <c r="G34" s="43">
        <v>134638</v>
      </c>
      <c r="H34" s="43">
        <v>7</v>
      </c>
      <c r="I34" s="43">
        <v>592</v>
      </c>
      <c r="J34" s="45" t="s">
        <v>30</v>
      </c>
      <c r="K34" s="45" t="s">
        <v>30</v>
      </c>
    </row>
    <row r="35" spans="1:11" ht="14.25">
      <c r="A35" s="82"/>
      <c r="B35" s="183" t="s">
        <v>329</v>
      </c>
      <c r="C35" s="43">
        <v>2638</v>
      </c>
      <c r="D35" s="43">
        <v>26840</v>
      </c>
      <c r="E35" s="43">
        <v>4509</v>
      </c>
      <c r="F35" s="43">
        <v>4100</v>
      </c>
      <c r="G35" s="43">
        <v>36854</v>
      </c>
      <c r="H35" s="43">
        <v>7</v>
      </c>
      <c r="I35" s="43">
        <v>350</v>
      </c>
      <c r="J35" s="45" t="s">
        <v>30</v>
      </c>
      <c r="K35" s="45" t="s">
        <v>30</v>
      </c>
    </row>
    <row r="36" spans="1:11" ht="14.25">
      <c r="A36" s="82"/>
      <c r="B36" s="186" t="s">
        <v>330</v>
      </c>
      <c r="C36" s="43">
        <v>1680</v>
      </c>
      <c r="D36" s="43">
        <v>67163</v>
      </c>
      <c r="E36" s="43">
        <v>4600</v>
      </c>
      <c r="F36" s="43">
        <v>5474</v>
      </c>
      <c r="G36" s="43">
        <v>25460</v>
      </c>
      <c r="H36" s="43">
        <v>31</v>
      </c>
      <c r="I36" s="43">
        <v>1988</v>
      </c>
      <c r="J36" s="45" t="s">
        <v>30</v>
      </c>
      <c r="K36" s="45" t="s">
        <v>30</v>
      </c>
    </row>
    <row r="37" spans="1:11" ht="14.25">
      <c r="A37" s="82"/>
      <c r="B37" s="183" t="s">
        <v>331</v>
      </c>
      <c r="C37" s="43">
        <v>1947</v>
      </c>
      <c r="D37" s="43">
        <v>13643</v>
      </c>
      <c r="E37" s="43">
        <v>2750</v>
      </c>
      <c r="F37" s="43">
        <v>1045</v>
      </c>
      <c r="G37" s="43">
        <v>17999</v>
      </c>
      <c r="H37" s="43">
        <v>9</v>
      </c>
      <c r="I37" s="43">
        <v>2694</v>
      </c>
      <c r="J37" s="45" t="s">
        <v>30</v>
      </c>
      <c r="K37" s="45" t="s">
        <v>30</v>
      </c>
    </row>
    <row r="38" spans="1:11" ht="14.25">
      <c r="A38" s="82"/>
      <c r="B38" s="186" t="s">
        <v>332</v>
      </c>
      <c r="C38" s="43">
        <v>6782</v>
      </c>
      <c r="D38" s="43">
        <v>45652</v>
      </c>
      <c r="E38" s="43">
        <v>15595</v>
      </c>
      <c r="F38" s="43">
        <v>5455</v>
      </c>
      <c r="G38" s="43">
        <v>67947</v>
      </c>
      <c r="H38" s="43">
        <v>2</v>
      </c>
      <c r="I38" s="43">
        <v>78</v>
      </c>
      <c r="J38" s="45" t="s">
        <v>30</v>
      </c>
      <c r="K38" s="45" t="s">
        <v>30</v>
      </c>
    </row>
    <row r="39" spans="1:11" ht="14.25">
      <c r="A39" s="82"/>
      <c r="B39" s="186" t="s">
        <v>333</v>
      </c>
      <c r="C39" s="43">
        <v>684</v>
      </c>
      <c r="D39" s="43">
        <v>39765</v>
      </c>
      <c r="E39" s="43">
        <v>1400</v>
      </c>
      <c r="F39" s="43">
        <v>3158</v>
      </c>
      <c r="G39" s="43">
        <v>29544</v>
      </c>
      <c r="H39" s="43">
        <v>9</v>
      </c>
      <c r="I39" s="43">
        <v>2515</v>
      </c>
      <c r="J39" s="45" t="s">
        <v>30</v>
      </c>
      <c r="K39" s="45" t="s">
        <v>30</v>
      </c>
    </row>
    <row r="40" spans="1:11" ht="14.25">
      <c r="A40" s="82"/>
      <c r="B40" s="186" t="s">
        <v>334</v>
      </c>
      <c r="C40" s="43">
        <v>652</v>
      </c>
      <c r="D40" s="43">
        <v>17232</v>
      </c>
      <c r="E40" s="43">
        <v>1100</v>
      </c>
      <c r="F40" s="45" t="s">
        <v>30</v>
      </c>
      <c r="G40" s="43">
        <v>2195</v>
      </c>
      <c r="H40" s="45" t="s">
        <v>30</v>
      </c>
      <c r="I40" s="45" t="s">
        <v>30</v>
      </c>
      <c r="J40" s="45" t="s">
        <v>30</v>
      </c>
      <c r="K40" s="45" t="s">
        <v>30</v>
      </c>
    </row>
    <row r="41" spans="1:11" ht="14.25">
      <c r="A41" s="82"/>
      <c r="B41" s="186" t="s">
        <v>335</v>
      </c>
      <c r="C41" s="43">
        <v>2617</v>
      </c>
      <c r="D41" s="43">
        <v>65688</v>
      </c>
      <c r="E41" s="43">
        <v>5135</v>
      </c>
      <c r="F41" s="43">
        <v>6669</v>
      </c>
      <c r="G41" s="43">
        <v>37719</v>
      </c>
      <c r="H41" s="43">
        <v>22</v>
      </c>
      <c r="I41" s="43">
        <v>516</v>
      </c>
      <c r="J41" s="45" t="s">
        <v>30</v>
      </c>
      <c r="K41" s="45" t="s">
        <v>30</v>
      </c>
    </row>
    <row r="42" spans="1:11" ht="14.25">
      <c r="A42" s="82"/>
      <c r="B42" s="186" t="s">
        <v>336</v>
      </c>
      <c r="C42" s="43">
        <v>4678</v>
      </c>
      <c r="D42" s="43">
        <v>57052</v>
      </c>
      <c r="E42" s="43">
        <v>7372</v>
      </c>
      <c r="F42" s="43">
        <v>6122</v>
      </c>
      <c r="G42" s="43">
        <v>54826</v>
      </c>
      <c r="H42" s="43">
        <v>33</v>
      </c>
      <c r="I42" s="43">
        <v>1534</v>
      </c>
      <c r="J42" s="45" t="s">
        <v>30</v>
      </c>
      <c r="K42" s="45" t="s">
        <v>30</v>
      </c>
    </row>
    <row r="43" spans="1:11" ht="14.25">
      <c r="A43" s="82"/>
      <c r="B43" s="186" t="s">
        <v>337</v>
      </c>
      <c r="C43" s="43">
        <v>3033</v>
      </c>
      <c r="D43" s="43">
        <v>74441</v>
      </c>
      <c r="E43" s="43">
        <v>4883</v>
      </c>
      <c r="F43" s="43">
        <v>2201</v>
      </c>
      <c r="G43" s="43">
        <v>40404</v>
      </c>
      <c r="H43" s="43">
        <v>36</v>
      </c>
      <c r="I43" s="43">
        <v>7535</v>
      </c>
      <c r="J43" s="45" t="s">
        <v>30</v>
      </c>
      <c r="K43" s="45" t="s">
        <v>30</v>
      </c>
    </row>
    <row r="44" spans="1:11" ht="14.25">
      <c r="A44" s="82"/>
      <c r="B44" s="186" t="s">
        <v>338</v>
      </c>
      <c r="C44" s="43">
        <v>1791</v>
      </c>
      <c r="D44" s="43">
        <v>32949</v>
      </c>
      <c r="E44" s="43">
        <v>3821</v>
      </c>
      <c r="F44" s="43">
        <v>2584</v>
      </c>
      <c r="G44" s="43">
        <v>19980</v>
      </c>
      <c r="H44" s="43">
        <v>13</v>
      </c>
      <c r="I44" s="43">
        <v>5000</v>
      </c>
      <c r="J44" s="45" t="s">
        <v>30</v>
      </c>
      <c r="K44" s="43">
        <v>1671</v>
      </c>
    </row>
    <row r="45" spans="1:11" ht="14.25">
      <c r="A45" s="82"/>
      <c r="B45" s="186" t="s">
        <v>339</v>
      </c>
      <c r="C45" s="43">
        <v>3431</v>
      </c>
      <c r="D45" s="43">
        <v>44334</v>
      </c>
      <c r="E45" s="43">
        <v>4930</v>
      </c>
      <c r="F45" s="43">
        <v>4042</v>
      </c>
      <c r="G45" s="43">
        <v>35622</v>
      </c>
      <c r="H45" s="43">
        <v>34</v>
      </c>
      <c r="I45" s="43">
        <v>5214</v>
      </c>
      <c r="J45" s="43">
        <v>388</v>
      </c>
      <c r="K45" s="43">
        <v>3292</v>
      </c>
    </row>
    <row r="46" spans="1:11" ht="14.25">
      <c r="A46" s="82"/>
      <c r="B46" s="186" t="s">
        <v>340</v>
      </c>
      <c r="C46" s="43">
        <v>748</v>
      </c>
      <c r="D46" s="43">
        <v>24832</v>
      </c>
      <c r="E46" s="43">
        <v>1251</v>
      </c>
      <c r="F46" s="43">
        <v>2005</v>
      </c>
      <c r="G46" s="43">
        <v>4658</v>
      </c>
      <c r="H46" s="43">
        <v>21</v>
      </c>
      <c r="I46" s="43">
        <v>646</v>
      </c>
      <c r="J46" s="45" t="s">
        <v>30</v>
      </c>
      <c r="K46" s="45" t="s">
        <v>30</v>
      </c>
    </row>
    <row r="47" spans="1:11" ht="14.25">
      <c r="A47" s="82"/>
      <c r="B47" s="186" t="s">
        <v>341</v>
      </c>
      <c r="C47" s="43">
        <v>1772</v>
      </c>
      <c r="D47" s="43">
        <v>40320</v>
      </c>
      <c r="E47" s="43">
        <v>3415</v>
      </c>
      <c r="F47" s="43">
        <v>2837</v>
      </c>
      <c r="G47" s="43">
        <v>24628</v>
      </c>
      <c r="H47" s="43">
        <v>53</v>
      </c>
      <c r="I47" s="43">
        <v>13978</v>
      </c>
      <c r="J47" s="45" t="s">
        <v>30</v>
      </c>
      <c r="K47" s="45" t="s">
        <v>30</v>
      </c>
    </row>
    <row r="48" spans="1:11" ht="14.25">
      <c r="A48" s="82"/>
      <c r="B48" s="186" t="s">
        <v>342</v>
      </c>
      <c r="C48" s="43">
        <v>2544</v>
      </c>
      <c r="D48" s="43">
        <v>60683</v>
      </c>
      <c r="E48" s="43">
        <v>5766</v>
      </c>
      <c r="F48" s="43">
        <v>4440</v>
      </c>
      <c r="G48" s="43">
        <v>44973</v>
      </c>
      <c r="H48" s="43">
        <v>16</v>
      </c>
      <c r="I48" s="43">
        <v>10299</v>
      </c>
      <c r="J48" s="45" t="s">
        <v>30</v>
      </c>
      <c r="K48" s="45" t="s">
        <v>30</v>
      </c>
    </row>
    <row r="49" spans="1:11" ht="14.25">
      <c r="A49" s="82"/>
      <c r="B49" s="186" t="s">
        <v>343</v>
      </c>
      <c r="C49" s="43">
        <v>4822</v>
      </c>
      <c r="D49" s="43">
        <v>49766</v>
      </c>
      <c r="E49" s="43">
        <v>10805</v>
      </c>
      <c r="F49" s="43">
        <v>5217</v>
      </c>
      <c r="G49" s="43">
        <v>67207</v>
      </c>
      <c r="H49" s="45" t="s">
        <v>30</v>
      </c>
      <c r="I49" s="43">
        <v>611</v>
      </c>
      <c r="J49" s="45" t="s">
        <v>30</v>
      </c>
      <c r="K49" s="45" t="s">
        <v>30</v>
      </c>
    </row>
    <row r="50" spans="1:11" ht="14.25">
      <c r="A50" s="82"/>
      <c r="B50" s="186" t="s">
        <v>344</v>
      </c>
      <c r="C50" s="43">
        <v>2159</v>
      </c>
      <c r="D50" s="43">
        <v>67874</v>
      </c>
      <c r="E50" s="43">
        <v>13936</v>
      </c>
      <c r="F50" s="43">
        <v>10352</v>
      </c>
      <c r="G50" s="43">
        <v>120173</v>
      </c>
      <c r="H50" s="44">
        <v>12</v>
      </c>
      <c r="I50" s="43">
        <v>449</v>
      </c>
      <c r="J50" s="45" t="s">
        <v>30</v>
      </c>
      <c r="K50" s="43">
        <v>1284</v>
      </c>
    </row>
    <row r="51" spans="1:11" ht="14.25">
      <c r="A51" s="82"/>
      <c r="B51" s="186" t="s">
        <v>345</v>
      </c>
      <c r="C51" s="43">
        <v>3233</v>
      </c>
      <c r="D51" s="43">
        <v>84769</v>
      </c>
      <c r="E51" s="43">
        <v>5247</v>
      </c>
      <c r="F51" s="43">
        <v>1760</v>
      </c>
      <c r="G51" s="43">
        <v>35244</v>
      </c>
      <c r="H51" s="43">
        <v>18</v>
      </c>
      <c r="I51" s="43">
        <v>6043</v>
      </c>
      <c r="J51" s="45" t="s">
        <v>30</v>
      </c>
      <c r="K51" s="45" t="s">
        <v>30</v>
      </c>
    </row>
    <row r="52" spans="1:11" ht="14.25">
      <c r="A52" s="82"/>
      <c r="B52" s="183" t="s">
        <v>346</v>
      </c>
      <c r="C52" s="43">
        <v>3556</v>
      </c>
      <c r="D52" s="43">
        <v>40645</v>
      </c>
      <c r="E52" s="43">
        <v>5542</v>
      </c>
      <c r="F52" s="43">
        <v>6129</v>
      </c>
      <c r="G52" s="43">
        <v>45074</v>
      </c>
      <c r="H52" s="43">
        <v>3</v>
      </c>
      <c r="I52" s="45" t="s">
        <v>30</v>
      </c>
      <c r="J52" s="45" t="s">
        <v>30</v>
      </c>
      <c r="K52" s="45" t="s">
        <v>30</v>
      </c>
    </row>
    <row r="53" spans="1:11" ht="14.25">
      <c r="A53" s="81"/>
      <c r="B53" s="185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4.25">
      <c r="A54" s="83" t="s">
        <v>347</v>
      </c>
      <c r="B54" s="185"/>
      <c r="C54" s="43">
        <v>397</v>
      </c>
      <c r="D54" s="43">
        <v>20322</v>
      </c>
      <c r="E54" s="43">
        <v>513</v>
      </c>
      <c r="F54" s="43">
        <v>326</v>
      </c>
      <c r="G54" s="43">
        <v>5716</v>
      </c>
      <c r="H54" s="43">
        <v>17</v>
      </c>
      <c r="I54" s="43">
        <v>2490</v>
      </c>
      <c r="J54" s="45" t="s">
        <v>30</v>
      </c>
      <c r="K54" s="45" t="s">
        <v>30</v>
      </c>
    </row>
    <row r="55" spans="1:11" ht="14.25">
      <c r="A55" s="189"/>
      <c r="B55" s="187"/>
      <c r="C55" s="188"/>
      <c r="D55" s="188"/>
      <c r="E55" s="188"/>
      <c r="F55" s="188"/>
      <c r="G55" s="188"/>
      <c r="H55" s="188"/>
      <c r="I55" s="188"/>
      <c r="J55" s="188"/>
      <c r="K55" s="188"/>
    </row>
    <row r="56" ht="14.25">
      <c r="B56" s="64" t="s">
        <v>348</v>
      </c>
    </row>
    <row r="57" spans="3:11" ht="14.25">
      <c r="C57" s="192"/>
      <c r="D57" s="192"/>
      <c r="E57" s="192"/>
      <c r="F57" s="192"/>
      <c r="G57" s="192"/>
      <c r="H57" s="192"/>
      <c r="I57" s="192"/>
      <c r="J57" s="192"/>
      <c r="K57" s="192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8.796875" defaultRowHeight="14.25" customHeight="1"/>
  <cols>
    <col min="1" max="1" width="40.59765625" style="0" customWidth="1"/>
    <col min="2" max="2" width="11" style="0" customWidth="1"/>
    <col min="3" max="3" width="13.59765625" style="0" customWidth="1"/>
    <col min="4" max="4" width="13.8984375" style="0" customWidth="1"/>
    <col min="5" max="5" width="6.59765625" style="0" customWidth="1"/>
    <col min="6" max="16384" width="11" style="0" customWidth="1"/>
  </cols>
  <sheetData>
    <row r="1" spans="1:5" ht="14.25" customHeight="1">
      <c r="A1" s="64"/>
      <c r="B1" s="64"/>
      <c r="C1" s="64"/>
      <c r="D1" s="64"/>
      <c r="E1" s="2" t="s">
        <v>349</v>
      </c>
    </row>
    <row r="2" spans="1:5" ht="14.25" customHeight="1">
      <c r="A2" s="64"/>
      <c r="B2" s="64"/>
      <c r="C2" s="64"/>
      <c r="D2" s="64"/>
      <c r="E2" s="64"/>
    </row>
    <row r="3" spans="1:5" ht="14.25" customHeight="1">
      <c r="A3" s="65" t="s">
        <v>350</v>
      </c>
      <c r="B3" s="64"/>
      <c r="C3" s="64"/>
      <c r="D3" s="64"/>
      <c r="E3" s="64"/>
    </row>
    <row r="4" spans="1:5" ht="14.25" customHeight="1" thickBot="1">
      <c r="A4" s="203"/>
      <c r="B4" s="66"/>
      <c r="C4" s="66"/>
      <c r="D4" s="66"/>
      <c r="E4" s="66"/>
    </row>
    <row r="5" spans="1:5" ht="14.25" customHeight="1" thickTop="1">
      <c r="A5" s="67"/>
      <c r="B5" s="208"/>
      <c r="C5" s="208"/>
      <c r="D5" s="248"/>
      <c r="E5" s="218"/>
    </row>
    <row r="6" spans="1:5" ht="14.25" customHeight="1">
      <c r="A6" s="73" t="s">
        <v>156</v>
      </c>
      <c r="B6" s="74" t="s">
        <v>157</v>
      </c>
      <c r="C6" s="74" t="s">
        <v>351</v>
      </c>
      <c r="D6" s="249" t="s">
        <v>352</v>
      </c>
      <c r="E6" s="221"/>
    </row>
    <row r="7" spans="1:5" ht="14.25" customHeight="1">
      <c r="A7" s="75"/>
      <c r="B7" s="76"/>
      <c r="C7" s="76"/>
      <c r="D7" s="250" t="s">
        <v>353</v>
      </c>
      <c r="E7" s="219"/>
    </row>
    <row r="8" spans="1:5" ht="14.25" customHeight="1">
      <c r="A8" s="64"/>
      <c r="B8" s="239"/>
      <c r="C8" s="243"/>
      <c r="D8" s="79"/>
      <c r="E8" s="79"/>
    </row>
    <row r="9" spans="1:5" ht="14.25" customHeight="1">
      <c r="A9" s="183" t="s">
        <v>354</v>
      </c>
      <c r="B9" s="240" t="s">
        <v>355</v>
      </c>
      <c r="C9" s="244" t="s">
        <v>356</v>
      </c>
      <c r="D9" s="237" t="s">
        <v>357</v>
      </c>
      <c r="E9" s="237">
        <v>1943</v>
      </c>
    </row>
    <row r="10" spans="1:5" ht="14.25" customHeight="1">
      <c r="A10" s="183"/>
      <c r="B10" s="240"/>
      <c r="C10" s="244"/>
      <c r="D10" s="237" t="s">
        <v>358</v>
      </c>
      <c r="E10" s="237">
        <v>444</v>
      </c>
    </row>
    <row r="11" spans="1:5" ht="14.25" customHeight="1">
      <c r="A11" s="205" t="s">
        <v>359</v>
      </c>
      <c r="B11" s="241" t="s">
        <v>355</v>
      </c>
      <c r="C11" s="245" t="s">
        <v>360</v>
      </c>
      <c r="D11" s="237"/>
      <c r="E11" s="237">
        <v>1523</v>
      </c>
    </row>
    <row r="12" spans="1:5" ht="14.25" customHeight="1">
      <c r="A12" s="183" t="s">
        <v>361</v>
      </c>
      <c r="B12" s="240" t="s">
        <v>355</v>
      </c>
      <c r="C12" s="244" t="s">
        <v>362</v>
      </c>
      <c r="D12" s="237"/>
      <c r="E12" s="237">
        <v>1002</v>
      </c>
    </row>
    <row r="13" spans="1:5" ht="14.25" customHeight="1">
      <c r="A13" s="183"/>
      <c r="B13" s="240"/>
      <c r="C13" s="244"/>
      <c r="D13" s="237" t="s">
        <v>363</v>
      </c>
      <c r="E13" s="237">
        <v>200</v>
      </c>
    </row>
    <row r="14" spans="1:5" ht="14.25" customHeight="1">
      <c r="A14" s="183" t="s">
        <v>364</v>
      </c>
      <c r="B14" s="240" t="s">
        <v>355</v>
      </c>
      <c r="C14" s="244" t="s">
        <v>365</v>
      </c>
      <c r="D14" s="237"/>
      <c r="E14" s="237">
        <v>584</v>
      </c>
    </row>
    <row r="15" spans="1:5" ht="14.25" customHeight="1">
      <c r="A15" s="183"/>
      <c r="B15" s="240"/>
      <c r="C15" s="244"/>
      <c r="D15" s="237" t="s">
        <v>363</v>
      </c>
      <c r="E15" s="237">
        <v>1356</v>
      </c>
    </row>
    <row r="16" spans="1:5" ht="14.25" customHeight="1">
      <c r="A16" s="183" t="s">
        <v>366</v>
      </c>
      <c r="B16" s="240" t="s">
        <v>355</v>
      </c>
      <c r="C16" s="244" t="s">
        <v>367</v>
      </c>
      <c r="D16" s="237"/>
      <c r="E16" s="237">
        <v>480</v>
      </c>
    </row>
    <row r="17" spans="1:5" ht="14.25" customHeight="1">
      <c r="A17" s="183"/>
      <c r="B17" s="240"/>
      <c r="C17" s="244"/>
      <c r="D17" s="247" t="s">
        <v>368</v>
      </c>
      <c r="E17" s="237"/>
    </row>
    <row r="18" spans="1:5" ht="14.25" customHeight="1">
      <c r="A18" s="205" t="s">
        <v>369</v>
      </c>
      <c r="B18" s="241" t="s">
        <v>370</v>
      </c>
      <c r="C18" s="245" t="s">
        <v>371</v>
      </c>
      <c r="D18" s="237"/>
      <c r="E18" s="237">
        <v>430</v>
      </c>
    </row>
    <row r="19" spans="1:5" ht="14.25" customHeight="1">
      <c r="A19" s="205" t="s">
        <v>372</v>
      </c>
      <c r="B19" s="241" t="s">
        <v>370</v>
      </c>
      <c r="C19" s="245" t="s">
        <v>373</v>
      </c>
      <c r="D19" s="237"/>
      <c r="E19" s="237">
        <v>1752</v>
      </c>
    </row>
    <row r="20" spans="1:5" ht="14.25" customHeight="1">
      <c r="A20" s="183" t="s">
        <v>374</v>
      </c>
      <c r="B20" s="240" t="s">
        <v>375</v>
      </c>
      <c r="C20" s="244" t="s">
        <v>376</v>
      </c>
      <c r="D20" s="237" t="s">
        <v>357</v>
      </c>
      <c r="E20" s="237">
        <v>1796</v>
      </c>
    </row>
    <row r="21" spans="1:5" ht="14.25" customHeight="1">
      <c r="A21" s="183"/>
      <c r="B21" s="240"/>
      <c r="C21" s="244"/>
      <c r="D21" s="237" t="s">
        <v>377</v>
      </c>
      <c r="E21" s="237">
        <v>202</v>
      </c>
    </row>
    <row r="22" spans="1:5" ht="14.25" customHeight="1">
      <c r="A22" s="183" t="s">
        <v>378</v>
      </c>
      <c r="B22" s="240" t="s">
        <v>375</v>
      </c>
      <c r="C22" s="244" t="s">
        <v>379</v>
      </c>
      <c r="D22" s="237"/>
      <c r="E22" s="237">
        <v>2000</v>
      </c>
    </row>
    <row r="23" spans="1:5" ht="14.25" customHeight="1">
      <c r="A23" s="183"/>
      <c r="B23" s="240"/>
      <c r="C23" s="244"/>
      <c r="D23" s="237" t="s">
        <v>363</v>
      </c>
      <c r="E23" s="237">
        <v>1000</v>
      </c>
    </row>
    <row r="24" spans="1:5" ht="14.25" customHeight="1">
      <c r="A24" s="205" t="s">
        <v>380</v>
      </c>
      <c r="B24" s="241" t="s">
        <v>381</v>
      </c>
      <c r="C24" s="245" t="s">
        <v>382</v>
      </c>
      <c r="D24" s="237"/>
      <c r="E24" s="237">
        <v>580</v>
      </c>
    </row>
    <row r="25" spans="1:5" ht="14.25" customHeight="1">
      <c r="A25" s="205" t="s">
        <v>383</v>
      </c>
      <c r="B25" s="241" t="s">
        <v>381</v>
      </c>
      <c r="C25" s="245" t="s">
        <v>384</v>
      </c>
      <c r="D25" s="237"/>
      <c r="E25" s="237">
        <v>1771</v>
      </c>
    </row>
    <row r="26" spans="1:5" ht="14.25" customHeight="1">
      <c r="A26" s="205" t="s">
        <v>385</v>
      </c>
      <c r="B26" s="241" t="s">
        <v>381</v>
      </c>
      <c r="C26" s="245" t="s">
        <v>386</v>
      </c>
      <c r="D26" s="237"/>
      <c r="E26" s="237">
        <v>1112</v>
      </c>
    </row>
    <row r="27" spans="1:5" ht="14.25" customHeight="1">
      <c r="A27" s="205" t="s">
        <v>387</v>
      </c>
      <c r="B27" s="241" t="s">
        <v>381</v>
      </c>
      <c r="C27" s="245" t="s">
        <v>388</v>
      </c>
      <c r="D27" s="237"/>
      <c r="E27" s="237">
        <v>882</v>
      </c>
    </row>
    <row r="28" spans="1:5" ht="14.25" customHeight="1">
      <c r="A28" s="205" t="s">
        <v>389</v>
      </c>
      <c r="B28" s="241" t="s">
        <v>381</v>
      </c>
      <c r="C28" s="245" t="s">
        <v>390</v>
      </c>
      <c r="D28" s="237"/>
      <c r="E28" s="237">
        <v>1081</v>
      </c>
    </row>
    <row r="29" spans="1:5" ht="14.25" customHeight="1">
      <c r="A29" s="205" t="s">
        <v>391</v>
      </c>
      <c r="B29" s="241" t="s">
        <v>392</v>
      </c>
      <c r="C29" s="245" t="s">
        <v>393</v>
      </c>
      <c r="D29" s="237"/>
      <c r="E29" s="237">
        <v>1336</v>
      </c>
    </row>
    <row r="30" spans="1:5" ht="14.25" customHeight="1">
      <c r="A30" s="183" t="s">
        <v>394</v>
      </c>
      <c r="B30" s="240" t="s">
        <v>395</v>
      </c>
      <c r="C30" s="244" t="s">
        <v>396</v>
      </c>
      <c r="D30" s="237" t="s">
        <v>357</v>
      </c>
      <c r="E30" s="237">
        <v>1196</v>
      </c>
    </row>
    <row r="31" spans="1:5" ht="14.25" customHeight="1">
      <c r="A31" s="23"/>
      <c r="B31" s="240"/>
      <c r="C31" s="244"/>
      <c r="D31" s="237" t="s">
        <v>377</v>
      </c>
      <c r="E31" s="237">
        <v>569</v>
      </c>
    </row>
    <row r="32" spans="1:5" ht="14.25" customHeight="1">
      <c r="A32" s="183" t="s">
        <v>397</v>
      </c>
      <c r="B32" s="240" t="s">
        <v>398</v>
      </c>
      <c r="C32" s="244" t="s">
        <v>399</v>
      </c>
      <c r="D32" s="237" t="s">
        <v>357</v>
      </c>
      <c r="E32" s="237">
        <v>1176</v>
      </c>
    </row>
    <row r="33" spans="1:5" ht="14.25" customHeight="1">
      <c r="A33" s="183"/>
      <c r="B33" s="240"/>
      <c r="C33" s="244"/>
      <c r="D33" s="237" t="s">
        <v>358</v>
      </c>
      <c r="E33" s="237">
        <v>400</v>
      </c>
    </row>
    <row r="34" spans="1:5" ht="14.25" customHeight="1">
      <c r="A34" s="205" t="s">
        <v>400</v>
      </c>
      <c r="B34" s="241" t="s">
        <v>401</v>
      </c>
      <c r="C34" s="245" t="s">
        <v>402</v>
      </c>
      <c r="D34" s="237"/>
      <c r="E34" s="237">
        <v>1210</v>
      </c>
    </row>
    <row r="35" spans="1:5" ht="14.25" customHeight="1">
      <c r="A35" s="205" t="s">
        <v>403</v>
      </c>
      <c r="B35" s="241" t="s">
        <v>404</v>
      </c>
      <c r="C35" s="245" t="s">
        <v>405</v>
      </c>
      <c r="D35" s="237"/>
      <c r="E35" s="237">
        <v>1223</v>
      </c>
    </row>
    <row r="36" spans="1:5" ht="14.25" customHeight="1">
      <c r="A36" s="205" t="s">
        <v>406</v>
      </c>
      <c r="B36" s="241" t="s">
        <v>407</v>
      </c>
      <c r="C36" s="245" t="s">
        <v>408</v>
      </c>
      <c r="D36" s="237"/>
      <c r="E36" s="237">
        <v>504</v>
      </c>
    </row>
    <row r="37" spans="1:5" ht="14.25" customHeight="1">
      <c r="A37" s="205" t="s">
        <v>409</v>
      </c>
      <c r="B37" s="241" t="s">
        <v>410</v>
      </c>
      <c r="C37" s="245" t="s">
        <v>411</v>
      </c>
      <c r="D37" s="237"/>
      <c r="E37" s="237">
        <v>500</v>
      </c>
    </row>
    <row r="38" spans="1:5" ht="14.25" customHeight="1">
      <c r="A38" s="205" t="s">
        <v>412</v>
      </c>
      <c r="B38" s="241" t="s">
        <v>413</v>
      </c>
      <c r="C38" s="245" t="s">
        <v>414</v>
      </c>
      <c r="D38" s="237"/>
      <c r="E38" s="237">
        <v>456</v>
      </c>
    </row>
    <row r="39" spans="1:5" ht="14.25" customHeight="1">
      <c r="A39" s="205" t="s">
        <v>415</v>
      </c>
      <c r="B39" s="241" t="s">
        <v>416</v>
      </c>
      <c r="C39" s="245" t="s">
        <v>417</v>
      </c>
      <c r="D39" s="237"/>
      <c r="E39" s="237">
        <v>661</v>
      </c>
    </row>
    <row r="40" spans="1:5" ht="14.25" customHeight="1">
      <c r="A40" s="205" t="s">
        <v>418</v>
      </c>
      <c r="B40" s="241" t="s">
        <v>419</v>
      </c>
      <c r="C40" s="245" t="s">
        <v>420</v>
      </c>
      <c r="D40" s="237"/>
      <c r="E40" s="237">
        <v>502</v>
      </c>
    </row>
    <row r="41" spans="1:5" ht="14.25" customHeight="1">
      <c r="A41" s="205" t="s">
        <v>421</v>
      </c>
      <c r="B41" s="241" t="s">
        <v>422</v>
      </c>
      <c r="C41" s="245" t="s">
        <v>423</v>
      </c>
      <c r="D41" s="237"/>
      <c r="E41" s="237">
        <v>328</v>
      </c>
    </row>
    <row r="42" spans="1:5" ht="14.25" customHeight="1">
      <c r="A42" s="183" t="s">
        <v>424</v>
      </c>
      <c r="B42" s="240" t="s">
        <v>425</v>
      </c>
      <c r="C42" s="244" t="s">
        <v>426</v>
      </c>
      <c r="D42" s="237" t="s">
        <v>357</v>
      </c>
      <c r="E42" s="237">
        <v>802</v>
      </c>
    </row>
    <row r="43" spans="1:5" ht="14.25" customHeight="1">
      <c r="A43" s="183"/>
      <c r="B43" s="240"/>
      <c r="C43" s="244"/>
      <c r="D43" s="237" t="s">
        <v>427</v>
      </c>
      <c r="E43" s="237">
        <v>150</v>
      </c>
    </row>
    <row r="44" spans="1:5" ht="14.25" customHeight="1">
      <c r="A44" s="205" t="s">
        <v>428</v>
      </c>
      <c r="B44" s="241" t="s">
        <v>429</v>
      </c>
      <c r="C44" s="245" t="s">
        <v>430</v>
      </c>
      <c r="D44" s="237"/>
      <c r="E44" s="237">
        <v>606</v>
      </c>
    </row>
    <row r="45" spans="1:5" ht="14.25" customHeight="1">
      <c r="A45" s="183" t="s">
        <v>431</v>
      </c>
      <c r="B45" s="240" t="s">
        <v>432</v>
      </c>
      <c r="C45" s="244" t="s">
        <v>433</v>
      </c>
      <c r="D45" s="237"/>
      <c r="E45" s="237">
        <v>347</v>
      </c>
    </row>
    <row r="46" spans="1:5" ht="14.25" customHeight="1">
      <c r="A46" s="183"/>
      <c r="B46" s="240"/>
      <c r="C46" s="244"/>
      <c r="D46" s="247" t="s">
        <v>434</v>
      </c>
      <c r="E46" s="237"/>
    </row>
    <row r="47" spans="1:5" ht="14.25" customHeight="1">
      <c r="A47" s="205" t="s">
        <v>435</v>
      </c>
      <c r="B47" s="241" t="s">
        <v>436</v>
      </c>
      <c r="C47" s="245" t="s">
        <v>437</v>
      </c>
      <c r="D47" s="237"/>
      <c r="E47" s="237">
        <v>786</v>
      </c>
    </row>
    <row r="48" spans="1:5" ht="14.25" customHeight="1">
      <c r="A48" s="205" t="s">
        <v>438</v>
      </c>
      <c r="B48" s="241" t="s">
        <v>439</v>
      </c>
      <c r="C48" s="245" t="s">
        <v>440</v>
      </c>
      <c r="D48" s="237"/>
      <c r="E48" s="237">
        <v>809</v>
      </c>
    </row>
    <row r="49" spans="1:5" ht="14.25" customHeight="1">
      <c r="A49" s="205" t="s">
        <v>441</v>
      </c>
      <c r="B49" s="241" t="s">
        <v>442</v>
      </c>
      <c r="C49" s="245" t="s">
        <v>443</v>
      </c>
      <c r="D49" s="237"/>
      <c r="E49" s="237">
        <v>499</v>
      </c>
    </row>
    <row r="50" spans="1:5" ht="14.25" customHeight="1">
      <c r="A50" s="223" t="s">
        <v>444</v>
      </c>
      <c r="B50" s="242" t="s">
        <v>445</v>
      </c>
      <c r="C50" s="246" t="s">
        <v>446</v>
      </c>
      <c r="D50" s="238"/>
      <c r="E50" s="238">
        <v>503</v>
      </c>
    </row>
    <row r="52" ht="14.25" customHeight="1">
      <c r="A52" t="s">
        <v>447</v>
      </c>
    </row>
  </sheetData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2001-10-24T02:38:36Z</cp:lastPrinted>
  <dcterms:created xsi:type="dcterms:W3CDTF">2002-02-25T06:41:24Z</dcterms:created>
  <dcterms:modified xsi:type="dcterms:W3CDTF">2002-02-25T06:41:24Z</dcterms:modified>
  <cp:category/>
  <cp:version/>
  <cp:contentType/>
  <cp:contentStatus/>
</cp:coreProperties>
</file>