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date1904="1"/>
  <bookViews>
    <workbookView xWindow="65521" yWindow="65521" windowWidth="5400" windowHeight="3675" tabRatio="601" activeTab="13"/>
  </bookViews>
  <sheets>
    <sheet name="98" sheetId="1" r:id="rId1"/>
    <sheet name="99" sheetId="2" r:id="rId2"/>
    <sheet name="100" sheetId="3" r:id="rId3"/>
    <sheet name="101" sheetId="4" r:id="rId4"/>
    <sheet name="102" sheetId="5" r:id="rId5"/>
    <sheet name="103" sheetId="6" r:id="rId6"/>
    <sheet name="104" sheetId="7" r:id="rId7"/>
    <sheet name="105" sheetId="8" r:id="rId8"/>
    <sheet name="106" sheetId="9" r:id="rId9"/>
    <sheet name="107" sheetId="10" r:id="rId10"/>
    <sheet name="108" sheetId="11" r:id="rId11"/>
    <sheet name="109" sheetId="12" r:id="rId12"/>
    <sheet name="110" sheetId="13" r:id="rId13"/>
    <sheet name="111" sheetId="14" r:id="rId14"/>
    <sheet name="112" sheetId="15" r:id="rId15"/>
    <sheet name="113" sheetId="16" r:id="rId16"/>
  </sheets>
  <definedNames>
    <definedName name="_xlnm.Print_Area" localSheetId="4">'102'!$A$1:$G$48</definedName>
    <definedName name="_xlnm.Print_Area" localSheetId="0">'98'!$A$1:$F$46</definedName>
  </definedNames>
  <calcPr fullCalcOnLoad="1"/>
</workbook>
</file>

<file path=xl/sharedStrings.xml><?xml version="1.0" encoding="utf-8"?>
<sst xmlns="http://schemas.openxmlformats.org/spreadsheetml/2006/main" count="629" uniqueCount="422">
  <si>
    <t>98.老人福祉の状況</t>
  </si>
  <si>
    <t>　　　　　　　　（単位：人、世帯）</t>
  </si>
  <si>
    <t>区　　　　　分</t>
  </si>
  <si>
    <t>平成7年</t>
  </si>
  <si>
    <t>総　　　人　　　口</t>
  </si>
  <si>
    <t>老年人口（65歳以上）</t>
  </si>
  <si>
    <t>（高　齢　化　率）</t>
  </si>
  <si>
    <t>　</t>
  </si>
  <si>
    <t>７５歳以上人口</t>
  </si>
  <si>
    <t>１００歳以上高齢者数（９月１日現在）</t>
  </si>
  <si>
    <t>在宅ねたきり老人数</t>
  </si>
  <si>
    <t>-</t>
  </si>
  <si>
    <t>　　（対老年人口比）</t>
  </si>
  <si>
    <t>ひとりぐらし老人数</t>
  </si>
  <si>
    <t>在宅三本柱関係（年度）</t>
  </si>
  <si>
    <t>・老人ホームヘルプサービス事業</t>
  </si>
  <si>
    <t>設置市町村数</t>
  </si>
  <si>
    <t>ホームヘルパー数</t>
  </si>
  <si>
    <t>（常勤換算）</t>
  </si>
  <si>
    <t>・老人短期入所運営事業</t>
  </si>
  <si>
    <t>実施市町村数</t>
  </si>
  <si>
    <t>専用床数</t>
  </si>
  <si>
    <t>・老人デイサービス運営事業</t>
  </si>
  <si>
    <t>　　　　　┌A型（重介護型）</t>
  </si>
  <si>
    <t>　　　　　│B型（標準型）</t>
  </si>
  <si>
    <t>センター数┤C型（軽介護型）</t>
  </si>
  <si>
    <t>　　　　　│D型（小規模型）</t>
  </si>
  <si>
    <t>　　　　　└E型（痴呆型）</t>
  </si>
  <si>
    <t>老人ホーム定員数（4月1日現在）</t>
  </si>
  <si>
    <t>養護老人ホーム</t>
  </si>
  <si>
    <t>特別養護老人ホーム</t>
  </si>
  <si>
    <t>軽費老人ホーム</t>
  </si>
  <si>
    <t>保険種別老人医療受給者証交付者(年度末)</t>
  </si>
  <si>
    <t>総数</t>
  </si>
  <si>
    <t>国民健康保険</t>
  </si>
  <si>
    <t>健康保険</t>
  </si>
  <si>
    <t>船員保険</t>
  </si>
  <si>
    <t>日雇健康保険</t>
  </si>
  <si>
    <t>共済組合</t>
  </si>
  <si>
    <t>　注：総人口・老年人口及び75歳以上人口は各年10月1日現在。</t>
  </si>
  <si>
    <t>　　　平成７年の総人口・老年人口・75歳以上人口は国勢調査による。</t>
  </si>
  <si>
    <t>　　　平成10年の在宅ねたきり老人数、ひとりぐらし老人数は未集計のため記載していない。</t>
  </si>
  <si>
    <t>　資料：県高齢保健福祉課、県統計調査課</t>
  </si>
  <si>
    <t>　　　　１００歳以上高齢者数・県長寿社会対策室</t>
  </si>
  <si>
    <t>９９.老人医療費給付状況</t>
  </si>
  <si>
    <t>区　　　分</t>
  </si>
  <si>
    <t>平成5年度</t>
  </si>
  <si>
    <t>受給者数   　　　　　（月間平均）Ａ</t>
  </si>
  <si>
    <t>費用額(現物給付分)</t>
  </si>
  <si>
    <t>Ｂ(千円)</t>
  </si>
  <si>
    <t>老人医療費給付額</t>
  </si>
  <si>
    <t>Ｃ(千円)</t>
  </si>
  <si>
    <t>1人当り費用額</t>
  </si>
  <si>
    <t>(Ｂ／Ａ)Ｄ　(円)</t>
  </si>
  <si>
    <t>1人当り給付額</t>
  </si>
  <si>
    <t>(Ｃ／Ａ)Ｅ　(円)</t>
  </si>
  <si>
    <t>　資料：県医務福祉課「ふくしまの保健と福祉の姿」</t>
  </si>
  <si>
    <t>100.社会福祉施設一覧（平成9年１０月１日現在）</t>
  </si>
  <si>
    <t>（つづき）</t>
  </si>
  <si>
    <t>施設の種類</t>
  </si>
  <si>
    <t>施　設　数</t>
  </si>
  <si>
    <t>定　　　員</t>
  </si>
  <si>
    <t>在　所　者</t>
  </si>
  <si>
    <t>総　　　　　　　　　　　　数</t>
  </si>
  <si>
    <t>母　子　福　祉　施　設</t>
  </si>
  <si>
    <t>保　　護　　施　　設</t>
  </si>
  <si>
    <t>母子休養ホーム</t>
  </si>
  <si>
    <t>救護施設</t>
  </si>
  <si>
    <t>医療保護施設</t>
  </si>
  <si>
    <t>社　会　復　帰　施　設</t>
  </si>
  <si>
    <t>授産施設</t>
  </si>
  <si>
    <t>精神障害者通所授産施設</t>
  </si>
  <si>
    <t>老　人　福　祉　施　設</t>
  </si>
  <si>
    <t>そ の 他 の 社 会 福 祉 施 設 等</t>
  </si>
  <si>
    <t>養護老人ホーム (盲)</t>
  </si>
  <si>
    <t>宿所提供施設</t>
  </si>
  <si>
    <t>無料低額診療施設</t>
  </si>
  <si>
    <t>へき地保健福祉館</t>
  </si>
  <si>
    <t>老人福祉センター</t>
  </si>
  <si>
    <t>へき地保育所</t>
  </si>
  <si>
    <t>老人デイサービスセンター</t>
  </si>
  <si>
    <t>地域福祉センター</t>
  </si>
  <si>
    <t>老人(在宅)介護支援センター</t>
  </si>
  <si>
    <t>老人憩の家</t>
  </si>
  <si>
    <t>老人休養ホーム</t>
  </si>
  <si>
    <t>身体障害者更正援護施設</t>
  </si>
  <si>
    <t>有料老人ホーム</t>
  </si>
  <si>
    <t>身体障害者療護施設</t>
  </si>
  <si>
    <t>重度身体障害者更正援護施設</t>
  </si>
  <si>
    <t>重度身体障害者授産施設</t>
  </si>
  <si>
    <t>身体障害者福祉センター(B型)</t>
  </si>
  <si>
    <t>補装具製作施設</t>
  </si>
  <si>
    <t>点字図書館</t>
  </si>
  <si>
    <t>婦　人　保　護　施　設</t>
  </si>
  <si>
    <t>児　童　福　祉　施　設</t>
  </si>
  <si>
    <t>助産施設</t>
  </si>
  <si>
    <t>乳児院</t>
  </si>
  <si>
    <t>母子寮（世帯）</t>
  </si>
  <si>
    <t>（90世帯）</t>
  </si>
  <si>
    <t>保育所</t>
  </si>
  <si>
    <t>養護施設</t>
  </si>
  <si>
    <t>精神薄弱児施設</t>
  </si>
  <si>
    <t>ろうあ児施設</t>
  </si>
  <si>
    <t>虚弱児施設</t>
  </si>
  <si>
    <t>肢体不自由児施設</t>
  </si>
  <si>
    <t>肢体不自由児通園施設</t>
  </si>
  <si>
    <t>重症心身障害児施設</t>
  </si>
  <si>
    <t>教護院</t>
  </si>
  <si>
    <t>小型児童館</t>
  </si>
  <si>
    <t>児童センター</t>
  </si>
  <si>
    <t>その他の児童館</t>
  </si>
  <si>
    <t>児童遊園</t>
  </si>
  <si>
    <t>精 神 薄 弱 者 援 護 施 設</t>
  </si>
  <si>
    <t>精神薄弱者更正施設(入所)</t>
  </si>
  <si>
    <t>精神薄弱者更正施設(通所)</t>
  </si>
  <si>
    <t>精神薄弱者授産施設(入所)</t>
  </si>
  <si>
    <t>精神薄弱者授産施設(通所)</t>
  </si>
  <si>
    <t>精神薄弱者通勤寮</t>
  </si>
  <si>
    <t>精神薄弱者福祉ホーム</t>
  </si>
  <si>
    <t>　　注：定員・在所者数の保護施設には医療保護施設を、児童福祉施設には母子寮を、その他の</t>
  </si>
  <si>
    <t>　　　　社会福祉施設等には無料低額診療施設を含まない。定員の児童福祉施設には助産施設を</t>
  </si>
  <si>
    <t>　　　　含まない。</t>
  </si>
  <si>
    <t>　資料：県医務福祉課</t>
  </si>
  <si>
    <t>101　.生活保護法による保護状況</t>
  </si>
  <si>
    <t>平成６年度</t>
  </si>
  <si>
    <t>被  保  護  世  帯  数 （戸）</t>
  </si>
  <si>
    <t>被　保　護　人　員　（人）</t>
  </si>
  <si>
    <t>保　　　護　　　率　（‰）</t>
  </si>
  <si>
    <t>世帯類型別被保護世帯数（戸）</t>
  </si>
  <si>
    <t>高齢者世帯</t>
  </si>
  <si>
    <t>母子世帯</t>
  </si>
  <si>
    <t>傷病・障害者世帯</t>
  </si>
  <si>
    <t>その他の世帯</t>
  </si>
  <si>
    <t>扶助別被保護人員数（人）</t>
  </si>
  <si>
    <t>生活扶助</t>
  </si>
  <si>
    <t>住宅扶助</t>
  </si>
  <si>
    <t>教育扶助</t>
  </si>
  <si>
    <t>医療扶助</t>
  </si>
  <si>
    <t>生活保護費扶助別支出額(百万円)</t>
  </si>
  <si>
    <t>その他</t>
  </si>
  <si>
    <t>　　注：1.世帯数及び人員は、年度内月平均である。</t>
  </si>
  <si>
    <t>　　　　2.保護率は、人口1,000人対比である。</t>
  </si>
  <si>
    <t>　　　　3.被保護世帯数のうちその他の世帯には保護停止中の世帯を含む。</t>
  </si>
  <si>
    <t>　　　　4.生活保護費扶助別支出額のうちその他には施設事務費を含む。</t>
  </si>
  <si>
    <t>　資料：県地域福祉課</t>
  </si>
  <si>
    <t>102.児童福祉及び障害者福祉の状況</t>
  </si>
  <si>
    <t>　　（単位：件、人、千円）</t>
  </si>
  <si>
    <t>平成7年度</t>
  </si>
  <si>
    <t>児　童　福　祉　の　状　況</t>
  </si>
  <si>
    <t>児童相談所における受付件数</t>
  </si>
  <si>
    <t>　　　　〃　　　　処理件数</t>
  </si>
  <si>
    <t>委　託　里　親　数</t>
  </si>
  <si>
    <t>里親に委託されている児童数</t>
  </si>
  <si>
    <t>身体障害児童の育成医療給付件数</t>
  </si>
  <si>
    <t>　　　〃　　　公費負担額</t>
  </si>
  <si>
    <t>身体障害者手帳交付状況</t>
  </si>
  <si>
    <t>新　規　交　付　数</t>
  </si>
  <si>
    <t>年度末現在手帳交付台帳登載数</t>
  </si>
  <si>
    <t>　18歳未満</t>
  </si>
  <si>
    <t>　18歳以上</t>
  </si>
  <si>
    <t>視覚障害</t>
  </si>
  <si>
    <t>聴覚・音声障害</t>
  </si>
  <si>
    <t>肢体不自由</t>
  </si>
  <si>
    <t>内部障害</t>
  </si>
  <si>
    <t>知的障害者(療育手帳交付者)の状況</t>
  </si>
  <si>
    <t>療　育　手　帳　交　付　総　数</t>
  </si>
  <si>
    <t>更生援護の取扱状況</t>
  </si>
  <si>
    <t>取　扱　実　人　員</t>
  </si>
  <si>
    <t>相談指導及び措置件数</t>
  </si>
  <si>
    <t>うち身体障害者手帳</t>
  </si>
  <si>
    <t>うち更生医療・補装具</t>
  </si>
  <si>
    <t>うち生活</t>
  </si>
  <si>
    <t>補　装　具　交　付　状　況</t>
  </si>
  <si>
    <t>交付決定件数</t>
  </si>
  <si>
    <t>修理決定件数</t>
  </si>
  <si>
    <t>更　生　医　療　給　付　状　況</t>
  </si>
  <si>
    <t>給付決定件数</t>
  </si>
  <si>
    <t>公費負担額</t>
  </si>
  <si>
    <t>　　注：更生援護の取扱状況は、市町村における状況を記載した。</t>
  </si>
  <si>
    <t>平成９年度より更正医療給付状況の給付決定件数に継続のものは計上されていない。</t>
  </si>
  <si>
    <t>　資料：県児童家庭課、県障害福祉課、県健康増進課</t>
  </si>
  <si>
    <t>103.民間たすけあい募金の状況</t>
  </si>
  <si>
    <t>（１）募金額</t>
  </si>
  <si>
    <t xml:space="preserve">       （単位：千円）</t>
  </si>
  <si>
    <t>（２） 配分額（平成10年度分）</t>
  </si>
  <si>
    <t>単位　千円</t>
  </si>
  <si>
    <t>年    度</t>
  </si>
  <si>
    <t>共同募金</t>
  </si>
  <si>
    <t>期間外募金</t>
  </si>
  <si>
    <t>前年度繰越金</t>
  </si>
  <si>
    <t>歳末たすけあい募金</t>
  </si>
  <si>
    <t>共　　同　　募　　金</t>
  </si>
  <si>
    <t>歳末たすけあい運動募金</t>
  </si>
  <si>
    <t>配　　　分　　　内　　　訳</t>
  </si>
  <si>
    <t>配　分　額</t>
  </si>
  <si>
    <t xml:space="preserve">   平成６年度</t>
  </si>
  <si>
    <t>合　　　　　　計</t>
  </si>
  <si>
    <t>児童養護施設</t>
  </si>
  <si>
    <t>N  H  K  歳  末  助  け  あ  い  運  動</t>
  </si>
  <si>
    <t>児童厚生施設</t>
  </si>
  <si>
    <t>ハンセン病療養所県人会等支援事業</t>
  </si>
  <si>
    <t>知的障害者更生施設</t>
  </si>
  <si>
    <t>社会福祉施設援護</t>
  </si>
  <si>
    <t>知的障害者授産施設</t>
  </si>
  <si>
    <t>民間団体助成事業</t>
  </si>
  <si>
    <t>精神障害者社会復帰施設</t>
  </si>
  <si>
    <t>福祉車両配車事業</t>
  </si>
  <si>
    <t>知的障害者通勤室</t>
  </si>
  <si>
    <t>災害見舞金</t>
  </si>
  <si>
    <t>知的障害者福祉ホーム</t>
  </si>
  <si>
    <t>経費</t>
  </si>
  <si>
    <t>知的障害者グループホーム</t>
  </si>
  <si>
    <t>障害者生活支援センター</t>
  </si>
  <si>
    <t>地 域 歳 末  た  す  け  あ  い  運  動</t>
  </si>
  <si>
    <t>心身障害児通園施設</t>
  </si>
  <si>
    <t>在宅者への配分</t>
  </si>
  <si>
    <t>施設入所者への配分</t>
  </si>
  <si>
    <t>地域福祉・在宅サービス</t>
  </si>
  <si>
    <t>宿泊提供施設</t>
  </si>
  <si>
    <t>運動実施経費</t>
  </si>
  <si>
    <t>更生保護施設</t>
  </si>
  <si>
    <t>次年度へ繰越金</t>
  </si>
  <si>
    <t>市町村社会福祉協議会</t>
  </si>
  <si>
    <t>各社会福祉団体</t>
  </si>
  <si>
    <t>地方共同募金会運動推進</t>
  </si>
  <si>
    <t>広域福祉推進</t>
  </si>
  <si>
    <t>地域福祉推進</t>
  </si>
  <si>
    <t>住民参加の福祉社会づくり事業</t>
  </si>
  <si>
    <t>資料：県地域福祉課</t>
  </si>
  <si>
    <t>104.医療保険1人当たり保険料及び1人当たり診療費</t>
  </si>
  <si>
    <t>　　　　　（単位：円）</t>
  </si>
  <si>
    <t>　　　　平　成　８　年　度</t>
  </si>
  <si>
    <t>　　　　平　成　９　年　度</t>
  </si>
  <si>
    <t>区　　　　分</t>
  </si>
  <si>
    <t>1人当たり</t>
  </si>
  <si>
    <t>　 1人当たり診療費</t>
  </si>
  <si>
    <t>保険料</t>
  </si>
  <si>
    <t>被保険者</t>
  </si>
  <si>
    <t>被扶養者</t>
  </si>
  <si>
    <t>政府管掌健康保険</t>
  </si>
  <si>
    <t>組合管掌健康保険(主たる)</t>
  </si>
  <si>
    <t>疾  　　病  　　分</t>
  </si>
  <si>
    <t>資料：県保険課</t>
  </si>
  <si>
    <t>105.保険の種類別適用事業所数、被保険者数、保険料収納額</t>
  </si>
  <si>
    <t>　　及び支給額（年度末現在）</t>
  </si>
  <si>
    <t>　　　　　（単位：百万円）</t>
  </si>
  <si>
    <t>　　　　　　平　　　成　　　８　　　年　　　度</t>
  </si>
  <si>
    <t>適用事業所数</t>
  </si>
  <si>
    <t>被保険者数</t>
  </si>
  <si>
    <t>保険料収納額</t>
  </si>
  <si>
    <t>支給額</t>
  </si>
  <si>
    <t>（団　体　数）</t>
  </si>
  <si>
    <t>（組合員数）</t>
  </si>
  <si>
    <t>（日雇特例被保険者）</t>
  </si>
  <si>
    <t>厚生年金保険</t>
  </si>
  <si>
    <t>雇用保険</t>
  </si>
  <si>
    <t>労働者災害補償保険</t>
  </si>
  <si>
    <t>　　　　　　平　　　成　　　９　　　年　　　度</t>
  </si>
  <si>
    <t>区分</t>
  </si>
  <si>
    <t>資料：県保険課、県雇用保険課、福島労働基準局</t>
  </si>
  <si>
    <t>106.公的年金被保険者1人当たり保険料及び年金額</t>
  </si>
  <si>
    <t>（平成１０年度）</t>
  </si>
  <si>
    <t>　（単位：人、円）</t>
  </si>
  <si>
    <t>受給権者数</t>
  </si>
  <si>
    <t>1人当たり年金額</t>
  </si>
  <si>
    <t>　　（旧　法）</t>
  </si>
  <si>
    <t>　　老　齢　年　金</t>
  </si>
  <si>
    <t>　　通算老齢年金</t>
  </si>
  <si>
    <t>　　遺　族　年　金</t>
  </si>
  <si>
    <t>　　通算遺族年金</t>
  </si>
  <si>
    <t>　　障　害　年　金</t>
  </si>
  <si>
    <t>　　（新　法）</t>
  </si>
  <si>
    <t>　　老齢厚生年金</t>
  </si>
  <si>
    <t>　　障害厚生年金</t>
  </si>
  <si>
    <t>　　遺族厚生年金</t>
  </si>
  <si>
    <t>　　遺族年金（職務上）</t>
  </si>
  <si>
    <t>　　　〃　　（職務外）</t>
  </si>
  <si>
    <t>　　障害年金（職務上）</t>
  </si>
  <si>
    <t>国民年金</t>
  </si>
  <si>
    <t>　　基　礎　年　金</t>
  </si>
  <si>
    <t>老　齢　給　付</t>
  </si>
  <si>
    <t>障　害　給　付</t>
  </si>
  <si>
    <t>遺　族　給　付</t>
  </si>
  <si>
    <t>　　福　祉　年　金</t>
  </si>
  <si>
    <t>老 齢 福 祉 年金</t>
  </si>
  <si>
    <t>労災（補償）年金</t>
  </si>
  <si>
    <t>　資料：県保険課、県国民年金課、福島労働基準局</t>
  </si>
  <si>
    <t>107.国民年金受給権者及び年金額</t>
  </si>
  <si>
    <t>　　　　　　（単位：件、千円）</t>
  </si>
  <si>
    <t>件</t>
  </si>
  <si>
    <t>数</t>
  </si>
  <si>
    <t xml:space="preserve"> 年　　　　　金　　　　　額</t>
  </si>
  <si>
    <t>平成７年度</t>
  </si>
  <si>
    <t>（基礎年金等）</t>
  </si>
  <si>
    <t>総　　　　　　　数</t>
  </si>
  <si>
    <t>老　  齢　  給  　付</t>
  </si>
  <si>
    <t>老　 齢 　年　金</t>
  </si>
  <si>
    <t>老 齢 ５ 年 年 金</t>
  </si>
  <si>
    <t>通 算 老 齢 年 金</t>
  </si>
  <si>
    <t>老 齢 基 礎 年 金</t>
  </si>
  <si>
    <t>障  　害 　 給 　 付</t>
  </si>
  <si>
    <t>障　 害　 年　金</t>
  </si>
  <si>
    <t>障 害 基 礎 年 金</t>
  </si>
  <si>
    <t>遺  　族　  給 　 付</t>
  </si>
  <si>
    <t>母　 子 　年　金</t>
  </si>
  <si>
    <t>準  母  子  年  金</t>
  </si>
  <si>
    <t>遺 　児　 年　金</t>
  </si>
  <si>
    <t>寡 　婦 　年　金</t>
  </si>
  <si>
    <t>遺 族 基 礎 年 金</t>
  </si>
  <si>
    <t>(福祉年金）</t>
  </si>
  <si>
    <t>老 齢 福 祉 年 金</t>
  </si>
  <si>
    <t>　資料：県国民年金課</t>
  </si>
  <si>
    <t>108医療施設数及病床数</t>
  </si>
  <si>
    <t>（単位：箇所、床）</t>
  </si>
  <si>
    <t>平成６年</t>
  </si>
  <si>
    <t xml:space="preserve"> 施 　  設   　総   　数</t>
  </si>
  <si>
    <t>病院総数</t>
  </si>
  <si>
    <t>　精 　 神  　病  　院</t>
  </si>
  <si>
    <t>　一　  般  　病  　院</t>
  </si>
  <si>
    <t>(再掲)総合病院</t>
  </si>
  <si>
    <t>(再掲)救急病院</t>
  </si>
  <si>
    <t>一般診療所</t>
  </si>
  <si>
    <t>歯科診療所</t>
  </si>
  <si>
    <t xml:space="preserve"> 病 　  床   　総   　数</t>
  </si>
  <si>
    <t>病院</t>
  </si>
  <si>
    <t>　精　　　　　　　神</t>
  </si>
  <si>
    <t>　伝　　　　　　　染</t>
  </si>
  <si>
    <t>　結　　　　　　　核</t>
  </si>
  <si>
    <t>　そ　　　の　　　他</t>
  </si>
  <si>
    <t>(再掲)精神病院</t>
  </si>
  <si>
    <t>(再掲)一般病院</t>
  </si>
  <si>
    <t>　　注：休止、休診中の施設は除く。毎年10月1日現在</t>
  </si>
  <si>
    <t>　資料：県保健福祉部「保健統計の概況」</t>
  </si>
  <si>
    <t>109.医師・歯科医師・薬剤師数</t>
  </si>
  <si>
    <t>（単位：人）</t>
  </si>
  <si>
    <t>平成２年</t>
  </si>
  <si>
    <t>医師</t>
  </si>
  <si>
    <t>歯科医師</t>
  </si>
  <si>
    <t>薬剤師</t>
  </si>
  <si>
    <t>保健婦</t>
  </si>
  <si>
    <t>助産婦</t>
  </si>
  <si>
    <t>看護婦（士）</t>
  </si>
  <si>
    <t>准看護婦（士）</t>
  </si>
  <si>
    <t>　　注：1.隔年調査（従業地別）、各年12月31日現在</t>
  </si>
  <si>
    <t>　　　　2.助産婦、看護婦（士）、准看護婦（士）、保健婦は就業届出数</t>
  </si>
  <si>
    <t>110.主要死因別（年齢別）死亡者数</t>
  </si>
  <si>
    <t>（単位：人、％）</t>
  </si>
  <si>
    <t>死　　　　亡　　　　者　　　　数</t>
  </si>
  <si>
    <t>区　　分</t>
  </si>
  <si>
    <t>悪性</t>
  </si>
  <si>
    <t>脳血管</t>
  </si>
  <si>
    <t>心疾患</t>
  </si>
  <si>
    <t>肺炎</t>
  </si>
  <si>
    <t>不慮の</t>
  </si>
  <si>
    <t>老衰</t>
  </si>
  <si>
    <t>自殺</t>
  </si>
  <si>
    <t>糖尿病</t>
  </si>
  <si>
    <t>腎不全</t>
  </si>
  <si>
    <t>肝疾患</t>
  </si>
  <si>
    <t>新生物</t>
  </si>
  <si>
    <t>疾患</t>
  </si>
  <si>
    <t>（高血圧性除く）</t>
  </si>
  <si>
    <t>事故</t>
  </si>
  <si>
    <t>死　　亡　　率</t>
  </si>
  <si>
    <t>全国</t>
  </si>
  <si>
    <t>福島県</t>
  </si>
  <si>
    <t>割合</t>
  </si>
  <si>
    <t>0～4歳</t>
  </si>
  <si>
    <t>5～9</t>
  </si>
  <si>
    <t>10～14</t>
  </si>
  <si>
    <t>15～19</t>
  </si>
  <si>
    <t>20～24</t>
  </si>
  <si>
    <t>25～29</t>
  </si>
  <si>
    <t>30～34</t>
  </si>
  <si>
    <t>35～39</t>
  </si>
  <si>
    <t>40～44</t>
  </si>
  <si>
    <t>45～49</t>
  </si>
  <si>
    <t>50～54</t>
  </si>
  <si>
    <t>55～59</t>
  </si>
  <si>
    <t>60～64</t>
  </si>
  <si>
    <t>65～69</t>
  </si>
  <si>
    <t>70～74</t>
  </si>
  <si>
    <t>75～79</t>
  </si>
  <si>
    <t>80～84</t>
  </si>
  <si>
    <t>85～89</t>
  </si>
  <si>
    <t>90～94</t>
  </si>
  <si>
    <t>95～99</t>
  </si>
  <si>
    <t xml:space="preserve"> </t>
  </si>
  <si>
    <t>100歳以上</t>
  </si>
  <si>
    <t>　　注：死因については、係数の多い分のみ掲載。</t>
  </si>
  <si>
    <t>111　エイズ一般相談・HIV抗体検査件数</t>
  </si>
  <si>
    <t>エ　イ　ズ　一　般　相　談</t>
  </si>
  <si>
    <t>ＨＩＶ　抗　体　検　査</t>
  </si>
  <si>
    <t>男</t>
  </si>
  <si>
    <t>女</t>
  </si>
  <si>
    <t>計</t>
  </si>
  <si>
    <t>平成5年</t>
  </si>
  <si>
    <t>112　献　血　状　況</t>
  </si>
  <si>
    <t>（単位：人、本）</t>
  </si>
  <si>
    <t>平成５年度</t>
  </si>
  <si>
    <t>献血受付者数(Ａ)</t>
  </si>
  <si>
    <t>献血不適格者(Ｂ)</t>
  </si>
  <si>
    <t>献血者数(Ａ)-(Ｂ)</t>
  </si>
  <si>
    <t>　　200　ml</t>
  </si>
  <si>
    <t>　　400　ml</t>
  </si>
  <si>
    <t>　　成　　分</t>
  </si>
  <si>
    <t>　献血本数(200ml換算)</t>
  </si>
  <si>
    <t>　検 査 不 合 格 者 数</t>
  </si>
  <si>
    <t>113.　献　血　者　数</t>
  </si>
  <si>
    <t>平成８年度</t>
  </si>
  <si>
    <t>総　数</t>
  </si>
  <si>
    <t>職業別</t>
  </si>
  <si>
    <t>　公　　　務　　　員</t>
  </si>
  <si>
    <t>　会　　　社　　　員</t>
  </si>
  <si>
    <t>　高　　　校　　　生</t>
  </si>
  <si>
    <t>　学　　　　　　　生</t>
  </si>
  <si>
    <t>年齢別</t>
  </si>
  <si>
    <t>　16　　～　　19　歳</t>
  </si>
  <si>
    <t>　20　　～　　29</t>
  </si>
  <si>
    <t>　30　　～　　39</t>
  </si>
  <si>
    <t>　40　　～　　49</t>
  </si>
  <si>
    <t>　50　　～　　64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</si>
</sst>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00000000"/>
    <numFmt numFmtId="186" formatCode="&quot;△&quot;0.0"/>
    <numFmt numFmtId="187" formatCode="\%"/>
    <numFmt numFmtId="188" formatCode="0.0%"/>
    <numFmt numFmtId="189" formatCode="&quot;△&quot;#,##0"/>
    <numFmt numFmtId="190" formatCode="\-&quot;△&quot;#,##0"/>
    <numFmt numFmtId="191" formatCode="#,##0.00;&quot;△&quot;#,##0.00"/>
    <numFmt numFmtId="192" formatCode="#,##0;&quot;△&quot;#,##0"/>
    <numFmt numFmtId="193" formatCode="\(0\)"/>
    <numFmt numFmtId="194" formatCode="\-General"/>
    <numFmt numFmtId="195" formatCode="0.000%"/>
    <numFmt numFmtId="196" formatCode="0.0000%"/>
    <numFmt numFmtId="197" formatCode="#,##0.0"/>
    <numFmt numFmtId="198" formatCode="#,##0.000;&quot;△&quot;#,##0.000"/>
    <numFmt numFmtId="199" formatCode="#,##0.0;&quot;△&quot;#,##0.0"/>
    <numFmt numFmtId="200" formatCode="\(General\)"/>
    <numFmt numFmtId="201" formatCode="&quot;()&quot;#,##0"/>
    <numFmt numFmtId="202" formatCode="\(#,##0\)"/>
    <numFmt numFmtId="203" formatCode="\(#,##0.0\)"/>
    <numFmt numFmtId="204" formatCode="\(0.0\)"/>
    <numFmt numFmtId="205" formatCode="&quot;平&quot;\ \7"/>
    <numFmt numFmtId="206" formatCode="#,##0;\(#,##0\)"/>
    <numFmt numFmtId="207" formatCode="#,##0.0;\(#,##0.0\)"/>
    <numFmt numFmtId="208" formatCode="\(0.0%\)"/>
    <numFmt numFmtId="209" formatCode="#,##0.00;\(#,##0.00\)"/>
    <numFmt numFmtId="210" formatCode="#,##0;\(&quot;△&quot;\)#,##0"/>
    <numFmt numFmtId="211" formatCode="#,##0.0000;[Red]\-#,##0.0000"/>
    <numFmt numFmtId="212" formatCode="#,##0.0;&quot;△&quot;#,##0.0;0.0"/>
    <numFmt numFmtId="213" formatCode="\(0.00\)"/>
    <numFmt numFmtId="214" formatCode="#,##0.00000;[Red]\-#,##0.00000"/>
    <numFmt numFmtId="215" formatCode="#,##0.000000;[Red]\-#,##0.000000"/>
    <numFmt numFmtId="216" formatCode="###\ \ ##0"/>
  </numFmts>
  <fonts count="17">
    <font>
      <sz val="12"/>
      <name val="Osaka"/>
      <family val="3"/>
    </font>
    <font>
      <b/>
      <sz val="12"/>
      <name val="Osaka"/>
      <family val="3"/>
    </font>
    <font>
      <i/>
      <sz val="12"/>
      <name val="Osaka"/>
      <family val="3"/>
    </font>
    <font>
      <b/>
      <i/>
      <sz val="12"/>
      <name val="Osaka"/>
      <family val="3"/>
    </font>
    <font>
      <sz val="12"/>
      <color indexed="8"/>
      <name val="Osaka"/>
      <family val="3"/>
    </font>
    <font>
      <b/>
      <sz val="12"/>
      <color indexed="8"/>
      <name val="Osaka"/>
      <family val="3"/>
    </font>
    <font>
      <sz val="10"/>
      <name val="Osaka"/>
      <family val="3"/>
    </font>
    <font>
      <b/>
      <sz val="14"/>
      <name val="Osaka"/>
      <family val="3"/>
    </font>
    <font>
      <sz val="11"/>
      <name val="Osaka"/>
      <family val="3"/>
    </font>
    <font>
      <sz val="18"/>
      <color indexed="8"/>
      <name val="Osaka"/>
      <family val="3"/>
    </font>
    <font>
      <sz val="9"/>
      <color indexed="8"/>
      <name val="Osaka"/>
      <family val="3"/>
    </font>
    <font>
      <sz val="10"/>
      <name val="細明朝体"/>
      <family val="3"/>
    </font>
    <font>
      <sz val="18"/>
      <name val="細明朝体"/>
      <family val="3"/>
    </font>
    <font>
      <sz val="10"/>
      <name val="中ゴシック体"/>
      <family val="3"/>
    </font>
    <font>
      <sz val="9"/>
      <name val="Osaka"/>
      <family val="3"/>
    </font>
    <font>
      <sz val="9"/>
      <name val="細明朝体"/>
      <family val="3"/>
    </font>
    <font>
      <sz val="6"/>
      <name val="Osaka"/>
      <family val="3"/>
    </font>
  </fonts>
  <fills count="2">
    <fill>
      <patternFill/>
    </fill>
    <fill>
      <patternFill patternType="gray125"/>
    </fill>
  </fills>
  <borders count="24">
    <border>
      <left/>
      <right/>
      <top/>
      <bottom/>
      <diagonal/>
    </border>
    <border>
      <left>
        <color indexed="63"/>
      </left>
      <right style="thin"/>
      <top style="double"/>
      <bottom style="thin"/>
    </border>
    <border>
      <left>
        <color indexed="63"/>
      </left>
      <right>
        <color indexed="63"/>
      </right>
      <top style="double"/>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double"/>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style="double"/>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71">
    <xf numFmtId="0" fontId="0" fillId="0" borderId="0" xfId="0" applyAlignment="1">
      <alignment/>
    </xf>
    <xf numFmtId="0" fontId="0" fillId="0" borderId="0" xfId="32" applyFont="1" applyAlignment="1">
      <alignment/>
      <protection/>
    </xf>
    <xf numFmtId="0" fontId="0" fillId="0" borderId="0" xfId="32">
      <alignment/>
      <protection/>
    </xf>
    <xf numFmtId="0" fontId="4" fillId="0" borderId="0" xfId="29">
      <alignment/>
      <protection/>
    </xf>
    <xf numFmtId="0" fontId="1" fillId="0" borderId="0" xfId="32" applyFont="1" applyBorder="1">
      <alignment/>
      <protection/>
    </xf>
    <xf numFmtId="0" fontId="0" fillId="0" borderId="1" xfId="32" applyFont="1" applyBorder="1" applyAlignment="1">
      <alignment horizontal="centerContinuous" vertical="center"/>
      <protection/>
    </xf>
    <xf numFmtId="0" fontId="0" fillId="0" borderId="1" xfId="32" applyBorder="1" applyAlignment="1">
      <alignment horizontal="centerContinuous" vertical="center"/>
      <protection/>
    </xf>
    <xf numFmtId="0" fontId="4" fillId="0" borderId="1" xfId="29" applyBorder="1" applyAlignment="1">
      <alignment horizontal="center" vertical="center"/>
      <protection/>
    </xf>
    <xf numFmtId="0" fontId="5" fillId="0" borderId="2" xfId="29" applyFont="1" applyBorder="1" applyAlignment="1">
      <alignment horizontal="center" vertical="center"/>
      <protection/>
    </xf>
    <xf numFmtId="0" fontId="0" fillId="0" borderId="0" xfId="32" applyBorder="1">
      <alignment/>
      <protection/>
    </xf>
    <xf numFmtId="0" fontId="0" fillId="0" borderId="3" xfId="32" applyBorder="1">
      <alignment/>
      <protection/>
    </xf>
    <xf numFmtId="0" fontId="5" fillId="0" borderId="0" xfId="29" applyFont="1">
      <alignment/>
      <protection/>
    </xf>
    <xf numFmtId="0" fontId="4" fillId="0" borderId="0" xfId="29" applyAlignment="1">
      <alignment horizontal="distributed"/>
      <protection/>
    </xf>
    <xf numFmtId="38" fontId="4" fillId="0" borderId="4" xfId="16" applyBorder="1" applyAlignment="1">
      <alignment/>
    </xf>
    <xf numFmtId="38" fontId="4" fillId="0" borderId="0" xfId="16" applyAlignment="1">
      <alignment/>
    </xf>
    <xf numFmtId="0" fontId="0" fillId="0" borderId="0" xfId="32" applyFont="1">
      <alignment/>
      <protection/>
    </xf>
    <xf numFmtId="203" fontId="4" fillId="0" borderId="4" xfId="16" applyNumberFormat="1" applyBorder="1" applyAlignment="1">
      <alignment/>
    </xf>
    <xf numFmtId="203" fontId="4" fillId="0" borderId="0" xfId="16" applyNumberFormat="1" applyAlignment="1">
      <alignment/>
    </xf>
    <xf numFmtId="204" fontId="4" fillId="0" borderId="0" xfId="29" applyNumberFormat="1">
      <alignment/>
      <protection/>
    </xf>
    <xf numFmtId="0" fontId="6" fillId="0" borderId="3" xfId="32" applyFont="1" applyBorder="1" applyAlignment="1">
      <alignment/>
      <protection/>
    </xf>
    <xf numFmtId="38" fontId="5" fillId="0" borderId="0" xfId="16" applyFont="1" applyAlignment="1">
      <alignment/>
    </xf>
    <xf numFmtId="0" fontId="6" fillId="0" borderId="0" xfId="32" applyFont="1" applyBorder="1">
      <alignment/>
      <protection/>
    </xf>
    <xf numFmtId="0" fontId="4" fillId="0" borderId="0" xfId="29" applyBorder="1">
      <alignment/>
      <protection/>
    </xf>
    <xf numFmtId="0" fontId="0" fillId="0" borderId="3" xfId="32" applyFont="1" applyBorder="1" applyAlignment="1">
      <alignment horizontal="distributed"/>
      <protection/>
    </xf>
    <xf numFmtId="0" fontId="0" fillId="0" borderId="0" xfId="32" applyBorder="1" applyAlignment="1">
      <alignment/>
      <protection/>
    </xf>
    <xf numFmtId="0" fontId="0" fillId="0" borderId="0" xfId="32" applyFont="1" applyBorder="1" applyAlignment="1">
      <alignment/>
      <protection/>
    </xf>
    <xf numFmtId="38" fontId="4" fillId="0" borderId="0" xfId="16" applyFont="1" applyAlignment="1">
      <alignment horizontal="right"/>
    </xf>
    <xf numFmtId="0" fontId="0" fillId="0" borderId="3" xfId="32" applyFont="1" applyBorder="1" applyAlignment="1">
      <alignment/>
      <protection/>
    </xf>
    <xf numFmtId="0" fontId="0" fillId="0" borderId="5" xfId="32" applyBorder="1" applyAlignment="1">
      <alignment/>
      <protection/>
    </xf>
    <xf numFmtId="0" fontId="0" fillId="0" borderId="6" xfId="32" applyBorder="1">
      <alignment/>
      <protection/>
    </xf>
    <xf numFmtId="0" fontId="4" fillId="0" borderId="5" xfId="29" applyBorder="1">
      <alignment/>
      <protection/>
    </xf>
    <xf numFmtId="0" fontId="1" fillId="0" borderId="0" xfId="35" applyFont="1">
      <alignment/>
      <protection/>
    </xf>
    <xf numFmtId="0" fontId="0" fillId="0" borderId="0" xfId="35">
      <alignment/>
      <protection/>
    </xf>
    <xf numFmtId="0" fontId="0" fillId="0" borderId="7" xfId="35" applyBorder="1">
      <alignment/>
      <protection/>
    </xf>
    <xf numFmtId="0" fontId="1" fillId="0" borderId="7" xfId="35" applyFont="1" applyBorder="1">
      <alignment/>
      <protection/>
    </xf>
    <xf numFmtId="0" fontId="0" fillId="0" borderId="6" xfId="35" applyBorder="1" applyAlignment="1">
      <alignment horizontal="distributed" vertical="center"/>
      <protection/>
    </xf>
    <xf numFmtId="0" fontId="0" fillId="0" borderId="0" xfId="35" applyAlignment="1">
      <alignment horizontal="distributed" vertical="center"/>
      <protection/>
    </xf>
    <xf numFmtId="0" fontId="0" fillId="0" borderId="3" xfId="35" applyBorder="1" applyAlignment="1">
      <alignment horizontal="distributed"/>
      <protection/>
    </xf>
    <xf numFmtId="38" fontId="0" fillId="0" borderId="0" xfId="16" applyAlignment="1">
      <alignment/>
    </xf>
    <xf numFmtId="38" fontId="0" fillId="0" borderId="0" xfId="16" applyFont="1" applyAlignment="1">
      <alignment/>
    </xf>
    <xf numFmtId="38" fontId="1" fillId="0" borderId="0" xfId="16" applyFont="1" applyAlignment="1">
      <alignment/>
    </xf>
    <xf numFmtId="0" fontId="0" fillId="0" borderId="3" xfId="35" applyBorder="1" applyAlignment="1">
      <alignment horizontal="right"/>
      <protection/>
    </xf>
    <xf numFmtId="0" fontId="0" fillId="0" borderId="6" xfId="35" applyBorder="1" applyAlignment="1">
      <alignment horizontal="distributed"/>
      <protection/>
    </xf>
    <xf numFmtId="0" fontId="0" fillId="0" borderId="5" xfId="35" applyBorder="1">
      <alignment/>
      <protection/>
    </xf>
    <xf numFmtId="0" fontId="0" fillId="0" borderId="0" xfId="35" applyBorder="1" applyAlignment="1">
      <alignment/>
      <protection/>
    </xf>
    <xf numFmtId="0" fontId="0" fillId="0" borderId="0" xfId="35" applyBorder="1">
      <alignment/>
      <protection/>
    </xf>
    <xf numFmtId="0" fontId="0" fillId="0" borderId="0" xfId="35" applyAlignment="1">
      <alignment/>
      <protection/>
    </xf>
    <xf numFmtId="0" fontId="4" fillId="0" borderId="0" xfId="20">
      <alignment/>
      <protection/>
    </xf>
    <xf numFmtId="0" fontId="4" fillId="0" borderId="0" xfId="20" applyAlignment="1">
      <alignment horizontal="distributed"/>
      <protection/>
    </xf>
    <xf numFmtId="0" fontId="0" fillId="0" borderId="0" xfId="32" applyAlignment="1">
      <alignment horizontal="distributed" vertical="center"/>
      <protection/>
    </xf>
    <xf numFmtId="0" fontId="1" fillId="0" borderId="0" xfId="32" applyFont="1" applyBorder="1" applyAlignment="1">
      <alignment/>
      <protection/>
    </xf>
    <xf numFmtId="0" fontId="0" fillId="0" borderId="3" xfId="32" applyFont="1" applyBorder="1">
      <alignment/>
      <protection/>
    </xf>
    <xf numFmtId="0" fontId="4" fillId="0" borderId="0" xfId="20" applyBorder="1">
      <alignment/>
      <protection/>
    </xf>
    <xf numFmtId="0" fontId="4" fillId="0" borderId="3" xfId="20" applyBorder="1">
      <alignment/>
      <protection/>
    </xf>
    <xf numFmtId="38" fontId="0" fillId="0" borderId="5" xfId="16" applyFont="1" applyBorder="1" applyAlignment="1">
      <alignment/>
    </xf>
    <xf numFmtId="0" fontId="0" fillId="0" borderId="3" xfId="32" applyBorder="1" applyAlignment="1">
      <alignment horizontal="right"/>
      <protection/>
    </xf>
    <xf numFmtId="0" fontId="0" fillId="0" borderId="3" xfId="32" applyBorder="1" applyAlignment="1">
      <alignment/>
      <protection/>
    </xf>
    <xf numFmtId="0" fontId="0" fillId="0" borderId="3" xfId="32" applyBorder="1" applyAlignment="1">
      <alignment horizontal="distributed"/>
      <protection/>
    </xf>
    <xf numFmtId="38" fontId="0" fillId="0" borderId="5" xfId="16" applyBorder="1" applyAlignment="1">
      <alignment/>
    </xf>
    <xf numFmtId="38" fontId="0" fillId="0" borderId="0" xfId="16" applyBorder="1" applyAlignment="1">
      <alignment/>
    </xf>
    <xf numFmtId="0" fontId="4" fillId="0" borderId="0" xfId="21">
      <alignment/>
      <protection/>
    </xf>
    <xf numFmtId="0" fontId="0" fillId="0" borderId="0" xfId="32" applyFont="1" applyBorder="1">
      <alignment/>
      <protection/>
    </xf>
    <xf numFmtId="176" fontId="5" fillId="0" borderId="0" xfId="16" applyNumberFormat="1" applyFont="1" applyAlignment="1">
      <alignment/>
    </xf>
    <xf numFmtId="0" fontId="0" fillId="0" borderId="0" xfId="22" applyFont="1" applyAlignment="1">
      <alignment vertical="center"/>
      <protection/>
    </xf>
    <xf numFmtId="0" fontId="4" fillId="0" borderId="0" xfId="22">
      <alignment/>
      <protection/>
    </xf>
    <xf numFmtId="0" fontId="0" fillId="0" borderId="0" xfId="22" applyFont="1">
      <alignment/>
      <protection/>
    </xf>
    <xf numFmtId="0" fontId="1" fillId="0" borderId="0" xfId="22" applyFont="1" applyAlignment="1">
      <alignment vertical="center"/>
      <protection/>
    </xf>
    <xf numFmtId="0" fontId="0" fillId="0" borderId="0" xfId="22" applyFont="1" applyBorder="1" applyAlignment="1">
      <alignment vertical="center"/>
      <protection/>
    </xf>
    <xf numFmtId="0" fontId="0" fillId="0" borderId="2" xfId="22" applyFont="1" applyBorder="1" applyAlignment="1">
      <alignment horizontal="centerContinuous" vertical="center"/>
      <protection/>
    </xf>
    <xf numFmtId="0" fontId="0" fillId="0" borderId="1" xfId="22" applyFont="1" applyBorder="1" applyAlignment="1">
      <alignment horizontal="centerContinuous" vertical="center"/>
      <protection/>
    </xf>
    <xf numFmtId="0" fontId="0" fillId="0" borderId="1" xfId="22" applyFont="1" applyBorder="1" applyAlignment="1">
      <alignment horizontal="center" vertical="center"/>
      <protection/>
    </xf>
    <xf numFmtId="0" fontId="1" fillId="0" borderId="2" xfId="22" applyFont="1" applyBorder="1" applyAlignment="1">
      <alignment horizontal="center" vertical="center"/>
      <protection/>
    </xf>
    <xf numFmtId="0" fontId="0" fillId="0" borderId="3" xfId="22" applyFont="1" applyBorder="1" applyAlignment="1">
      <alignment vertical="center"/>
      <protection/>
    </xf>
    <xf numFmtId="38" fontId="0" fillId="0" borderId="0" xfId="16" applyFont="1" applyAlignment="1">
      <alignment vertical="center"/>
    </xf>
    <xf numFmtId="0" fontId="0" fillId="0" borderId="0" xfId="22" applyFont="1" applyAlignment="1" quotePrefix="1">
      <alignment vertical="center"/>
      <protection/>
    </xf>
    <xf numFmtId="0" fontId="0" fillId="0" borderId="3" xfId="22" applyFont="1" applyBorder="1" applyAlignment="1">
      <alignment horizontal="distributed" vertical="center"/>
      <protection/>
    </xf>
    <xf numFmtId="38" fontId="0" fillId="0" borderId="0" xfId="16" applyFont="1" applyAlignment="1">
      <alignment horizontal="right" vertical="center"/>
    </xf>
    <xf numFmtId="0" fontId="0" fillId="0" borderId="5" xfId="22" applyFont="1" applyBorder="1" applyAlignment="1">
      <alignment vertical="center"/>
      <protection/>
    </xf>
    <xf numFmtId="0" fontId="0" fillId="0" borderId="6" xfId="22" applyFont="1" applyBorder="1" applyAlignment="1">
      <alignment vertical="center"/>
      <protection/>
    </xf>
    <xf numFmtId="0" fontId="4" fillId="0" borderId="5" xfId="22" applyBorder="1">
      <alignment/>
      <protection/>
    </xf>
    <xf numFmtId="0" fontId="7" fillId="0" borderId="0" xfId="34" applyFont="1">
      <alignment/>
      <protection/>
    </xf>
    <xf numFmtId="0" fontId="0" fillId="0" borderId="0" xfId="34">
      <alignment/>
      <protection/>
    </xf>
    <xf numFmtId="0" fontId="0" fillId="0" borderId="7" xfId="34" applyBorder="1">
      <alignment/>
      <protection/>
    </xf>
    <xf numFmtId="0" fontId="0" fillId="0" borderId="0" xfId="34" applyBorder="1">
      <alignment/>
      <protection/>
    </xf>
    <xf numFmtId="0" fontId="4" fillId="0" borderId="0" xfId="23" applyBorder="1">
      <alignment/>
      <protection/>
    </xf>
    <xf numFmtId="0" fontId="0" fillId="0" borderId="3" xfId="34" applyBorder="1">
      <alignment/>
      <protection/>
    </xf>
    <xf numFmtId="0" fontId="0" fillId="0" borderId="5" xfId="34" applyFont="1" applyBorder="1">
      <alignment/>
      <protection/>
    </xf>
    <xf numFmtId="0" fontId="0" fillId="0" borderId="5" xfId="34" applyBorder="1">
      <alignment/>
      <protection/>
    </xf>
    <xf numFmtId="0" fontId="0" fillId="0" borderId="6" xfId="34" applyBorder="1">
      <alignment/>
      <protection/>
    </xf>
    <xf numFmtId="0" fontId="0" fillId="0" borderId="3" xfId="34" applyBorder="1" applyAlignment="1">
      <alignment horizontal="center"/>
      <protection/>
    </xf>
    <xf numFmtId="0" fontId="0" fillId="0" borderId="3" xfId="34" applyBorder="1" applyAlignment="1">
      <alignment horizontal="distributed"/>
      <protection/>
    </xf>
    <xf numFmtId="0" fontId="0" fillId="0" borderId="6" xfId="34" applyBorder="1" applyAlignment="1">
      <alignment horizontal="center"/>
      <protection/>
    </xf>
    <xf numFmtId="0" fontId="0" fillId="0" borderId="6" xfId="34" applyBorder="1" applyAlignment="1">
      <alignment horizontal="distributed"/>
      <protection/>
    </xf>
    <xf numFmtId="0" fontId="0" fillId="0" borderId="5" xfId="34" applyBorder="1" applyAlignment="1">
      <alignment horizontal="distributed"/>
      <protection/>
    </xf>
    <xf numFmtId="0" fontId="4" fillId="0" borderId="0" xfId="23">
      <alignment/>
      <protection/>
    </xf>
    <xf numFmtId="0" fontId="8" fillId="0" borderId="3" xfId="34" applyFont="1" applyBorder="1" applyAlignment="1">
      <alignment horizontal="distributed"/>
      <protection/>
    </xf>
    <xf numFmtId="0" fontId="0" fillId="0" borderId="0" xfId="34" applyBorder="1" applyAlignment="1">
      <alignment horizontal="distributed"/>
      <protection/>
    </xf>
    <xf numFmtId="0" fontId="0" fillId="0" borderId="8" xfId="34" applyFont="1" applyBorder="1">
      <alignment/>
      <protection/>
    </xf>
    <xf numFmtId="0" fontId="0" fillId="0" borderId="0" xfId="34" applyFont="1" applyBorder="1" applyAlignment="1">
      <alignment horizontal="distributed"/>
      <protection/>
    </xf>
    <xf numFmtId="0" fontId="0" fillId="0" borderId="9" xfId="34" applyBorder="1" applyAlignment="1">
      <alignment horizontal="distributed"/>
      <protection/>
    </xf>
    <xf numFmtId="0" fontId="0" fillId="0" borderId="10" xfId="34" applyBorder="1" applyAlignment="1">
      <alignment horizontal="center"/>
      <protection/>
    </xf>
    <xf numFmtId="0" fontId="0" fillId="0" borderId="4" xfId="34" applyBorder="1">
      <alignment/>
      <protection/>
    </xf>
    <xf numFmtId="0" fontId="0" fillId="0" borderId="0" xfId="33">
      <alignment/>
      <protection/>
    </xf>
    <xf numFmtId="0" fontId="7" fillId="0" borderId="0" xfId="33" applyFont="1">
      <alignment/>
      <protection/>
    </xf>
    <xf numFmtId="0" fontId="0" fillId="0" borderId="7" xfId="33" applyBorder="1">
      <alignment/>
      <protection/>
    </xf>
    <xf numFmtId="0" fontId="0" fillId="0" borderId="3" xfId="33" applyBorder="1">
      <alignment/>
      <protection/>
    </xf>
    <xf numFmtId="0" fontId="0" fillId="0" borderId="3" xfId="33" applyBorder="1" applyAlignment="1">
      <alignment horizontal="distributed"/>
      <protection/>
    </xf>
    <xf numFmtId="0" fontId="0" fillId="0" borderId="6" xfId="33" applyBorder="1" applyAlignment="1">
      <alignment horizontal="center"/>
      <protection/>
    </xf>
    <xf numFmtId="0" fontId="0" fillId="0" borderId="6" xfId="33" applyBorder="1" applyAlignment="1">
      <alignment horizontal="distributed"/>
      <protection/>
    </xf>
    <xf numFmtId="0" fontId="0" fillId="0" borderId="3" xfId="33" applyBorder="1" applyAlignment="1">
      <alignment horizontal="left"/>
      <protection/>
    </xf>
    <xf numFmtId="0" fontId="0" fillId="0" borderId="3" xfId="33" applyBorder="1" applyAlignment="1">
      <alignment horizontal="right"/>
      <protection/>
    </xf>
    <xf numFmtId="0" fontId="0" fillId="0" borderId="6" xfId="33" applyBorder="1">
      <alignment/>
      <protection/>
    </xf>
    <xf numFmtId="0" fontId="0" fillId="0" borderId="0" xfId="33" applyBorder="1">
      <alignment/>
      <protection/>
    </xf>
    <xf numFmtId="0" fontId="0" fillId="0" borderId="0" xfId="30">
      <alignment/>
      <protection/>
    </xf>
    <xf numFmtId="0" fontId="7" fillId="0" borderId="0" xfId="30" applyFont="1">
      <alignment/>
      <protection/>
    </xf>
    <xf numFmtId="0" fontId="0" fillId="0" borderId="7" xfId="30" applyBorder="1">
      <alignment/>
      <protection/>
    </xf>
    <xf numFmtId="0" fontId="0" fillId="0" borderId="3" xfId="30" applyBorder="1">
      <alignment/>
      <protection/>
    </xf>
    <xf numFmtId="0" fontId="0" fillId="0" borderId="5" xfId="30" applyFont="1" applyBorder="1">
      <alignment/>
      <protection/>
    </xf>
    <xf numFmtId="0" fontId="0" fillId="0" borderId="5" xfId="30" applyBorder="1">
      <alignment/>
      <protection/>
    </xf>
    <xf numFmtId="0" fontId="0" fillId="0" borderId="6" xfId="30" applyBorder="1">
      <alignment/>
      <protection/>
    </xf>
    <xf numFmtId="0" fontId="0" fillId="0" borderId="3" xfId="30" applyBorder="1" applyAlignment="1">
      <alignment horizontal="center"/>
      <protection/>
    </xf>
    <xf numFmtId="0" fontId="0" fillId="0" borderId="3" xfId="30" applyBorder="1" applyAlignment="1">
      <alignment horizontal="distributed"/>
      <protection/>
    </xf>
    <xf numFmtId="0" fontId="0" fillId="0" borderId="5" xfId="30" applyBorder="1" applyAlignment="1">
      <alignment/>
      <protection/>
    </xf>
    <xf numFmtId="0" fontId="0" fillId="0" borderId="6" xfId="30" applyBorder="1" applyAlignment="1">
      <alignment horizontal="distributed"/>
      <protection/>
    </xf>
    <xf numFmtId="0" fontId="0" fillId="0" borderId="6" xfId="30" applyBorder="1" applyAlignment="1">
      <alignment horizontal="center"/>
      <protection/>
    </xf>
    <xf numFmtId="0" fontId="0" fillId="0" borderId="5" xfId="30" applyBorder="1" applyAlignment="1">
      <alignment horizontal="center"/>
      <protection/>
    </xf>
    <xf numFmtId="38" fontId="4" fillId="0" borderId="0" xfId="16" applyAlignment="1">
      <alignment horizontal="right"/>
    </xf>
    <xf numFmtId="0" fontId="8" fillId="0" borderId="3" xfId="30" applyFont="1" applyBorder="1" applyAlignment="1">
      <alignment horizontal="distributed"/>
      <protection/>
    </xf>
    <xf numFmtId="38" fontId="0" fillId="0" borderId="0" xfId="16" applyFont="1" applyAlignment="1">
      <alignment horizontal="right"/>
    </xf>
    <xf numFmtId="0" fontId="0" fillId="0" borderId="3" xfId="30" applyBorder="1" applyAlignment="1">
      <alignment horizontal="right"/>
      <protection/>
    </xf>
    <xf numFmtId="38" fontId="0" fillId="0" borderId="0" xfId="16" applyFont="1" applyBorder="1" applyAlignment="1">
      <alignment horizontal="right"/>
    </xf>
    <xf numFmtId="0" fontId="0" fillId="0" borderId="0" xfId="31">
      <alignment/>
      <protection/>
    </xf>
    <xf numFmtId="0" fontId="1" fillId="0" borderId="0" xfId="31" applyFont="1">
      <alignment/>
      <protection/>
    </xf>
    <xf numFmtId="0" fontId="0" fillId="0" borderId="7" xfId="31" applyBorder="1">
      <alignment/>
      <protection/>
    </xf>
    <xf numFmtId="0" fontId="0" fillId="0" borderId="3" xfId="31" applyBorder="1">
      <alignment/>
      <protection/>
    </xf>
    <xf numFmtId="0" fontId="0" fillId="0" borderId="5" xfId="31" applyBorder="1">
      <alignment/>
      <protection/>
    </xf>
    <xf numFmtId="0" fontId="0" fillId="0" borderId="5" xfId="31" applyBorder="1" applyAlignment="1">
      <alignment horizontal="center"/>
      <protection/>
    </xf>
    <xf numFmtId="0" fontId="0" fillId="0" borderId="5" xfId="31" applyBorder="1" applyAlignment="1">
      <alignment/>
      <protection/>
    </xf>
    <xf numFmtId="0" fontId="0" fillId="0" borderId="6" xfId="31" applyBorder="1" applyAlignment="1">
      <alignment horizontal="center"/>
      <protection/>
    </xf>
    <xf numFmtId="0" fontId="0" fillId="0" borderId="6" xfId="31" applyFont="1" applyBorder="1" applyAlignment="1">
      <alignment horizontal="center"/>
      <protection/>
    </xf>
    <xf numFmtId="0" fontId="0" fillId="0" borderId="3" xfId="31" applyBorder="1" applyAlignment="1">
      <alignment horizontal="distributed"/>
      <protection/>
    </xf>
    <xf numFmtId="0" fontId="0" fillId="0" borderId="0" xfId="31" applyBorder="1">
      <alignment/>
      <protection/>
    </xf>
    <xf numFmtId="0" fontId="1" fillId="0" borderId="3" xfId="31" applyFont="1" applyBorder="1" applyAlignment="1">
      <alignment horizontal="center"/>
      <protection/>
    </xf>
    <xf numFmtId="0" fontId="0" fillId="0" borderId="3" xfId="31" applyBorder="1" applyAlignment="1">
      <alignment horizontal="right"/>
      <protection/>
    </xf>
    <xf numFmtId="0" fontId="0" fillId="0" borderId="6" xfId="31" applyBorder="1">
      <alignment/>
      <protection/>
    </xf>
    <xf numFmtId="0" fontId="1" fillId="0" borderId="0" xfId="24" applyFont="1">
      <alignment/>
      <protection/>
    </xf>
    <xf numFmtId="0" fontId="4" fillId="0" borderId="0" xfId="24">
      <alignment/>
      <protection/>
    </xf>
    <xf numFmtId="0" fontId="4" fillId="0" borderId="7" xfId="24" applyBorder="1">
      <alignment/>
      <protection/>
    </xf>
    <xf numFmtId="0" fontId="4" fillId="0" borderId="7" xfId="24" applyBorder="1" applyAlignment="1">
      <alignment horizontal="right"/>
      <protection/>
    </xf>
    <xf numFmtId="0" fontId="4" fillId="0" borderId="5" xfId="24" applyBorder="1" applyAlignment="1">
      <alignment horizontal="distributed" vertical="center"/>
      <protection/>
    </xf>
    <xf numFmtId="0" fontId="4" fillId="0" borderId="6" xfId="24" applyBorder="1" applyAlignment="1">
      <alignment horizontal="distributed" vertical="center"/>
      <protection/>
    </xf>
    <xf numFmtId="0" fontId="5" fillId="0" borderId="5" xfId="24" applyFont="1" applyBorder="1" applyAlignment="1">
      <alignment horizontal="distributed" vertical="center"/>
      <protection/>
    </xf>
    <xf numFmtId="0" fontId="4" fillId="0" borderId="0" xfId="24" applyAlignment="1">
      <alignment horizontal="distributed"/>
      <protection/>
    </xf>
    <xf numFmtId="0" fontId="4" fillId="0" borderId="0" xfId="24" applyBorder="1">
      <alignment/>
      <protection/>
    </xf>
    <xf numFmtId="0" fontId="4" fillId="0" borderId="3" xfId="24" applyBorder="1">
      <alignment/>
      <protection/>
    </xf>
    <xf numFmtId="0" fontId="1" fillId="0" borderId="0" xfId="24" applyFont="1" applyBorder="1">
      <alignment/>
      <protection/>
    </xf>
    <xf numFmtId="0" fontId="1" fillId="0" borderId="3" xfId="24" applyFont="1" applyBorder="1">
      <alignment/>
      <protection/>
    </xf>
    <xf numFmtId="0" fontId="4" fillId="0" borderId="3" xfId="24" applyBorder="1" applyAlignment="1">
      <alignment horizontal="distributed"/>
      <protection/>
    </xf>
    <xf numFmtId="0" fontId="4" fillId="0" borderId="3" xfId="24" applyBorder="1" applyAlignment="1">
      <alignment/>
      <protection/>
    </xf>
    <xf numFmtId="38" fontId="4" fillId="0" borderId="0" xfId="16" applyBorder="1" applyAlignment="1">
      <alignment/>
    </xf>
    <xf numFmtId="0" fontId="4" fillId="0" borderId="5" xfId="24" applyBorder="1">
      <alignment/>
      <protection/>
    </xf>
    <xf numFmtId="0" fontId="4" fillId="0" borderId="6" xfId="24" applyBorder="1">
      <alignment/>
      <protection/>
    </xf>
    <xf numFmtId="38" fontId="4" fillId="0" borderId="5" xfId="16" applyBorder="1" applyAlignment="1">
      <alignment/>
    </xf>
    <xf numFmtId="0" fontId="4" fillId="0" borderId="6" xfId="24" applyBorder="1" applyAlignment="1">
      <alignment horizontal="centerContinuous"/>
      <protection/>
    </xf>
    <xf numFmtId="0" fontId="4" fillId="0" borderId="6" xfId="24" applyBorder="1" applyAlignment="1">
      <alignment horizontal="center"/>
      <protection/>
    </xf>
    <xf numFmtId="0" fontId="0" fillId="0" borderId="5" xfId="24" applyFont="1" applyBorder="1" applyAlignment="1">
      <alignment horizontal="center"/>
      <protection/>
    </xf>
    <xf numFmtId="0" fontId="4" fillId="0" borderId="3" xfId="24" applyFont="1" applyBorder="1" applyAlignment="1">
      <alignment horizontal="distributed"/>
      <protection/>
    </xf>
    <xf numFmtId="38" fontId="0" fillId="0" borderId="0" xfId="16" applyFont="1" applyBorder="1" applyAlignment="1">
      <alignment/>
    </xf>
    <xf numFmtId="38" fontId="1" fillId="0" borderId="0" xfId="16" applyFont="1" applyBorder="1" applyAlignment="1">
      <alignment/>
    </xf>
    <xf numFmtId="0" fontId="4" fillId="0" borderId="6" xfId="24" applyBorder="1" applyAlignment="1">
      <alignment horizontal="distributed"/>
      <protection/>
    </xf>
    <xf numFmtId="38" fontId="1" fillId="0" borderId="5" xfId="16" applyFont="1" applyBorder="1" applyAlignment="1">
      <alignment/>
    </xf>
    <xf numFmtId="0" fontId="4" fillId="0" borderId="0" xfId="25">
      <alignment/>
      <protection/>
    </xf>
    <xf numFmtId="0" fontId="4" fillId="0" borderId="0" xfId="25" applyAlignment="1">
      <alignment horizontal="right"/>
      <protection/>
    </xf>
    <xf numFmtId="0" fontId="1" fillId="0" borderId="0" xfId="25" applyFont="1">
      <alignment/>
      <protection/>
    </xf>
    <xf numFmtId="0" fontId="4" fillId="0" borderId="7" xfId="25" applyBorder="1">
      <alignment/>
      <protection/>
    </xf>
    <xf numFmtId="0" fontId="4" fillId="0" borderId="7" xfId="25" applyBorder="1" applyAlignment="1">
      <alignment horizontal="right"/>
      <protection/>
    </xf>
    <xf numFmtId="0" fontId="4" fillId="0" borderId="3" xfId="25" applyBorder="1">
      <alignment/>
      <protection/>
    </xf>
    <xf numFmtId="0" fontId="4" fillId="0" borderId="5" xfId="25" applyBorder="1">
      <alignment/>
      <protection/>
    </xf>
    <xf numFmtId="0" fontId="1" fillId="0" borderId="3" xfId="25" applyFont="1" applyBorder="1" applyAlignment="1">
      <alignment horizontal="distributed"/>
      <protection/>
    </xf>
    <xf numFmtId="0" fontId="4" fillId="0" borderId="0" xfId="25" applyBorder="1" applyAlignment="1">
      <alignment horizontal="distributed"/>
      <protection/>
    </xf>
    <xf numFmtId="0" fontId="4" fillId="0" borderId="4" xfId="25" applyBorder="1" applyAlignment="1">
      <alignment horizontal="distributed"/>
      <protection/>
    </xf>
    <xf numFmtId="0" fontId="4" fillId="0" borderId="9" xfId="25" applyBorder="1" applyAlignment="1">
      <alignment horizontal="distributed"/>
      <protection/>
    </xf>
    <xf numFmtId="0" fontId="4" fillId="0" borderId="0" xfId="25" applyBorder="1">
      <alignment/>
      <protection/>
    </xf>
    <xf numFmtId="0" fontId="4" fillId="0" borderId="6" xfId="25" applyBorder="1">
      <alignment/>
      <protection/>
    </xf>
    <xf numFmtId="0" fontId="4" fillId="0" borderId="6" xfId="25" applyBorder="1" applyAlignment="1">
      <alignment horizontal="distributed"/>
      <protection/>
    </xf>
    <xf numFmtId="0" fontId="4" fillId="0" borderId="5" xfId="25" applyBorder="1" applyAlignment="1">
      <alignment horizontal="distributed"/>
      <protection/>
    </xf>
    <xf numFmtId="0" fontId="4" fillId="0" borderId="8" xfId="25" applyBorder="1" applyAlignment="1">
      <alignment horizontal="distributed"/>
      <protection/>
    </xf>
    <xf numFmtId="0" fontId="10" fillId="0" borderId="10" xfId="25" applyFont="1" applyBorder="1" applyAlignment="1">
      <alignment horizontal="distributed"/>
      <protection/>
    </xf>
    <xf numFmtId="0" fontId="10" fillId="0" borderId="8" xfId="25" applyFont="1" applyBorder="1" applyAlignment="1">
      <alignment horizontal="distributed"/>
      <protection/>
    </xf>
    <xf numFmtId="0" fontId="4" fillId="0" borderId="0" xfId="25" applyBorder="1" applyAlignment="1">
      <alignment horizontal="center"/>
      <protection/>
    </xf>
    <xf numFmtId="0" fontId="4" fillId="0" borderId="0" xfId="25" applyBorder="1" applyAlignment="1">
      <alignment horizontal="right"/>
      <protection/>
    </xf>
    <xf numFmtId="0" fontId="4" fillId="0" borderId="6" xfId="25" applyBorder="1" applyAlignment="1">
      <alignment horizontal="center"/>
      <protection/>
    </xf>
    <xf numFmtId="0" fontId="4" fillId="0" borderId="5" xfId="25" applyBorder="1" applyAlignment="1">
      <alignment horizontal="right"/>
      <protection/>
    </xf>
    <xf numFmtId="0" fontId="4" fillId="0" borderId="0" xfId="25" applyFont="1" applyBorder="1" applyAlignment="1">
      <alignment/>
      <protection/>
    </xf>
    <xf numFmtId="0" fontId="5" fillId="0" borderId="0" xfId="26" applyFont="1">
      <alignment/>
      <protection/>
    </xf>
    <xf numFmtId="0" fontId="4" fillId="0" borderId="0" xfId="26">
      <alignment/>
      <protection/>
    </xf>
    <xf numFmtId="0" fontId="4" fillId="0" borderId="7" xfId="26" applyBorder="1">
      <alignment/>
      <protection/>
    </xf>
    <xf numFmtId="0" fontId="4" fillId="0" borderId="3" xfId="26" applyBorder="1">
      <alignment/>
      <protection/>
    </xf>
    <xf numFmtId="0" fontId="4" fillId="0" borderId="5" xfId="26" applyBorder="1" applyAlignment="1">
      <alignment horizontal="centerContinuous"/>
      <protection/>
    </xf>
    <xf numFmtId="0" fontId="4" fillId="0" borderId="6" xfId="26" applyBorder="1" applyAlignment="1">
      <alignment horizontal="centerContinuous"/>
      <protection/>
    </xf>
    <xf numFmtId="0" fontId="4" fillId="0" borderId="6" xfId="26" applyBorder="1" applyAlignment="1">
      <alignment horizontal="center"/>
      <protection/>
    </xf>
    <xf numFmtId="0" fontId="4" fillId="0" borderId="5" xfId="26" applyBorder="1" applyAlignment="1">
      <alignment horizontal="center"/>
      <protection/>
    </xf>
    <xf numFmtId="0" fontId="4" fillId="0" borderId="3" xfId="26" applyBorder="1" applyAlignment="1">
      <alignment horizontal="center"/>
      <protection/>
    </xf>
    <xf numFmtId="0" fontId="5" fillId="0" borderId="3" xfId="26" applyFont="1" applyBorder="1" applyAlignment="1">
      <alignment horizontal="center"/>
      <protection/>
    </xf>
    <xf numFmtId="0" fontId="4" fillId="0" borderId="5" xfId="26" applyBorder="1">
      <alignment/>
      <protection/>
    </xf>
    <xf numFmtId="0" fontId="4" fillId="0" borderId="0" xfId="26" applyBorder="1">
      <alignment/>
      <protection/>
    </xf>
    <xf numFmtId="0" fontId="4" fillId="0" borderId="0" xfId="26" applyBorder="1" applyAlignment="1">
      <alignment horizontal="center"/>
      <protection/>
    </xf>
    <xf numFmtId="0" fontId="4" fillId="0" borderId="0" xfId="27">
      <alignment/>
      <protection/>
    </xf>
    <xf numFmtId="0" fontId="5" fillId="0" borderId="0" xfId="27" applyFont="1">
      <alignment/>
      <protection/>
    </xf>
    <xf numFmtId="0" fontId="4" fillId="0" borderId="7" xfId="27" applyBorder="1">
      <alignment/>
      <protection/>
    </xf>
    <xf numFmtId="0" fontId="4" fillId="0" borderId="7" xfId="27" applyBorder="1" applyAlignment="1">
      <alignment horizontal="right"/>
      <protection/>
    </xf>
    <xf numFmtId="0" fontId="4" fillId="0" borderId="6" xfId="27" applyBorder="1" applyAlignment="1">
      <alignment horizontal="distributed" vertical="center"/>
      <protection/>
    </xf>
    <xf numFmtId="0" fontId="5" fillId="0" borderId="5" xfId="27" applyFont="1" applyBorder="1" applyAlignment="1">
      <alignment horizontal="distributed" vertical="center"/>
      <protection/>
    </xf>
    <xf numFmtId="0" fontId="4" fillId="0" borderId="0" xfId="27" applyAlignment="1">
      <alignment horizontal="distributed"/>
      <protection/>
    </xf>
    <xf numFmtId="0" fontId="4" fillId="0" borderId="3" xfId="27" applyBorder="1">
      <alignment/>
      <protection/>
    </xf>
    <xf numFmtId="0" fontId="4" fillId="0" borderId="3" xfId="27" applyFont="1" applyBorder="1" applyAlignment="1">
      <alignment horizontal="distributed"/>
      <protection/>
    </xf>
    <xf numFmtId="38" fontId="4" fillId="0" borderId="0" xfId="16" applyFont="1" applyAlignment="1">
      <alignment/>
    </xf>
    <xf numFmtId="0" fontId="4" fillId="0" borderId="3" xfId="27" applyBorder="1" applyAlignment="1">
      <alignment horizontal="distributed"/>
      <protection/>
    </xf>
    <xf numFmtId="38" fontId="5" fillId="0" borderId="0" xfId="16" applyFont="1" applyAlignment="1">
      <alignment horizontal="right"/>
    </xf>
    <xf numFmtId="0" fontId="4" fillId="0" borderId="3" xfId="27" applyBorder="1" applyAlignment="1">
      <alignment/>
      <protection/>
    </xf>
    <xf numFmtId="0" fontId="4" fillId="0" borderId="6" xfId="27" applyBorder="1" applyAlignment="1">
      <alignment horizontal="distributed"/>
      <protection/>
    </xf>
    <xf numFmtId="0" fontId="4" fillId="0" borderId="5" xfId="27" applyBorder="1">
      <alignment/>
      <protection/>
    </xf>
    <xf numFmtId="0" fontId="5" fillId="0" borderId="0" xfId="28" applyFont="1">
      <alignment/>
      <protection/>
    </xf>
    <xf numFmtId="0" fontId="4" fillId="0" borderId="0" xfId="28">
      <alignment/>
      <protection/>
    </xf>
    <xf numFmtId="0" fontId="4" fillId="0" borderId="7" xfId="28" applyBorder="1">
      <alignment/>
      <protection/>
    </xf>
    <xf numFmtId="0" fontId="4" fillId="0" borderId="7" xfId="28" applyBorder="1" applyAlignment="1">
      <alignment horizontal="right"/>
      <protection/>
    </xf>
    <xf numFmtId="0" fontId="4" fillId="0" borderId="3" xfId="28" applyBorder="1">
      <alignment/>
      <protection/>
    </xf>
    <xf numFmtId="0" fontId="4" fillId="0" borderId="5" xfId="28" applyBorder="1" applyAlignment="1">
      <alignment horizontal="centerContinuous"/>
      <protection/>
    </xf>
    <xf numFmtId="0" fontId="4" fillId="0" borderId="6" xfId="28" applyBorder="1" applyAlignment="1">
      <alignment horizontal="centerContinuous"/>
      <protection/>
    </xf>
    <xf numFmtId="0" fontId="5" fillId="0" borderId="5" xfId="28" applyFont="1" applyBorder="1" applyAlignment="1">
      <alignment horizontal="centerContinuous"/>
      <protection/>
    </xf>
    <xf numFmtId="0" fontId="4" fillId="0" borderId="6" xfId="28" applyBorder="1" applyAlignment="1">
      <alignment horizontal="distributed" vertical="center"/>
      <protection/>
    </xf>
    <xf numFmtId="0" fontId="5" fillId="0" borderId="6" xfId="28" applyFont="1" applyBorder="1" applyAlignment="1">
      <alignment horizontal="distributed" vertical="center"/>
      <protection/>
    </xf>
    <xf numFmtId="0" fontId="4" fillId="0" borderId="5" xfId="28" applyBorder="1" applyAlignment="1">
      <alignment horizontal="distributed" vertical="center"/>
      <protection/>
    </xf>
    <xf numFmtId="0" fontId="4" fillId="0" borderId="0" xfId="28" applyAlignment="1">
      <alignment horizontal="distributed"/>
      <protection/>
    </xf>
    <xf numFmtId="0" fontId="4" fillId="0" borderId="0" xfId="28" applyFont="1">
      <alignment/>
      <protection/>
    </xf>
    <xf numFmtId="0" fontId="5" fillId="0" borderId="3" xfId="28" applyFont="1" applyBorder="1" applyAlignment="1">
      <alignment horizontal="distributed"/>
      <protection/>
    </xf>
    <xf numFmtId="0" fontId="4" fillId="0" borderId="3" xfId="28" applyBorder="1" applyAlignment="1">
      <alignment horizontal="distributed"/>
      <protection/>
    </xf>
    <xf numFmtId="0" fontId="4" fillId="0" borderId="3" xfId="28" applyBorder="1" applyAlignment="1">
      <alignment/>
      <protection/>
    </xf>
    <xf numFmtId="0" fontId="4" fillId="0" borderId="6" xfId="28" applyBorder="1" applyAlignment="1">
      <alignment horizontal="distributed"/>
      <protection/>
    </xf>
    <xf numFmtId="0" fontId="4" fillId="0" borderId="5" xfId="28" applyBorder="1">
      <alignment/>
      <protection/>
    </xf>
    <xf numFmtId="0" fontId="11" fillId="0" borderId="0" xfId="0" applyFont="1" applyAlignment="1">
      <alignment vertical="center"/>
    </xf>
    <xf numFmtId="0" fontId="12" fillId="0" borderId="0" xfId="0" applyFont="1" applyAlignment="1">
      <alignment horizontal="centerContinuous" vertical="center"/>
    </xf>
    <xf numFmtId="0" fontId="11" fillId="0" borderId="0" xfId="0" applyFont="1" applyBorder="1" applyAlignment="1">
      <alignment horizontal="right" vertical="center"/>
    </xf>
    <xf numFmtId="0" fontId="11" fillId="0" borderId="11" xfId="0" applyFont="1" applyBorder="1" applyAlignment="1">
      <alignment horizontal="centerContinuous" vertical="center"/>
    </xf>
    <xf numFmtId="0" fontId="11" fillId="0" borderId="12" xfId="0" applyFont="1" applyBorder="1" applyAlignment="1">
      <alignment horizontal="centerContinuous"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horizontal="center" vertical="center"/>
    </xf>
    <xf numFmtId="0" fontId="11" fillId="0" borderId="15" xfId="0" applyFont="1" applyBorder="1" applyAlignment="1">
      <alignment vertical="center"/>
    </xf>
    <xf numFmtId="0" fontId="13" fillId="0" borderId="0" xfId="0" applyFont="1" applyBorder="1" applyAlignment="1">
      <alignment vertical="center"/>
    </xf>
    <xf numFmtId="0" fontId="11" fillId="0" borderId="3" xfId="0" applyFont="1" applyBorder="1" applyAlignment="1">
      <alignment vertical="center"/>
    </xf>
    <xf numFmtId="216" fontId="11" fillId="0" borderId="0" xfId="0" applyNumberFormat="1" applyFont="1" applyBorder="1" applyAlignment="1">
      <alignment vertical="center"/>
    </xf>
    <xf numFmtId="0" fontId="13" fillId="0" borderId="16" xfId="0" applyFont="1" applyBorder="1" applyAlignment="1">
      <alignment vertical="center"/>
    </xf>
    <xf numFmtId="216" fontId="11" fillId="0" borderId="0" xfId="0" applyNumberFormat="1" applyFont="1" applyAlignment="1">
      <alignment vertical="center"/>
    </xf>
    <xf numFmtId="0" fontId="11" fillId="0" borderId="0" xfId="0" applyFont="1" applyBorder="1" applyAlignment="1">
      <alignment vertical="center"/>
    </xf>
    <xf numFmtId="0" fontId="11" fillId="0" borderId="3" xfId="0" applyFont="1" applyBorder="1" applyAlignment="1">
      <alignment horizontal="distributed" vertical="center"/>
    </xf>
    <xf numFmtId="0" fontId="11" fillId="0" borderId="16" xfId="0" applyFont="1" applyBorder="1" applyAlignment="1">
      <alignment vertical="center"/>
    </xf>
    <xf numFmtId="216" fontId="11" fillId="0" borderId="4" xfId="0" applyNumberFormat="1" applyFont="1" applyBorder="1" applyAlignment="1">
      <alignment vertical="center"/>
    </xf>
    <xf numFmtId="216" fontId="11" fillId="0" borderId="0" xfId="0" applyNumberFormat="1" applyFont="1" applyAlignment="1">
      <alignment horizontal="right" vertical="center"/>
    </xf>
    <xf numFmtId="0" fontId="11" fillId="0" borderId="16" xfId="0" applyFont="1" applyBorder="1" applyAlignment="1">
      <alignment horizontal="centerContinuous" vertical="center" wrapText="1"/>
    </xf>
    <xf numFmtId="0" fontId="11" fillId="0" borderId="3" xfId="0" applyFont="1" applyBorder="1" applyAlignment="1">
      <alignment horizontal="distributed" vertical="center" wrapText="1"/>
    </xf>
    <xf numFmtId="216" fontId="11" fillId="0" borderId="0" xfId="0" applyNumberFormat="1" applyFont="1" applyBorder="1" applyAlignment="1">
      <alignment horizontal="right" vertical="center"/>
    </xf>
    <xf numFmtId="0" fontId="0" fillId="0" borderId="0" xfId="0" applyBorder="1" applyAlignment="1">
      <alignment/>
    </xf>
    <xf numFmtId="0" fontId="0" fillId="0" borderId="4" xfId="0" applyBorder="1" applyAlignment="1">
      <alignment/>
    </xf>
    <xf numFmtId="0" fontId="0" fillId="0" borderId="16" xfId="0" applyBorder="1" applyAlignment="1">
      <alignment/>
    </xf>
    <xf numFmtId="0" fontId="0" fillId="0" borderId="5" xfId="0" applyBorder="1" applyAlignment="1">
      <alignment/>
    </xf>
    <xf numFmtId="0" fontId="0" fillId="0" borderId="8" xfId="0" applyBorder="1" applyAlignment="1">
      <alignment/>
    </xf>
    <xf numFmtId="0" fontId="0" fillId="0" borderId="17" xfId="0" applyBorder="1" applyAlignment="1">
      <alignment/>
    </xf>
    <xf numFmtId="3" fontId="1" fillId="0" borderId="0" xfId="0" applyNumberFormat="1" applyFont="1" applyAlignment="1">
      <alignment/>
    </xf>
    <xf numFmtId="0" fontId="15" fillId="0" borderId="3" xfId="0" applyFont="1" applyBorder="1" applyAlignment="1">
      <alignment horizontal="distributed" vertical="center"/>
    </xf>
    <xf numFmtId="0" fontId="0" fillId="0" borderId="1" xfId="0" applyBorder="1" applyAlignment="1">
      <alignment horizontal="center"/>
    </xf>
    <xf numFmtId="0" fontId="5" fillId="0" borderId="2" xfId="0" applyFont="1" applyBorder="1" applyAlignment="1">
      <alignment horizontal="center"/>
    </xf>
    <xf numFmtId="0" fontId="0" fillId="0" borderId="0" xfId="0" applyAlignment="1">
      <alignment horizontal="right"/>
    </xf>
    <xf numFmtId="0" fontId="5" fillId="0" borderId="0" xfId="0" applyFont="1" applyAlignment="1">
      <alignment horizontal="right"/>
    </xf>
    <xf numFmtId="38" fontId="0" fillId="0" borderId="0" xfId="16" applyAlignment="1">
      <alignment/>
    </xf>
    <xf numFmtId="176" fontId="0" fillId="0" borderId="0" xfId="16" applyNumberFormat="1" applyAlignment="1">
      <alignment/>
    </xf>
    <xf numFmtId="3" fontId="4" fillId="0" borderId="0" xfId="23" applyNumberFormat="1">
      <alignment/>
      <protection/>
    </xf>
    <xf numFmtId="3" fontId="4" fillId="0" borderId="0" xfId="16" applyNumberFormat="1" applyAlignment="1">
      <alignment/>
    </xf>
    <xf numFmtId="3" fontId="0" fillId="0" borderId="8" xfId="34" applyNumberFormat="1" applyBorder="1">
      <alignment/>
      <protection/>
    </xf>
    <xf numFmtId="3" fontId="0" fillId="0" borderId="5" xfId="34" applyNumberFormat="1" applyBorder="1">
      <alignment/>
      <protection/>
    </xf>
    <xf numFmtId="38" fontId="4" fillId="0" borderId="0" xfId="16" applyAlignment="1">
      <alignment/>
    </xf>
    <xf numFmtId="38" fontId="5" fillId="0" borderId="0" xfId="16" applyFont="1" applyAlignment="1">
      <alignment/>
    </xf>
    <xf numFmtId="0" fontId="4" fillId="0" borderId="1" xfId="29" applyFont="1" applyBorder="1" applyAlignment="1">
      <alignment horizontal="center" vertical="center"/>
      <protection/>
    </xf>
    <xf numFmtId="0" fontId="0" fillId="0" borderId="6" xfId="35" applyFont="1" applyBorder="1" applyAlignment="1">
      <alignment horizontal="distributed" vertical="center"/>
      <protection/>
    </xf>
    <xf numFmtId="0" fontId="1" fillId="0" borderId="5" xfId="35" applyFont="1" applyBorder="1" applyAlignment="1">
      <alignment horizontal="distributed" vertical="center"/>
      <protection/>
    </xf>
    <xf numFmtId="0" fontId="1" fillId="0" borderId="0" xfId="35" applyFont="1">
      <alignment/>
      <protection/>
    </xf>
    <xf numFmtId="38" fontId="0" fillId="0" borderId="0" xfId="16" applyAlignment="1">
      <alignment/>
    </xf>
    <xf numFmtId="38" fontId="0" fillId="0" borderId="0" xfId="16" applyFont="1" applyAlignment="1">
      <alignment/>
    </xf>
    <xf numFmtId="3" fontId="1" fillId="0" borderId="0" xfId="35" applyNumberFormat="1" applyFont="1">
      <alignment/>
      <protection/>
    </xf>
    <xf numFmtId="0" fontId="1" fillId="0" borderId="5" xfId="35" applyFont="1" applyBorder="1">
      <alignment/>
      <protection/>
    </xf>
    <xf numFmtId="38" fontId="5" fillId="0" borderId="0" xfId="16" applyFont="1" applyBorder="1" applyAlignment="1">
      <alignment/>
    </xf>
    <xf numFmtId="38" fontId="5" fillId="0" borderId="0" xfId="16" applyFont="1" applyAlignment="1">
      <alignment horizontal="right"/>
    </xf>
    <xf numFmtId="38" fontId="4" fillId="0" borderId="0" xfId="16" applyFont="1" applyAlignment="1">
      <alignment/>
    </xf>
    <xf numFmtId="38" fontId="4" fillId="0" borderId="0" xfId="16" applyFont="1" applyAlignment="1">
      <alignment horizontal="right"/>
    </xf>
    <xf numFmtId="0" fontId="1" fillId="0" borderId="8" xfId="24" applyFont="1" applyBorder="1" applyAlignment="1">
      <alignment horizontal="center"/>
      <protection/>
    </xf>
    <xf numFmtId="0" fontId="4" fillId="0" borderId="0" xfId="24" applyFont="1">
      <alignment/>
      <protection/>
    </xf>
    <xf numFmtId="0" fontId="4" fillId="0" borderId="0" xfId="25" applyFont="1" applyBorder="1" applyAlignment="1">
      <alignment horizontal="right"/>
      <protection/>
    </xf>
    <xf numFmtId="0" fontId="4" fillId="0" borderId="0" xfId="25" applyFont="1" applyAlignment="1">
      <alignment horizontal="right"/>
      <protection/>
    </xf>
    <xf numFmtId="0" fontId="0" fillId="0" borderId="3" xfId="25" applyFont="1" applyBorder="1" applyAlignment="1">
      <alignment horizontal="distributed"/>
      <protection/>
    </xf>
    <xf numFmtId="1" fontId="4" fillId="0" borderId="0" xfId="15" applyNumberFormat="1" applyFont="1" applyAlignment="1">
      <alignment horizontal="right"/>
    </xf>
    <xf numFmtId="0" fontId="4" fillId="0" borderId="0" xfId="25" applyFont="1" applyBorder="1" applyAlignment="1">
      <alignment horizontal="distributed"/>
      <protection/>
    </xf>
    <xf numFmtId="0" fontId="4" fillId="0" borderId="5" xfId="25" applyFont="1" applyBorder="1" applyAlignment="1">
      <alignment horizontal="distributed"/>
      <protection/>
    </xf>
    <xf numFmtId="0" fontId="4" fillId="0" borderId="4" xfId="25" applyFont="1" applyBorder="1" applyAlignment="1">
      <alignment horizontal="distributed"/>
      <protection/>
    </xf>
    <xf numFmtId="1" fontId="4" fillId="0" borderId="0" xfId="15" applyNumberFormat="1" applyAlignment="1">
      <alignment horizontal="right"/>
    </xf>
    <xf numFmtId="1" fontId="0" fillId="0" borderId="0" xfId="0" applyNumberFormat="1" applyAlignment="1">
      <alignment horizontal="right"/>
    </xf>
    <xf numFmtId="188" fontId="4" fillId="0" borderId="5" xfId="15" applyNumberFormat="1" applyFont="1" applyBorder="1" applyAlignment="1">
      <alignment horizontal="right"/>
    </xf>
    <xf numFmtId="0" fontId="1" fillId="0" borderId="5" xfId="25" applyFont="1" applyBorder="1" applyAlignment="1">
      <alignment horizontal="centerContinuous"/>
      <protection/>
    </xf>
    <xf numFmtId="0" fontId="4" fillId="0" borderId="5" xfId="25" applyBorder="1" applyAlignment="1">
      <alignment horizontal="centerContinuous"/>
      <protection/>
    </xf>
    <xf numFmtId="0" fontId="4" fillId="0" borderId="0" xfId="25" applyAlignment="1">
      <alignment horizontal="centerContinuous"/>
      <protection/>
    </xf>
    <xf numFmtId="0" fontId="4" fillId="0" borderId="2" xfId="25" applyBorder="1" applyAlignment="1">
      <alignment horizontal="centerContinuous"/>
      <protection/>
    </xf>
    <xf numFmtId="0" fontId="4" fillId="0" borderId="11" xfId="25" applyBorder="1">
      <alignment/>
      <protection/>
    </xf>
    <xf numFmtId="0" fontId="4" fillId="0" borderId="4" xfId="25" applyBorder="1">
      <alignment/>
      <protection/>
    </xf>
    <xf numFmtId="38" fontId="0" fillId="0" borderId="0" xfId="0" applyNumberFormat="1" applyAlignment="1">
      <alignment/>
    </xf>
    <xf numFmtId="0" fontId="4" fillId="0" borderId="18" xfId="25" applyFont="1" applyBorder="1" applyAlignment="1">
      <alignment horizontal="centerContinuous"/>
      <protection/>
    </xf>
    <xf numFmtId="0" fontId="0" fillId="0" borderId="1" xfId="32" applyBorder="1" applyAlignment="1">
      <alignment horizontal="distributed" vertical="center"/>
      <protection/>
    </xf>
    <xf numFmtId="0" fontId="0" fillId="0" borderId="1" xfId="32" applyFont="1" applyBorder="1" applyAlignment="1">
      <alignment horizontal="distributed" vertical="center"/>
      <protection/>
    </xf>
    <xf numFmtId="0" fontId="0" fillId="0" borderId="2" xfId="32" applyBorder="1" applyAlignment="1">
      <alignment horizontal="distributed" vertical="center"/>
      <protection/>
    </xf>
    <xf numFmtId="0" fontId="0" fillId="0" borderId="2" xfId="32" applyFont="1" applyBorder="1" applyAlignment="1">
      <alignment horizontal="centerContinuous" vertical="center"/>
      <protection/>
    </xf>
    <xf numFmtId="0" fontId="4" fillId="0" borderId="0" xfId="20" applyFont="1" applyBorder="1">
      <alignment/>
      <protection/>
    </xf>
    <xf numFmtId="3" fontId="4" fillId="0" borderId="0" xfId="20" applyNumberFormat="1">
      <alignment/>
      <protection/>
    </xf>
    <xf numFmtId="3" fontId="4" fillId="0" borderId="0" xfId="20" applyNumberFormat="1" applyFont="1" applyAlignment="1">
      <alignment horizontal="right"/>
      <protection/>
    </xf>
    <xf numFmtId="3" fontId="4" fillId="0" borderId="0" xfId="20" applyNumberFormat="1" applyAlignment="1">
      <alignment horizontal="right"/>
      <protection/>
    </xf>
    <xf numFmtId="3" fontId="0" fillId="0" borderId="5" xfId="32" applyNumberFormat="1" applyBorder="1">
      <alignment/>
      <protection/>
    </xf>
    <xf numFmtId="3" fontId="0" fillId="0" borderId="5" xfId="16" applyNumberFormat="1" applyBorder="1" applyAlignment="1">
      <alignment/>
    </xf>
    <xf numFmtId="0" fontId="5" fillId="0" borderId="5" xfId="29" applyFont="1" applyBorder="1">
      <alignment/>
      <protection/>
    </xf>
    <xf numFmtId="0" fontId="5" fillId="0" borderId="0" xfId="29" applyFont="1" applyBorder="1">
      <alignment/>
      <protection/>
    </xf>
    <xf numFmtId="184" fontId="4" fillId="0" borderId="0" xfId="25" applyNumberFormat="1">
      <alignment/>
      <protection/>
    </xf>
    <xf numFmtId="184" fontId="4" fillId="0" borderId="0" xfId="25" applyNumberFormat="1" applyBorder="1">
      <alignment/>
      <protection/>
    </xf>
    <xf numFmtId="184" fontId="4" fillId="0" borderId="0" xfId="25" applyNumberFormat="1" applyBorder="1" applyAlignment="1">
      <alignment horizontal="right"/>
      <protection/>
    </xf>
    <xf numFmtId="184" fontId="4" fillId="0" borderId="0" xfId="25" applyNumberFormat="1" applyAlignment="1">
      <alignment horizontal="right"/>
      <protection/>
    </xf>
    <xf numFmtId="0" fontId="4" fillId="0" borderId="19" xfId="25" applyBorder="1">
      <alignment/>
      <protection/>
    </xf>
    <xf numFmtId="0" fontId="4" fillId="0" borderId="3" xfId="25" applyBorder="1" applyAlignment="1">
      <alignment horizontal="centerContinuous"/>
      <protection/>
    </xf>
    <xf numFmtId="0" fontId="0" fillId="0" borderId="3" xfId="0" applyBorder="1" applyAlignment="1">
      <alignment horizontal="centerContinuous"/>
    </xf>
    <xf numFmtId="0" fontId="1" fillId="0" borderId="0" xfId="25" applyFont="1" applyBorder="1" applyAlignment="1">
      <alignment horizontal="centerContinuous"/>
      <protection/>
    </xf>
    <xf numFmtId="0" fontId="4" fillId="0" borderId="0" xfId="25" applyBorder="1" applyAlignment="1">
      <alignment horizontal="centerContinuous"/>
      <protection/>
    </xf>
    <xf numFmtId="184" fontId="4" fillId="0" borderId="0" xfId="25" applyNumberFormat="1" applyFont="1" applyBorder="1" applyAlignment="1">
      <alignment horizontal="right"/>
      <protection/>
    </xf>
    <xf numFmtId="0" fontId="1" fillId="0" borderId="5" xfId="31" applyFont="1" applyBorder="1" applyAlignment="1">
      <alignment horizontal="center"/>
      <protection/>
    </xf>
    <xf numFmtId="0" fontId="1" fillId="0" borderId="0" xfId="31" applyFont="1" applyBorder="1">
      <alignment/>
      <protection/>
    </xf>
    <xf numFmtId="0" fontId="4" fillId="0" borderId="3" xfId="25" applyFont="1" applyBorder="1">
      <alignment/>
      <protection/>
    </xf>
    <xf numFmtId="0" fontId="4" fillId="0" borderId="0" xfId="25" applyFont="1" applyBorder="1" applyAlignment="1">
      <alignment horizontal="center"/>
      <protection/>
    </xf>
    <xf numFmtId="0" fontId="4" fillId="0" borderId="0" xfId="25" applyFont="1" applyAlignment="1">
      <alignment horizontal="center"/>
      <protection/>
    </xf>
    <xf numFmtId="0" fontId="4" fillId="0" borderId="0" xfId="25" applyFont="1">
      <alignment/>
      <protection/>
    </xf>
    <xf numFmtId="0" fontId="4" fillId="0" borderId="0" xfId="25" applyFont="1" applyBorder="1" applyAlignment="1">
      <alignment horizontal="centerContinuous"/>
      <protection/>
    </xf>
    <xf numFmtId="0" fontId="0" fillId="0" borderId="3" xfId="0" applyFont="1" applyBorder="1" applyAlignment="1">
      <alignment horizontal="centerContinuous"/>
    </xf>
    <xf numFmtId="0" fontId="4" fillId="0" borderId="3" xfId="25" applyFont="1" applyBorder="1" applyAlignment="1">
      <alignment horizontal="distributed"/>
      <protection/>
    </xf>
    <xf numFmtId="0" fontId="4" fillId="0" borderId="11" xfId="25" applyFont="1" applyBorder="1" applyAlignment="1">
      <alignment horizontal="left"/>
      <protection/>
    </xf>
    <xf numFmtId="204" fontId="5" fillId="0" borderId="0" xfId="16" applyNumberFormat="1" applyFont="1" applyAlignment="1">
      <alignment horizontal="right"/>
    </xf>
    <xf numFmtId="0" fontId="0" fillId="0" borderId="20" xfId="34" applyBorder="1" applyAlignment="1">
      <alignment horizontal="centerContinuous" vertical="center"/>
      <protection/>
    </xf>
    <xf numFmtId="0" fontId="0" fillId="0" borderId="18" xfId="34" applyBorder="1" applyAlignment="1">
      <alignment horizontal="centerContinuous" vertical="center"/>
      <protection/>
    </xf>
    <xf numFmtId="0" fontId="0" fillId="0" borderId="10" xfId="34" applyBorder="1" applyAlignment="1">
      <alignment horizontal="centerContinuous" vertical="center"/>
      <protection/>
    </xf>
    <xf numFmtId="0" fontId="0" fillId="0" borderId="8" xfId="34" applyBorder="1" applyAlignment="1">
      <alignment horizontal="centerContinuous" vertical="center"/>
      <protection/>
    </xf>
    <xf numFmtId="0" fontId="0" fillId="0" borderId="21" xfId="33" applyFont="1" applyBorder="1" applyAlignment="1">
      <alignment horizontal="centerContinuous" vertical="center"/>
      <protection/>
    </xf>
    <xf numFmtId="0" fontId="0" fillId="0" borderId="10" xfId="33" applyFont="1" applyBorder="1" applyAlignment="1">
      <alignment horizontal="centerContinuous" vertical="center"/>
      <protection/>
    </xf>
    <xf numFmtId="0" fontId="0" fillId="0" borderId="21" xfId="33" applyBorder="1" applyAlignment="1">
      <alignment horizontal="centerContinuous" vertical="center"/>
      <protection/>
    </xf>
    <xf numFmtId="0" fontId="0" fillId="0" borderId="10" xfId="33" applyBorder="1" applyAlignment="1">
      <alignment horizontal="centerContinuous" vertical="center"/>
      <protection/>
    </xf>
    <xf numFmtId="0" fontId="0" fillId="0" borderId="22" xfId="33" applyBorder="1" applyAlignment="1">
      <alignment horizontal="centerContinuous" vertical="center"/>
      <protection/>
    </xf>
    <xf numFmtId="0" fontId="0" fillId="0" borderId="8" xfId="33" applyBorder="1" applyAlignment="1">
      <alignment horizontal="centerContinuous" vertical="center"/>
      <protection/>
    </xf>
    <xf numFmtId="0" fontId="0" fillId="0" borderId="23" xfId="31" applyBorder="1">
      <alignment/>
      <protection/>
    </xf>
    <xf numFmtId="0" fontId="0" fillId="0" borderId="10" xfId="31" applyFont="1" applyBorder="1" applyAlignment="1">
      <alignment horizontal="center"/>
      <protection/>
    </xf>
    <xf numFmtId="0" fontId="4" fillId="0" borderId="3" xfId="27" applyFont="1" applyBorder="1" applyAlignment="1">
      <alignment/>
      <protection/>
    </xf>
    <xf numFmtId="0" fontId="0" fillId="0" borderId="5" xfId="0" applyBorder="1" applyAlignment="1" quotePrefix="1">
      <alignment/>
    </xf>
    <xf numFmtId="38" fontId="0" fillId="0" borderId="0" xfId="16" applyAlignment="1">
      <alignment horizontal="right"/>
    </xf>
    <xf numFmtId="0" fontId="1" fillId="0" borderId="0" xfId="0" applyFont="1" applyAlignment="1" quotePrefix="1">
      <alignment/>
    </xf>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horizontal="center"/>
    </xf>
    <xf numFmtId="38" fontId="0" fillId="0" borderId="0" xfId="16" applyBorder="1" applyAlignment="1">
      <alignment horizontal="right"/>
    </xf>
    <xf numFmtId="0" fontId="0" fillId="0" borderId="8" xfId="0" applyBorder="1" applyAlignment="1">
      <alignment horizontal="center"/>
    </xf>
    <xf numFmtId="0" fontId="0" fillId="0" borderId="4" xfId="0" applyBorder="1" applyAlignment="1">
      <alignment horizontal="center"/>
    </xf>
    <xf numFmtId="38" fontId="0" fillId="0" borderId="4" xfId="16" applyBorder="1" applyAlignment="1">
      <alignment horizontal="right"/>
    </xf>
    <xf numFmtId="0" fontId="4" fillId="0" borderId="3" xfId="26" applyFont="1" applyBorder="1" applyAlignment="1">
      <alignment horizontal="center"/>
      <protection/>
    </xf>
  </cellXfs>
  <cellStyles count="22">
    <cellStyle name="Normal" xfId="0"/>
    <cellStyle name="Percent" xfId="15"/>
    <cellStyle name="Comma [0]" xfId="16"/>
    <cellStyle name="Comma" xfId="17"/>
    <cellStyle name="Currency [0]" xfId="18"/>
    <cellStyle name="Currency" xfId="19"/>
    <cellStyle name="標準_100" xfId="20"/>
    <cellStyle name="標準_101" xfId="21"/>
    <cellStyle name="標準_102" xfId="22"/>
    <cellStyle name="標準_105" xfId="23"/>
    <cellStyle name="標準_108" xfId="24"/>
    <cellStyle name="標準_110" xfId="25"/>
    <cellStyle name="標準_111" xfId="26"/>
    <cellStyle name="標準_112" xfId="27"/>
    <cellStyle name="標準_113" xfId="28"/>
    <cellStyle name="標準_98" xfId="29"/>
    <cellStyle name="標準_医療保険" xfId="30"/>
    <cellStyle name="標準_国民年金" xfId="31"/>
    <cellStyle name="標準_社会福祉施設" xfId="32"/>
    <cellStyle name="標準_年金" xfId="33"/>
    <cellStyle name="標準_保険種類" xfId="34"/>
    <cellStyle name="標準_老人医療"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1495425</xdr:colOff>
      <xdr:row>0</xdr:row>
      <xdr:rowOff>0</xdr:rowOff>
    </xdr:from>
    <xdr:to>
      <xdr:col>8</xdr:col>
      <xdr:colOff>352425</xdr:colOff>
      <xdr:row>0</xdr:row>
      <xdr:rowOff>0</xdr:rowOff>
    </xdr:to>
    <xdr:sp>
      <xdr:nvSpPr>
        <xdr:cNvPr id="1" name="テキスト 5"/>
        <xdr:cNvSpPr txBox="1">
          <a:spLocks noChangeArrowheads="1"/>
        </xdr:cNvSpPr>
      </xdr:nvSpPr>
      <xdr:spPr>
        <a:xfrm>
          <a:off x="7543800" y="0"/>
          <a:ext cx="685800" cy="0"/>
        </a:xfrm>
        <a:prstGeom prst="rect">
          <a:avLst/>
        </a:prstGeom>
        <a:solidFill>
          <a:srgbClr val="FFFFFF"/>
        </a:solidFill>
        <a:ln w="1" cmpd="sng">
          <a:noFill/>
        </a:ln>
      </xdr:spPr>
      <xdr:txBody>
        <a:bodyPr vertOverflow="clip" wrap="square"/>
        <a:p>
          <a:pPr algn="ctr">
            <a:defRPr/>
          </a:pPr>
          <a:r>
            <a:rPr lang="en-US" cap="none" sz="900" b="0" i="0" u="none" baseline="0">
              <a:latin typeface="Osaka"/>
              <a:ea typeface="Osaka"/>
              <a:cs typeface="Osaka"/>
            </a:rPr>
            <a:t>358　210
</a:t>
          </a:r>
        </a:p>
      </xdr:txBody>
    </xdr:sp>
    <xdr:clientData/>
  </xdr:twoCellAnchor>
  <xdr:twoCellAnchor>
    <xdr:from>
      <xdr:col>10</xdr:col>
      <xdr:colOff>104775</xdr:colOff>
      <xdr:row>0</xdr:row>
      <xdr:rowOff>0</xdr:rowOff>
    </xdr:from>
    <xdr:to>
      <xdr:col>10</xdr:col>
      <xdr:colOff>323850</xdr:colOff>
      <xdr:row>0</xdr:row>
      <xdr:rowOff>0</xdr:rowOff>
    </xdr:to>
    <xdr:sp>
      <xdr:nvSpPr>
        <xdr:cNvPr id="2" name="テキスト 6"/>
        <xdr:cNvSpPr txBox="1">
          <a:spLocks noChangeArrowheads="1"/>
        </xdr:cNvSpPr>
      </xdr:nvSpPr>
      <xdr:spPr>
        <a:xfrm>
          <a:off x="9286875" y="0"/>
          <a:ext cx="209550" cy="0"/>
        </a:xfrm>
        <a:prstGeom prst="rect">
          <a:avLst/>
        </a:prstGeom>
        <a:solidFill>
          <a:srgbClr val="FFFFFF"/>
        </a:solidFill>
        <a:ln w="1" cmpd="sng">
          <a:noFill/>
        </a:ln>
      </xdr:spPr>
      <xdr:txBody>
        <a:bodyPr vertOverflow="clip" wrap="square"/>
        <a:p>
          <a:pPr algn="l">
            <a:defRPr/>
          </a:pPr>
          <a:r>
            <a:rPr lang="en-US" cap="none" sz="1200" b="0" i="0" u="none" baseline="0">
              <a:latin typeface="Osaka"/>
              <a:ea typeface="Osaka"/>
              <a:cs typeface="Osaka"/>
            </a:rPr>
            <a:t>-</a:t>
          </a:r>
        </a:p>
      </xdr:txBody>
    </xdr:sp>
    <xdr:clientData/>
  </xdr:twoCellAnchor>
  <xdr:twoCellAnchor>
    <xdr:from>
      <xdr:col>10</xdr:col>
      <xdr:colOff>1352550</xdr:colOff>
      <xdr:row>0</xdr:row>
      <xdr:rowOff>0</xdr:rowOff>
    </xdr:from>
    <xdr:to>
      <xdr:col>10</xdr:col>
      <xdr:colOff>1543050</xdr:colOff>
      <xdr:row>0</xdr:row>
      <xdr:rowOff>0</xdr:rowOff>
    </xdr:to>
    <xdr:sp>
      <xdr:nvSpPr>
        <xdr:cNvPr id="3" name="テキスト 7"/>
        <xdr:cNvSpPr txBox="1">
          <a:spLocks noChangeArrowheads="1"/>
        </xdr:cNvSpPr>
      </xdr:nvSpPr>
      <xdr:spPr>
        <a:xfrm>
          <a:off x="10534650" y="0"/>
          <a:ext cx="190500" cy="0"/>
        </a:xfrm>
        <a:prstGeom prst="rect">
          <a:avLst/>
        </a:prstGeom>
        <a:solidFill>
          <a:srgbClr val="FFFFFF"/>
        </a:solidFill>
        <a:ln w="1" cmpd="sng">
          <a:noFill/>
        </a:ln>
      </xdr:spPr>
      <xdr:txBody>
        <a:bodyPr vertOverflow="clip" wrap="square"/>
        <a:p>
          <a:pPr algn="l">
            <a:defRPr/>
          </a:pPr>
          <a:r>
            <a:rPr lang="en-US" cap="none" sz="1200" b="0" i="0" u="none" baseline="0">
              <a:latin typeface="Osaka"/>
              <a:ea typeface="Osaka"/>
              <a:cs typeface="Osaka"/>
            </a:rPr>
            <a:t>-</a:t>
          </a:r>
        </a:p>
      </xdr:txBody>
    </xdr:sp>
    <xdr:clientData/>
  </xdr:twoCellAnchor>
  <xdr:twoCellAnchor>
    <xdr:from>
      <xdr:col>11</xdr:col>
      <xdr:colOff>447675</xdr:colOff>
      <xdr:row>0</xdr:row>
      <xdr:rowOff>0</xdr:rowOff>
    </xdr:from>
    <xdr:to>
      <xdr:col>11</xdr:col>
      <xdr:colOff>1057275</xdr:colOff>
      <xdr:row>0</xdr:row>
      <xdr:rowOff>0</xdr:rowOff>
    </xdr:to>
    <xdr:sp>
      <xdr:nvSpPr>
        <xdr:cNvPr id="4" name="テキスト 8"/>
        <xdr:cNvSpPr txBox="1">
          <a:spLocks noChangeArrowheads="1"/>
        </xdr:cNvSpPr>
      </xdr:nvSpPr>
      <xdr:spPr>
        <a:xfrm>
          <a:off x="11496675" y="0"/>
          <a:ext cx="609600" cy="0"/>
        </a:xfrm>
        <a:prstGeom prst="rect">
          <a:avLst/>
        </a:prstGeom>
        <a:solidFill>
          <a:srgbClr val="FFFFFF"/>
        </a:solidFill>
        <a:ln w="1" cmpd="sng">
          <a:noFill/>
        </a:ln>
      </xdr:spPr>
      <xdr:txBody>
        <a:bodyPr vertOverflow="clip" wrap="square"/>
        <a:p>
          <a:pPr algn="l">
            <a:defRPr/>
          </a:pPr>
          <a:r>
            <a:rPr lang="en-US" cap="none" sz="900" b="0" i="0" u="none" baseline="0">
              <a:latin typeface="Osaka"/>
              <a:ea typeface="Osaka"/>
              <a:cs typeface="Osaka"/>
            </a:rPr>
            <a:t>228　223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1647825</xdr:colOff>
      <xdr:row>28</xdr:row>
      <xdr:rowOff>171450</xdr:rowOff>
    </xdr:from>
    <xdr:to>
      <xdr:col>1</xdr:col>
      <xdr:colOff>180975</xdr:colOff>
      <xdr:row>30</xdr:row>
      <xdr:rowOff>123825</xdr:rowOff>
    </xdr:to>
    <xdr:sp>
      <xdr:nvSpPr>
        <xdr:cNvPr id="1" name="テキスト 2"/>
        <xdr:cNvSpPr txBox="1">
          <a:spLocks noChangeArrowheads="1"/>
        </xdr:cNvSpPr>
      </xdr:nvSpPr>
      <xdr:spPr>
        <a:xfrm>
          <a:off x="1647825" y="5400675"/>
          <a:ext cx="504825" cy="314325"/>
        </a:xfrm>
        <a:prstGeom prst="rect">
          <a:avLst/>
        </a:prstGeom>
        <a:noFill/>
        <a:ln w="1" cmpd="sng">
          <a:noFill/>
        </a:ln>
      </xdr:spPr>
      <xdr:txBody>
        <a:bodyPr vertOverflow="clip" wrap="square"/>
        <a:p>
          <a:pPr algn="l">
            <a:defRPr/>
          </a:pPr>
          <a:r>
            <a:rPr lang="en-US" cap="none" sz="1800" b="0" i="0" u="none" baseline="0">
              <a:solidFill>
                <a:srgbClr val="000000"/>
              </a:solidFill>
              <a:latin typeface="Osaka"/>
              <a:ea typeface="Osaka"/>
              <a:cs typeface="Osaka"/>
            </a:rPr>
            <a:t>｛</a:t>
          </a:r>
        </a:p>
      </xdr:txBody>
    </xdr:sp>
    <xdr:clientData/>
  </xdr:twoCellAnchor>
  <xdr:twoCellAnchor>
    <xdr:from>
      <xdr:col>1</xdr:col>
      <xdr:colOff>180975</xdr:colOff>
      <xdr:row>29</xdr:row>
      <xdr:rowOff>0</xdr:rowOff>
    </xdr:from>
    <xdr:to>
      <xdr:col>2</xdr:col>
      <xdr:colOff>323850</xdr:colOff>
      <xdr:row>31</xdr:row>
      <xdr:rowOff>47625</xdr:rowOff>
    </xdr:to>
    <xdr:sp>
      <xdr:nvSpPr>
        <xdr:cNvPr id="2" name="テキスト 3"/>
        <xdr:cNvSpPr txBox="1">
          <a:spLocks noChangeArrowheads="1"/>
        </xdr:cNvSpPr>
      </xdr:nvSpPr>
      <xdr:spPr>
        <a:xfrm>
          <a:off x="2152650" y="5410200"/>
          <a:ext cx="1152525" cy="409575"/>
        </a:xfrm>
        <a:prstGeom prst="rect">
          <a:avLst/>
        </a:prstGeom>
        <a:solidFill>
          <a:srgbClr val="FFFFFF"/>
        </a:solidFill>
        <a:ln w="1" cmpd="sng">
          <a:noFill/>
        </a:ln>
      </xdr:spPr>
      <xdr:txBody>
        <a:bodyPr vertOverflow="clip" wrap="square"/>
        <a:p>
          <a:pPr algn="l">
            <a:defRPr/>
          </a:pPr>
          <a:r>
            <a:rPr lang="en-US" cap="none" sz="1200" b="0" i="0" u="none" baseline="0">
              <a:latin typeface="Osaka"/>
              <a:ea typeface="Osaka"/>
              <a:cs typeface="Osaka"/>
            </a:rPr>
            <a:t>第１号305212
第３号156443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56"/>
  <sheetViews>
    <sheetView workbookViewId="0" topLeftCell="A1">
      <selection activeCell="F17" sqref="F17"/>
    </sheetView>
  </sheetViews>
  <sheetFormatPr defaultColWidth="8.796875" defaultRowHeight="15"/>
  <cols>
    <col min="1" max="1" width="3.09765625" style="2" customWidth="1"/>
    <col min="2" max="2" width="28.69921875" style="2" customWidth="1"/>
    <col min="3" max="3" width="15.5" style="3" customWidth="1"/>
    <col min="4" max="6" width="15.59765625" style="3" customWidth="1"/>
    <col min="7" max="16384" width="10.59765625" style="3" customWidth="1"/>
  </cols>
  <sheetData>
    <row r="1" spans="1:2" ht="14.25">
      <c r="A1" s="4" t="s">
        <v>0</v>
      </c>
      <c r="B1" s="4"/>
    </row>
    <row r="2" spans="1:5" ht="15" thickBot="1">
      <c r="A2" s="4"/>
      <c r="B2" s="4"/>
      <c r="E2" s="3" t="s">
        <v>1</v>
      </c>
    </row>
    <row r="3" spans="1:6" ht="34.5" customHeight="1" thickTop="1">
      <c r="A3" s="5" t="s">
        <v>2</v>
      </c>
      <c r="B3" s="6"/>
      <c r="C3" s="282" t="s">
        <v>3</v>
      </c>
      <c r="D3" s="7">
        <v>8</v>
      </c>
      <c r="E3" s="7">
        <v>9</v>
      </c>
      <c r="F3" s="8">
        <v>10</v>
      </c>
    </row>
    <row r="4" spans="1:6" ht="14.25">
      <c r="A4" s="9"/>
      <c r="B4" s="10"/>
      <c r="F4" s="11"/>
    </row>
    <row r="5" spans="1:6" ht="14.25">
      <c r="A5" s="1" t="s">
        <v>4</v>
      </c>
      <c r="B5" s="12"/>
      <c r="C5" s="13">
        <v>2133592</v>
      </c>
      <c r="D5" s="14">
        <v>2136464</v>
      </c>
      <c r="E5" s="14">
        <v>2137406</v>
      </c>
      <c r="F5" s="39">
        <v>2136629</v>
      </c>
    </row>
    <row r="6" spans="1:6" ht="14.25">
      <c r="A6" s="2" t="s">
        <v>5</v>
      </c>
      <c r="B6" s="3"/>
      <c r="C6" s="13">
        <v>371572</v>
      </c>
      <c r="D6" s="14">
        <v>385314</v>
      </c>
      <c r="E6" s="14">
        <v>398505</v>
      </c>
      <c r="F6" s="14">
        <v>410776</v>
      </c>
    </row>
    <row r="7" spans="1:8" ht="14.25">
      <c r="A7" s="15" t="s">
        <v>6</v>
      </c>
      <c r="B7" s="3"/>
      <c r="C7" s="16">
        <v>17.415325891735627</v>
      </c>
      <c r="D7" s="17">
        <v>18.001613881628707</v>
      </c>
      <c r="E7" s="17">
        <v>18.64432868626737</v>
      </c>
      <c r="F7" s="17">
        <v>19.2</v>
      </c>
      <c r="G7" s="3" t="s">
        <v>7</v>
      </c>
      <c r="H7" s="18"/>
    </row>
    <row r="8" spans="1:8" ht="14.25">
      <c r="A8" s="15" t="s">
        <v>8</v>
      </c>
      <c r="B8" s="3"/>
      <c r="C8" s="13">
        <v>141844</v>
      </c>
      <c r="D8" s="14">
        <v>148510</v>
      </c>
      <c r="E8" s="14">
        <v>155724</v>
      </c>
      <c r="F8" s="14">
        <v>162902</v>
      </c>
      <c r="H8" s="18"/>
    </row>
    <row r="9" spans="1:7" ht="14.25">
      <c r="A9" s="19" t="s">
        <v>9</v>
      </c>
      <c r="B9" s="3"/>
      <c r="C9" s="13">
        <v>88</v>
      </c>
      <c r="D9" s="14">
        <v>103</v>
      </c>
      <c r="E9" s="14">
        <v>125</v>
      </c>
      <c r="F9" s="20">
        <v>149</v>
      </c>
      <c r="G9" s="11"/>
    </row>
    <row r="10" spans="1:7" ht="14.25">
      <c r="A10" s="2" t="s">
        <v>10</v>
      </c>
      <c r="B10" s="3"/>
      <c r="C10" s="13">
        <v>6722</v>
      </c>
      <c r="D10" s="14">
        <v>7452</v>
      </c>
      <c r="E10" s="14">
        <v>7927</v>
      </c>
      <c r="F10" s="218" t="s">
        <v>11</v>
      </c>
      <c r="G10" s="3" t="s">
        <v>7</v>
      </c>
    </row>
    <row r="11" spans="1:7" ht="14.25">
      <c r="A11" s="9"/>
      <c r="B11" s="2" t="s">
        <v>12</v>
      </c>
      <c r="C11" s="16">
        <v>1.8090706511793138</v>
      </c>
      <c r="D11" s="17">
        <v>1.9376075798626098</v>
      </c>
      <c r="E11" s="17">
        <v>1.9891845773578751</v>
      </c>
      <c r="F11" s="346" t="s">
        <v>11</v>
      </c>
      <c r="G11" s="3" t="s">
        <v>7</v>
      </c>
    </row>
    <row r="12" spans="1:7" ht="14.25">
      <c r="A12" s="2" t="s">
        <v>13</v>
      </c>
      <c r="B12" s="3"/>
      <c r="C12" s="13">
        <v>20092</v>
      </c>
      <c r="D12" s="14">
        <v>21561</v>
      </c>
      <c r="E12" s="14">
        <v>23815</v>
      </c>
      <c r="F12" s="218" t="s">
        <v>11</v>
      </c>
      <c r="G12" s="3" t="s">
        <v>7</v>
      </c>
    </row>
    <row r="13" spans="1:7" ht="14.25">
      <c r="A13" s="9"/>
      <c r="B13" s="2" t="s">
        <v>12</v>
      </c>
      <c r="C13" s="16">
        <v>5.407296567017967</v>
      </c>
      <c r="D13" s="17">
        <v>5.606113396325514</v>
      </c>
      <c r="E13" s="17">
        <v>5.976085620004768</v>
      </c>
      <c r="F13" s="346" t="s">
        <v>11</v>
      </c>
      <c r="G13" s="3" t="s">
        <v>7</v>
      </c>
    </row>
    <row r="14" spans="1:6" ht="14.25">
      <c r="A14" s="9"/>
      <c r="B14" s="10"/>
      <c r="F14" s="20"/>
    </row>
    <row r="15" spans="1:6" ht="14.25">
      <c r="A15" s="22" t="s">
        <v>14</v>
      </c>
      <c r="B15" s="23"/>
      <c r="C15" s="14"/>
      <c r="D15" s="14"/>
      <c r="E15" s="14"/>
      <c r="F15" s="20"/>
    </row>
    <row r="16" spans="1:6" ht="14.25">
      <c r="A16" s="22" t="s">
        <v>15</v>
      </c>
      <c r="B16" s="23"/>
      <c r="C16" s="14"/>
      <c r="D16" s="14"/>
      <c r="E16" s="14"/>
      <c r="F16" s="20"/>
    </row>
    <row r="17" spans="1:6" ht="14.25">
      <c r="A17" s="22"/>
      <c r="B17" s="23" t="s">
        <v>16</v>
      </c>
      <c r="C17" s="14">
        <v>89</v>
      </c>
      <c r="D17" s="14">
        <v>89</v>
      </c>
      <c r="E17" s="14">
        <v>89</v>
      </c>
      <c r="F17" s="20">
        <v>89</v>
      </c>
    </row>
    <row r="18" spans="1:6" ht="14.25">
      <c r="A18" s="22"/>
      <c r="B18" s="23" t="s">
        <v>17</v>
      </c>
      <c r="C18" s="26">
        <v>1549</v>
      </c>
      <c r="D18" s="26">
        <v>2002</v>
      </c>
      <c r="E18" s="26">
        <v>2324</v>
      </c>
      <c r="F18" s="20">
        <v>2523</v>
      </c>
    </row>
    <row r="19" spans="1:6" ht="14.25">
      <c r="A19" s="22"/>
      <c r="B19" s="23" t="s">
        <v>18</v>
      </c>
      <c r="C19" s="26">
        <v>972</v>
      </c>
      <c r="D19" s="26">
        <v>1263</v>
      </c>
      <c r="E19" s="26">
        <v>1408</v>
      </c>
      <c r="F19" s="20">
        <v>1524</v>
      </c>
    </row>
    <row r="20" spans="1:6" ht="14.25">
      <c r="A20" s="22" t="s">
        <v>19</v>
      </c>
      <c r="B20" s="23"/>
      <c r="C20" s="14"/>
      <c r="D20" s="14"/>
      <c r="E20" s="14"/>
      <c r="F20" s="20"/>
    </row>
    <row r="21" spans="1:6" ht="14.25">
      <c r="A21" s="22"/>
      <c r="B21" s="23" t="s">
        <v>20</v>
      </c>
      <c r="C21" s="14">
        <v>89</v>
      </c>
      <c r="D21" s="14">
        <v>89</v>
      </c>
      <c r="E21" s="14">
        <v>89</v>
      </c>
      <c r="F21" s="20">
        <v>89</v>
      </c>
    </row>
    <row r="22" spans="1:6" ht="14.25">
      <c r="A22" s="22"/>
      <c r="B22" s="23" t="s">
        <v>21</v>
      </c>
      <c r="C22" s="14">
        <v>582</v>
      </c>
      <c r="D22" s="14">
        <v>686</v>
      </c>
      <c r="E22" s="14">
        <v>767</v>
      </c>
      <c r="F22" s="11">
        <v>887</v>
      </c>
    </row>
    <row r="23" spans="1:6" ht="14.25">
      <c r="A23" s="22" t="s">
        <v>22</v>
      </c>
      <c r="B23" s="23"/>
      <c r="C23" s="14"/>
      <c r="D23" s="14"/>
      <c r="E23" s="14"/>
      <c r="F23" s="20"/>
    </row>
    <row r="24" spans="1:6" ht="14.25">
      <c r="A24" s="22"/>
      <c r="B24" s="23" t="s">
        <v>20</v>
      </c>
      <c r="C24" s="14">
        <v>71</v>
      </c>
      <c r="D24" s="14">
        <v>78</v>
      </c>
      <c r="E24" s="14">
        <v>81</v>
      </c>
      <c r="F24" s="218">
        <v>86</v>
      </c>
    </row>
    <row r="25" spans="1:6" ht="14.25">
      <c r="A25" s="22"/>
      <c r="B25" s="27" t="s">
        <v>23</v>
      </c>
      <c r="C25" s="14">
        <v>3</v>
      </c>
      <c r="D25" s="14">
        <v>3</v>
      </c>
      <c r="E25" s="14">
        <v>4</v>
      </c>
      <c r="F25" s="20">
        <v>4</v>
      </c>
    </row>
    <row r="26" spans="1:6" ht="14.25">
      <c r="A26" s="22"/>
      <c r="B26" s="27" t="s">
        <v>24</v>
      </c>
      <c r="C26" s="14">
        <v>59</v>
      </c>
      <c r="D26" s="14">
        <v>72</v>
      </c>
      <c r="E26" s="14">
        <v>86</v>
      </c>
      <c r="F26" s="20">
        <v>101</v>
      </c>
    </row>
    <row r="27" spans="1:6" ht="14.25">
      <c r="A27" s="22"/>
      <c r="B27" s="27" t="s">
        <v>25</v>
      </c>
      <c r="C27" s="14">
        <v>11</v>
      </c>
      <c r="D27" s="14">
        <v>11</v>
      </c>
      <c r="E27" s="14">
        <v>13</v>
      </c>
      <c r="F27" s="20">
        <v>13</v>
      </c>
    </row>
    <row r="28" spans="1:6" ht="14.25">
      <c r="A28" s="22"/>
      <c r="B28" s="27" t="s">
        <v>26</v>
      </c>
      <c r="C28" s="14">
        <v>4</v>
      </c>
      <c r="D28" s="14">
        <v>5</v>
      </c>
      <c r="E28" s="14">
        <v>6</v>
      </c>
      <c r="F28" s="20">
        <v>7</v>
      </c>
    </row>
    <row r="29" spans="1:6" ht="14.25">
      <c r="A29" s="22"/>
      <c r="B29" s="27" t="s">
        <v>27</v>
      </c>
      <c r="C29" s="14">
        <v>4</v>
      </c>
      <c r="D29" s="14">
        <v>8</v>
      </c>
      <c r="E29" s="14">
        <v>13</v>
      </c>
      <c r="F29" s="20">
        <v>23</v>
      </c>
    </row>
    <row r="30" spans="1:6" ht="14.25">
      <c r="A30" s="22" t="s">
        <v>28</v>
      </c>
      <c r="B30" s="23"/>
      <c r="C30" s="14">
        <v>4660</v>
      </c>
      <c r="D30" s="14">
        <v>5000</v>
      </c>
      <c r="E30" s="14">
        <v>5360</v>
      </c>
      <c r="F30" s="20">
        <v>5980</v>
      </c>
    </row>
    <row r="31" spans="1:6" ht="14.25">
      <c r="A31" s="22"/>
      <c r="B31" s="23" t="s">
        <v>29</v>
      </c>
      <c r="C31" s="14">
        <v>1210</v>
      </c>
      <c r="D31" s="14">
        <v>1210</v>
      </c>
      <c r="E31" s="14">
        <v>1210</v>
      </c>
      <c r="F31" s="20">
        <v>1210</v>
      </c>
    </row>
    <row r="32" spans="1:6" ht="14.25">
      <c r="A32" s="22"/>
      <c r="B32" s="23" t="s">
        <v>30</v>
      </c>
      <c r="C32" s="14">
        <v>3250</v>
      </c>
      <c r="D32" s="14">
        <v>3530</v>
      </c>
      <c r="E32" s="14">
        <v>3750</v>
      </c>
      <c r="F32" s="20">
        <v>4010</v>
      </c>
    </row>
    <row r="33" spans="1:6" ht="14.25">
      <c r="A33" s="22"/>
      <c r="B33" s="23" t="s">
        <v>31</v>
      </c>
      <c r="C33" s="14">
        <v>200</v>
      </c>
      <c r="D33" s="14">
        <v>260</v>
      </c>
      <c r="E33" s="14">
        <v>400</v>
      </c>
      <c r="F33" s="20">
        <v>760</v>
      </c>
    </row>
    <row r="34" spans="1:6" ht="14.25">
      <c r="A34" s="21" t="s">
        <v>32</v>
      </c>
      <c r="B34" s="10"/>
      <c r="C34" s="14"/>
      <c r="D34" s="14"/>
      <c r="E34" s="14"/>
      <c r="F34" s="20"/>
    </row>
    <row r="35" spans="1:6" ht="14.25">
      <c r="A35" s="22"/>
      <c r="B35" s="23" t="s">
        <v>33</v>
      </c>
      <c r="C35" s="14">
        <v>249039</v>
      </c>
      <c r="D35" s="14">
        <v>261515</v>
      </c>
      <c r="E35" s="14">
        <v>273496</v>
      </c>
      <c r="F35" s="20">
        <v>280288</v>
      </c>
    </row>
    <row r="36" spans="1:6" ht="14.25">
      <c r="A36" s="22"/>
      <c r="B36" s="23" t="s">
        <v>34</v>
      </c>
      <c r="C36" s="14">
        <v>168258</v>
      </c>
      <c r="D36" s="14">
        <v>176931</v>
      </c>
      <c r="E36" s="14">
        <v>186805</v>
      </c>
      <c r="F36" s="20">
        <v>193099</v>
      </c>
    </row>
    <row r="37" spans="1:6" ht="14.25">
      <c r="A37" s="22"/>
      <c r="B37" s="23" t="s">
        <v>35</v>
      </c>
      <c r="C37" s="14">
        <v>69588</v>
      </c>
      <c r="D37" s="14">
        <v>73184</v>
      </c>
      <c r="E37" s="14">
        <v>76235</v>
      </c>
      <c r="F37" s="20">
        <v>76719</v>
      </c>
    </row>
    <row r="38" spans="1:6" ht="14.25">
      <c r="A38" s="22"/>
      <c r="B38" s="23" t="s">
        <v>36</v>
      </c>
      <c r="C38" s="14">
        <v>264</v>
      </c>
      <c r="D38" s="14">
        <v>252</v>
      </c>
      <c r="E38" s="14">
        <v>220</v>
      </c>
      <c r="F38" s="20">
        <v>213</v>
      </c>
    </row>
    <row r="39" spans="1:6" ht="14.25">
      <c r="A39" s="24"/>
      <c r="B39" s="23" t="s">
        <v>37</v>
      </c>
      <c r="C39" s="14">
        <v>48</v>
      </c>
      <c r="D39" s="14">
        <v>31</v>
      </c>
      <c r="E39" s="14">
        <v>1</v>
      </c>
      <c r="F39" s="20">
        <v>3</v>
      </c>
    </row>
    <row r="40" spans="1:6" ht="14.25">
      <c r="A40" s="25"/>
      <c r="B40" s="23" t="s">
        <v>38</v>
      </c>
      <c r="C40" s="14">
        <v>10881</v>
      </c>
      <c r="D40" s="14">
        <v>11117</v>
      </c>
      <c r="E40" s="14">
        <v>10235</v>
      </c>
      <c r="F40" s="20">
        <v>10254</v>
      </c>
    </row>
    <row r="41" spans="1:6" ht="14.25">
      <c r="A41" s="28"/>
      <c r="B41" s="29"/>
      <c r="C41" s="30"/>
      <c r="D41" s="30"/>
      <c r="E41" s="30"/>
      <c r="F41" s="324"/>
    </row>
    <row r="42" spans="1:6" ht="14.25">
      <c r="A42" s="25" t="s">
        <v>39</v>
      </c>
      <c r="B42" s="9"/>
      <c r="C42" s="22"/>
      <c r="D42" s="22"/>
      <c r="E42" s="22"/>
      <c r="F42" s="325"/>
    </row>
    <row r="43" spans="1:5" ht="14.25">
      <c r="A43" s="25" t="s">
        <v>40</v>
      </c>
      <c r="B43" s="9"/>
      <c r="C43" s="22"/>
      <c r="D43" s="22"/>
      <c r="E43" s="22"/>
    </row>
    <row r="44" spans="1:5" ht="14.25">
      <c r="A44" s="25" t="s">
        <v>41</v>
      </c>
      <c r="B44" s="9"/>
      <c r="C44" s="22"/>
      <c r="D44" s="22"/>
      <c r="E44" s="22"/>
    </row>
    <row r="45" ht="14.25">
      <c r="A45" s="15" t="s">
        <v>42</v>
      </c>
    </row>
    <row r="46" ht="14.25">
      <c r="A46" s="15" t="s">
        <v>43</v>
      </c>
    </row>
    <row r="48" spans="1:2" ht="14.25">
      <c r="A48" s="3"/>
      <c r="B48" s="3"/>
    </row>
    <row r="50" spans="1:6" ht="14.25">
      <c r="A50"/>
      <c r="B50"/>
      <c r="C50"/>
      <c r="D50"/>
      <c r="E50"/>
      <c r="F50" s="20"/>
    </row>
    <row r="51" spans="1:6" ht="14.25">
      <c r="A51"/>
      <c r="B51"/>
      <c r="C51"/>
      <c r="D51"/>
      <c r="E51"/>
      <c r="F51" s="20"/>
    </row>
    <row r="52" spans="1:6" ht="14.25">
      <c r="A52"/>
      <c r="B52"/>
      <c r="C52"/>
      <c r="D52"/>
      <c r="E52"/>
      <c r="F52" s="20"/>
    </row>
    <row r="53" spans="1:6" ht="14.25">
      <c r="A53"/>
      <c r="B53"/>
      <c r="C53"/>
      <c r="D53"/>
      <c r="E53"/>
      <c r="F53" s="20"/>
    </row>
    <row r="54" spans="1:6" ht="14.25">
      <c r="A54"/>
      <c r="B54"/>
      <c r="C54"/>
      <c r="D54"/>
      <c r="E54"/>
      <c r="F54" s="20"/>
    </row>
    <row r="55" spans="1:6" ht="14.25">
      <c r="A55"/>
      <c r="B55"/>
      <c r="C55"/>
      <c r="D55"/>
      <c r="E55"/>
      <c r="F55" s="20"/>
    </row>
    <row r="56" spans="1:6" ht="14.25">
      <c r="A56"/>
      <c r="B56"/>
      <c r="C56"/>
      <c r="D56"/>
      <c r="E56"/>
      <c r="F56" s="20"/>
    </row>
  </sheetData>
  <printOptions/>
  <pageMargins left="0.7874015748031497" right="0.3937007874015748" top="0.984251968503937" bottom="0.984251968503937" header="0.5118110236220472" footer="0.5118110236220472"/>
  <pageSetup orientation="portrait" paperSize="9" scale="70"/>
</worksheet>
</file>

<file path=xl/worksheets/sheet10.xml><?xml version="1.0" encoding="utf-8"?>
<worksheet xmlns="http://schemas.openxmlformats.org/spreadsheetml/2006/main" xmlns:r="http://schemas.openxmlformats.org/officeDocument/2006/relationships">
  <dimension ref="A1:I28"/>
  <sheetViews>
    <sheetView workbookViewId="0" topLeftCell="A1">
      <selection activeCell="F10" sqref="F10"/>
    </sheetView>
  </sheetViews>
  <sheetFormatPr defaultColWidth="8.796875" defaultRowHeight="15"/>
  <cols>
    <col min="1" max="1" width="16.59765625" style="131" customWidth="1"/>
    <col min="2" max="5" width="10.59765625" style="131" customWidth="1"/>
    <col min="6" max="9" width="12.59765625" style="131" customWidth="1"/>
    <col min="10" max="16384" width="10.59765625" style="131" customWidth="1"/>
  </cols>
  <sheetData>
    <row r="1" ht="14.25">
      <c r="A1" s="132" t="s">
        <v>287</v>
      </c>
    </row>
    <row r="2" spans="1:9" ht="15" thickBot="1">
      <c r="A2" s="133"/>
      <c r="B2" s="133"/>
      <c r="C2" s="133"/>
      <c r="D2" s="133"/>
      <c r="E2" s="133"/>
      <c r="F2" s="133"/>
      <c r="G2" s="133"/>
      <c r="H2" s="133" t="s">
        <v>288</v>
      </c>
      <c r="I2" s="133"/>
    </row>
    <row r="3" spans="1:9" ht="15" thickTop="1">
      <c r="A3" s="134"/>
      <c r="B3" s="135"/>
      <c r="C3" s="136" t="s">
        <v>289</v>
      </c>
      <c r="D3" s="136" t="s">
        <v>290</v>
      </c>
      <c r="E3" s="135"/>
      <c r="F3" s="357"/>
      <c r="G3" s="137" t="s">
        <v>291</v>
      </c>
      <c r="H3" s="137"/>
      <c r="I3" s="135"/>
    </row>
    <row r="4" spans="1:9" ht="14.25">
      <c r="A4" s="138" t="s">
        <v>233</v>
      </c>
      <c r="B4" s="139" t="s">
        <v>292</v>
      </c>
      <c r="C4" s="138">
        <v>8</v>
      </c>
      <c r="D4" s="138">
        <v>9</v>
      </c>
      <c r="E4" s="336">
        <v>10</v>
      </c>
      <c r="F4" s="358" t="s">
        <v>292</v>
      </c>
      <c r="G4" s="138">
        <v>8</v>
      </c>
      <c r="H4" s="138">
        <v>9</v>
      </c>
      <c r="I4" s="336">
        <v>10</v>
      </c>
    </row>
    <row r="5" spans="1:9" ht="14.25">
      <c r="A5" s="140" t="s">
        <v>293</v>
      </c>
      <c r="D5" s="141"/>
      <c r="E5" s="337"/>
      <c r="I5" s="132"/>
    </row>
    <row r="6" spans="1:9" ht="14.25">
      <c r="A6" s="142" t="s">
        <v>294</v>
      </c>
      <c r="B6" s="40">
        <v>343663</v>
      </c>
      <c r="C6" s="168">
        <v>356895</v>
      </c>
      <c r="D6" s="168">
        <v>372223</v>
      </c>
      <c r="E6" s="168">
        <v>385571</v>
      </c>
      <c r="F6" s="168">
        <v>171845253</v>
      </c>
      <c r="G6" s="168">
        <v>182581319</v>
      </c>
      <c r="H6" s="168">
        <v>194971011</v>
      </c>
      <c r="I6" s="168">
        <v>210039849</v>
      </c>
    </row>
    <row r="7" spans="1:9" ht="14.25">
      <c r="A7" s="134"/>
      <c r="B7" s="38"/>
      <c r="C7" s="59"/>
      <c r="D7" s="59"/>
      <c r="E7" s="168"/>
      <c r="F7" s="38"/>
      <c r="I7" s="40"/>
    </row>
    <row r="8" spans="1:9" ht="14.25">
      <c r="A8" s="143" t="s">
        <v>295</v>
      </c>
      <c r="B8" s="38">
        <v>309852</v>
      </c>
      <c r="C8" s="59">
        <v>322665</v>
      </c>
      <c r="D8" s="59">
        <v>337737</v>
      </c>
      <c r="E8" s="168">
        <v>350615</v>
      </c>
      <c r="F8" s="59">
        <v>142405618</v>
      </c>
      <c r="G8" s="59">
        <v>152867738</v>
      </c>
      <c r="H8" s="59">
        <v>165086752</v>
      </c>
      <c r="I8" s="168">
        <v>179233099</v>
      </c>
    </row>
    <row r="9" spans="1:9" ht="14.25">
      <c r="A9" s="143" t="s">
        <v>296</v>
      </c>
      <c r="B9" s="38">
        <v>129404</v>
      </c>
      <c r="C9" s="59">
        <v>124008</v>
      </c>
      <c r="D9" s="59">
        <v>118372</v>
      </c>
      <c r="E9" s="20">
        <v>112372</v>
      </c>
      <c r="F9" s="38">
        <v>55140320</v>
      </c>
      <c r="G9" s="38">
        <v>52903789</v>
      </c>
      <c r="H9" s="38">
        <v>50561602</v>
      </c>
      <c r="I9" s="20">
        <v>48919441</v>
      </c>
    </row>
    <row r="10" spans="1:9" ht="14.25">
      <c r="A10" s="143" t="s">
        <v>297</v>
      </c>
      <c r="B10" s="38">
        <v>10205</v>
      </c>
      <c r="C10" s="59">
        <v>9064</v>
      </c>
      <c r="D10" s="59">
        <v>7944</v>
      </c>
      <c r="E10" s="20">
        <v>6855</v>
      </c>
      <c r="F10" s="38">
        <v>4144251</v>
      </c>
      <c r="G10" s="38">
        <v>3680890</v>
      </c>
      <c r="H10" s="38">
        <v>3226058</v>
      </c>
      <c r="I10" s="20">
        <v>2833857</v>
      </c>
    </row>
    <row r="11" spans="1:9" ht="14.25">
      <c r="A11" s="143" t="s">
        <v>298</v>
      </c>
      <c r="B11" s="38">
        <v>38009</v>
      </c>
      <c r="C11" s="59">
        <v>37123</v>
      </c>
      <c r="D11" s="59">
        <v>36082</v>
      </c>
      <c r="E11" s="20">
        <v>34985</v>
      </c>
      <c r="F11" s="38">
        <v>7064438</v>
      </c>
      <c r="G11" s="38">
        <v>6926289</v>
      </c>
      <c r="H11" s="38">
        <v>6747869</v>
      </c>
      <c r="I11" s="20">
        <v>6683267</v>
      </c>
    </row>
    <row r="12" spans="1:9" ht="14.25">
      <c r="A12" s="143" t="s">
        <v>299</v>
      </c>
      <c r="B12" s="38">
        <v>132234</v>
      </c>
      <c r="C12" s="59">
        <v>152470</v>
      </c>
      <c r="D12" s="59">
        <v>175339</v>
      </c>
      <c r="E12" s="20">
        <v>196403</v>
      </c>
      <c r="F12" s="38">
        <v>76056609</v>
      </c>
      <c r="G12" s="38">
        <v>89356770</v>
      </c>
      <c r="H12" s="38">
        <v>104551223</v>
      </c>
      <c r="I12" s="20">
        <v>120796534</v>
      </c>
    </row>
    <row r="13" spans="1:9" ht="14.25">
      <c r="A13" s="143"/>
      <c r="B13" s="38"/>
      <c r="C13" s="59"/>
      <c r="D13" s="59"/>
      <c r="E13" s="168"/>
      <c r="F13" s="38"/>
      <c r="G13" s="38"/>
      <c r="H13" s="38"/>
      <c r="I13" s="40"/>
    </row>
    <row r="14" spans="1:9" ht="14.25">
      <c r="A14" s="143" t="s">
        <v>300</v>
      </c>
      <c r="B14" s="38">
        <v>26926</v>
      </c>
      <c r="C14" s="59">
        <v>27263</v>
      </c>
      <c r="D14" s="59">
        <v>27591</v>
      </c>
      <c r="E14" s="168">
        <v>28022</v>
      </c>
      <c r="F14" s="59">
        <v>24564327</v>
      </c>
      <c r="G14" s="59">
        <v>24799249</v>
      </c>
      <c r="H14" s="59">
        <v>25031721</v>
      </c>
      <c r="I14" s="168">
        <v>25823914</v>
      </c>
    </row>
    <row r="15" spans="1:9" ht="14.25">
      <c r="A15" s="143" t="s">
        <v>301</v>
      </c>
      <c r="B15" s="38">
        <v>5484</v>
      </c>
      <c r="C15" s="59">
        <v>5203</v>
      </c>
      <c r="D15" s="59">
        <v>4957</v>
      </c>
      <c r="E15" s="20">
        <v>4707</v>
      </c>
      <c r="F15" s="38">
        <v>4941559</v>
      </c>
      <c r="G15" s="38">
        <v>4683114</v>
      </c>
      <c r="H15" s="38">
        <v>4461707</v>
      </c>
      <c r="I15" s="20">
        <v>4316602</v>
      </c>
    </row>
    <row r="16" spans="1:9" ht="14.25">
      <c r="A16" s="143" t="s">
        <v>302</v>
      </c>
      <c r="B16" s="38">
        <v>21442</v>
      </c>
      <c r="C16" s="59">
        <v>22060</v>
      </c>
      <c r="D16" s="59">
        <v>22634</v>
      </c>
      <c r="E16" s="20">
        <v>23315</v>
      </c>
      <c r="F16" s="38">
        <v>19622768</v>
      </c>
      <c r="G16" s="38">
        <v>20116135</v>
      </c>
      <c r="H16" s="38">
        <v>20570014</v>
      </c>
      <c r="I16" s="20">
        <v>21507312</v>
      </c>
    </row>
    <row r="17" spans="1:9" ht="14.25">
      <c r="A17" s="143"/>
      <c r="B17" s="38"/>
      <c r="C17" s="59"/>
      <c r="D17" s="59"/>
      <c r="E17" s="168"/>
      <c r="F17" s="38"/>
      <c r="G17" s="38"/>
      <c r="H17" s="38"/>
      <c r="I17" s="40"/>
    </row>
    <row r="18" spans="1:9" ht="14.25">
      <c r="A18" s="143" t="s">
        <v>303</v>
      </c>
      <c r="B18" s="38">
        <v>6885</v>
      </c>
      <c r="C18" s="59">
        <v>6967</v>
      </c>
      <c r="D18" s="59">
        <v>6895</v>
      </c>
      <c r="E18" s="168">
        <v>6934</v>
      </c>
      <c r="F18" s="38">
        <v>4875308</v>
      </c>
      <c r="G18" s="38">
        <v>4914332</v>
      </c>
      <c r="H18" s="38">
        <v>4852538</v>
      </c>
      <c r="I18" s="40">
        <v>4982836</v>
      </c>
    </row>
    <row r="19" spans="1:9" ht="14.25">
      <c r="A19" s="143" t="s">
        <v>304</v>
      </c>
      <c r="B19" s="38">
        <v>244</v>
      </c>
      <c r="C19" s="59">
        <v>185</v>
      </c>
      <c r="D19" s="59">
        <v>137</v>
      </c>
      <c r="E19" s="20">
        <v>95</v>
      </c>
      <c r="F19" s="38">
        <v>238519</v>
      </c>
      <c r="G19" s="38">
        <v>179292</v>
      </c>
      <c r="H19" s="38">
        <v>131343</v>
      </c>
      <c r="I19" s="20">
        <v>91593</v>
      </c>
    </row>
    <row r="20" spans="1:9" ht="14.25">
      <c r="A20" s="143" t="s">
        <v>305</v>
      </c>
      <c r="B20" s="128" t="s">
        <v>11</v>
      </c>
      <c r="C20" s="130" t="s">
        <v>11</v>
      </c>
      <c r="D20" s="130" t="s">
        <v>11</v>
      </c>
      <c r="E20" s="218" t="s">
        <v>11</v>
      </c>
      <c r="F20" s="128" t="s">
        <v>11</v>
      </c>
      <c r="G20" s="128" t="s">
        <v>11</v>
      </c>
      <c r="H20" s="128" t="s">
        <v>11</v>
      </c>
      <c r="I20" s="218" t="s">
        <v>11</v>
      </c>
    </row>
    <row r="21" spans="1:9" ht="14.25">
      <c r="A21" s="143" t="s">
        <v>306</v>
      </c>
      <c r="B21" s="38">
        <v>3</v>
      </c>
      <c r="C21" s="59">
        <v>2</v>
      </c>
      <c r="D21" s="59">
        <v>1</v>
      </c>
      <c r="E21" s="20">
        <v>1</v>
      </c>
      <c r="F21" s="38">
        <v>2356</v>
      </c>
      <c r="G21" s="38">
        <v>1571</v>
      </c>
      <c r="H21" s="38">
        <v>786</v>
      </c>
      <c r="I21" s="20">
        <v>800</v>
      </c>
    </row>
    <row r="22" spans="1:9" ht="14.25">
      <c r="A22" s="143" t="s">
        <v>307</v>
      </c>
      <c r="B22" s="38">
        <v>1440</v>
      </c>
      <c r="C22" s="59">
        <v>1406</v>
      </c>
      <c r="D22" s="59">
        <v>1373</v>
      </c>
      <c r="E22" s="20">
        <v>1288</v>
      </c>
      <c r="F22" s="38">
        <v>719000</v>
      </c>
      <c r="G22" s="38">
        <v>697481</v>
      </c>
      <c r="H22" s="38">
        <v>676780</v>
      </c>
      <c r="I22" s="20">
        <v>640985</v>
      </c>
    </row>
    <row r="23" spans="1:9" ht="14.25">
      <c r="A23" s="143" t="s">
        <v>308</v>
      </c>
      <c r="B23" s="38">
        <v>5198</v>
      </c>
      <c r="C23" s="59">
        <v>5374</v>
      </c>
      <c r="D23" s="59">
        <v>5384</v>
      </c>
      <c r="E23" s="20">
        <v>5550</v>
      </c>
      <c r="F23" s="38">
        <v>3915433</v>
      </c>
      <c r="G23" s="38">
        <v>4035988</v>
      </c>
      <c r="H23" s="38">
        <v>4043629</v>
      </c>
      <c r="I23" s="20">
        <v>4249458</v>
      </c>
    </row>
    <row r="24" spans="1:9" ht="14.25">
      <c r="A24" s="134"/>
      <c r="B24" s="38"/>
      <c r="C24" s="38"/>
      <c r="D24" s="38"/>
      <c r="E24" s="40"/>
      <c r="F24" s="38"/>
      <c r="G24" s="38"/>
      <c r="H24" s="38"/>
      <c r="I24" s="40"/>
    </row>
    <row r="25" spans="1:9" ht="14.25">
      <c r="A25" s="140" t="s">
        <v>309</v>
      </c>
      <c r="B25" s="38"/>
      <c r="C25" s="38"/>
      <c r="D25" s="38"/>
      <c r="E25" s="40"/>
      <c r="F25" s="38"/>
      <c r="G25" s="38"/>
      <c r="H25" s="38"/>
      <c r="I25" s="40"/>
    </row>
    <row r="26" spans="1:9" ht="14.25">
      <c r="A26" s="143" t="s">
        <v>310</v>
      </c>
      <c r="B26" s="38">
        <v>9040</v>
      </c>
      <c r="C26" s="14">
        <v>7290</v>
      </c>
      <c r="D26" s="14">
        <v>5814</v>
      </c>
      <c r="E26" s="20">
        <v>4536</v>
      </c>
      <c r="F26" s="38">
        <v>2815463</v>
      </c>
      <c r="G26" s="38">
        <v>2250707</v>
      </c>
      <c r="H26" s="38">
        <v>1786586</v>
      </c>
      <c r="I26" s="40">
        <v>1407858</v>
      </c>
    </row>
    <row r="27" spans="1:9" ht="14.25">
      <c r="A27" s="144"/>
      <c r="B27" s="135"/>
      <c r="C27" s="135"/>
      <c r="D27" s="135"/>
      <c r="E27" s="58"/>
      <c r="F27" s="135"/>
      <c r="G27" s="135"/>
      <c r="H27" s="135"/>
      <c r="I27" s="135"/>
    </row>
    <row r="28" ht="14.25">
      <c r="A28" s="131" t="s">
        <v>311</v>
      </c>
    </row>
  </sheetData>
  <printOptions/>
  <pageMargins left="0.7874015748031497" right="0.3937007874015748" top="0.7874015748031497" bottom="0.7874015748031497" header="0.5118110236220472" footer="0.5118110236220472"/>
  <pageSetup orientation="landscape" paperSize="9" scale="75"/>
</worksheet>
</file>

<file path=xl/worksheets/sheet11.xml><?xml version="1.0" encoding="utf-8"?>
<worksheet xmlns="http://schemas.openxmlformats.org/spreadsheetml/2006/main" xmlns:r="http://schemas.openxmlformats.org/officeDocument/2006/relationships">
  <dimension ref="A1:F25"/>
  <sheetViews>
    <sheetView workbookViewId="0" topLeftCell="A1">
      <selection activeCell="H11" sqref="H11"/>
    </sheetView>
  </sheetViews>
  <sheetFormatPr defaultColWidth="8.796875" defaultRowHeight="15"/>
  <cols>
    <col min="1" max="1" width="2.59765625" style="146" customWidth="1"/>
    <col min="2" max="2" width="21.3984375" style="146" customWidth="1"/>
    <col min="3" max="5" width="10.59765625" style="146" customWidth="1"/>
    <col min="6" max="6" width="11.3984375" style="146" customWidth="1"/>
    <col min="7" max="16384" width="10.59765625" style="146" customWidth="1"/>
  </cols>
  <sheetData>
    <row r="1" spans="1:2" ht="14.25">
      <c r="A1" s="145" t="s">
        <v>312</v>
      </c>
      <c r="B1" s="145"/>
    </row>
    <row r="2" spans="1:6" ht="15" thickBot="1">
      <c r="A2" s="147"/>
      <c r="B2" s="147"/>
      <c r="C2" s="147"/>
      <c r="D2" s="147"/>
      <c r="E2" s="147"/>
      <c r="F2" s="148" t="s">
        <v>313</v>
      </c>
    </row>
    <row r="3" spans="1:6" s="152" customFormat="1" ht="21.75" customHeight="1" thickTop="1">
      <c r="A3" s="149" t="s">
        <v>7</v>
      </c>
      <c r="B3" s="150" t="s">
        <v>258</v>
      </c>
      <c r="C3" s="150" t="s">
        <v>314</v>
      </c>
      <c r="D3" s="150">
        <v>7</v>
      </c>
      <c r="E3" s="150">
        <v>8</v>
      </c>
      <c r="F3" s="151">
        <v>9</v>
      </c>
    </row>
    <row r="4" spans="1:2" ht="14.25">
      <c r="A4" s="153"/>
      <c r="B4" s="154"/>
    </row>
    <row r="5" spans="1:6" ht="14.25">
      <c r="A5" s="155" t="s">
        <v>315</v>
      </c>
      <c r="B5" s="156"/>
      <c r="C5" s="14">
        <v>2179</v>
      </c>
      <c r="D5" s="14">
        <v>2214</v>
      </c>
      <c r="E5" s="14">
        <v>2218</v>
      </c>
      <c r="F5" s="281">
        <f>F6+F11+F12</f>
        <v>2259</v>
      </c>
    </row>
    <row r="6" spans="2:6" ht="14.25">
      <c r="B6" s="157" t="s">
        <v>316</v>
      </c>
      <c r="C6" s="14">
        <v>168</v>
      </c>
      <c r="D6" s="14">
        <v>166</v>
      </c>
      <c r="E6" s="14">
        <v>165</v>
      </c>
      <c r="F6" s="281">
        <v>161</v>
      </c>
    </row>
    <row r="7" spans="2:6" ht="14.25">
      <c r="B7" s="158" t="s">
        <v>317</v>
      </c>
      <c r="C7" s="14">
        <v>24</v>
      </c>
      <c r="D7" s="14">
        <v>24</v>
      </c>
      <c r="E7" s="14">
        <v>24</v>
      </c>
      <c r="F7" s="281">
        <v>24</v>
      </c>
    </row>
    <row r="8" spans="2:6" ht="14.25">
      <c r="B8" s="158" t="s">
        <v>318</v>
      </c>
      <c r="C8" s="14">
        <v>144</v>
      </c>
      <c r="D8" s="14">
        <v>142</v>
      </c>
      <c r="E8" s="14">
        <v>141</v>
      </c>
      <c r="F8" s="281">
        <v>137</v>
      </c>
    </row>
    <row r="9" spans="2:6" ht="14.25">
      <c r="B9" s="157" t="s">
        <v>319</v>
      </c>
      <c r="C9" s="14">
        <v>23</v>
      </c>
      <c r="D9" s="14">
        <v>23</v>
      </c>
      <c r="E9" s="14">
        <v>23</v>
      </c>
      <c r="F9" s="281">
        <v>23</v>
      </c>
    </row>
    <row r="10" spans="2:6" ht="14.25">
      <c r="B10" s="157" t="s">
        <v>320</v>
      </c>
      <c r="C10" s="14">
        <v>56</v>
      </c>
      <c r="D10" s="14">
        <v>55</v>
      </c>
      <c r="E10" s="14">
        <v>54</v>
      </c>
      <c r="F10" s="281">
        <v>56</v>
      </c>
    </row>
    <row r="11" spans="2:6" ht="14.25">
      <c r="B11" s="157" t="s">
        <v>321</v>
      </c>
      <c r="C11" s="14">
        <v>1253</v>
      </c>
      <c r="D11" s="14">
        <v>1268</v>
      </c>
      <c r="E11" s="14">
        <v>1264</v>
      </c>
      <c r="F11" s="281">
        <v>1293</v>
      </c>
    </row>
    <row r="12" spans="2:6" ht="14.25">
      <c r="B12" s="157" t="s">
        <v>322</v>
      </c>
      <c r="C12" s="14">
        <v>758</v>
      </c>
      <c r="D12" s="14">
        <v>780</v>
      </c>
      <c r="E12" s="14">
        <v>789</v>
      </c>
      <c r="F12" s="281">
        <v>805</v>
      </c>
    </row>
    <row r="13" spans="1:6" ht="14.25">
      <c r="A13" s="153"/>
      <c r="B13" s="154"/>
      <c r="C13" s="14"/>
      <c r="D13" s="14"/>
      <c r="E13" s="14"/>
      <c r="F13" s="281"/>
    </row>
    <row r="14" spans="1:6" ht="14.25">
      <c r="A14" s="155" t="s">
        <v>323</v>
      </c>
      <c r="B14" s="156"/>
      <c r="C14" s="14">
        <v>39058</v>
      </c>
      <c r="D14" s="14">
        <v>38561</v>
      </c>
      <c r="E14" s="14">
        <v>37999</v>
      </c>
      <c r="F14" s="281">
        <f>F15+F22</f>
        <v>37703</v>
      </c>
    </row>
    <row r="15" spans="2:6" ht="14.25">
      <c r="B15" s="157" t="s">
        <v>324</v>
      </c>
      <c r="C15" s="14">
        <v>33737</v>
      </c>
      <c r="D15" s="14">
        <v>33419</v>
      </c>
      <c r="E15" s="14">
        <v>33319</v>
      </c>
      <c r="F15" s="281">
        <f>SUM(F16:F19)</f>
        <v>33095</v>
      </c>
    </row>
    <row r="16" spans="2:6" ht="14.25">
      <c r="B16" s="158" t="s">
        <v>325</v>
      </c>
      <c r="C16" s="14">
        <v>8622</v>
      </c>
      <c r="D16" s="14">
        <v>8618</v>
      </c>
      <c r="E16" s="14">
        <v>8600</v>
      </c>
      <c r="F16" s="281">
        <v>8564</v>
      </c>
    </row>
    <row r="17" spans="2:6" ht="14.25">
      <c r="B17" s="158" t="s">
        <v>326</v>
      </c>
      <c r="C17" s="14">
        <v>268</v>
      </c>
      <c r="D17" s="14">
        <v>253</v>
      </c>
      <c r="E17" s="14">
        <v>253</v>
      </c>
      <c r="F17" s="281">
        <v>239</v>
      </c>
    </row>
    <row r="18" spans="2:6" ht="14.25">
      <c r="B18" s="158" t="s">
        <v>327</v>
      </c>
      <c r="C18" s="14">
        <v>713</v>
      </c>
      <c r="D18" s="14">
        <v>600</v>
      </c>
      <c r="E18" s="14">
        <v>570</v>
      </c>
      <c r="F18" s="281">
        <v>570</v>
      </c>
    </row>
    <row r="19" spans="2:6" ht="14.25">
      <c r="B19" s="158" t="s">
        <v>328</v>
      </c>
      <c r="C19" s="14">
        <v>24134</v>
      </c>
      <c r="D19" s="14">
        <v>23948</v>
      </c>
      <c r="E19" s="14">
        <v>23896</v>
      </c>
      <c r="F19" s="281">
        <v>23722</v>
      </c>
    </row>
    <row r="20" spans="2:6" ht="14.25">
      <c r="B20" s="157" t="s">
        <v>329</v>
      </c>
      <c r="C20" s="14">
        <v>6523</v>
      </c>
      <c r="D20" s="14">
        <v>6519</v>
      </c>
      <c r="E20" s="14">
        <v>6501</v>
      </c>
      <c r="F20" s="281">
        <v>6465</v>
      </c>
    </row>
    <row r="21" spans="2:6" ht="14.25">
      <c r="B21" s="157" t="s">
        <v>330</v>
      </c>
      <c r="C21" s="14">
        <v>27214</v>
      </c>
      <c r="D21" s="14">
        <v>26900</v>
      </c>
      <c r="E21" s="14">
        <v>26818</v>
      </c>
      <c r="F21" s="281">
        <v>26630</v>
      </c>
    </row>
    <row r="22" spans="2:6" ht="14.25">
      <c r="B22" s="157" t="s">
        <v>321</v>
      </c>
      <c r="C22" s="159">
        <v>5321</v>
      </c>
      <c r="D22" s="159">
        <v>5142</v>
      </c>
      <c r="E22" s="159">
        <v>4680</v>
      </c>
      <c r="F22" s="290">
        <v>4608</v>
      </c>
    </row>
    <row r="23" spans="1:6" ht="14.25">
      <c r="A23" s="160"/>
      <c r="B23" s="161"/>
      <c r="C23" s="162"/>
      <c r="D23" s="162"/>
      <c r="E23" s="162"/>
      <c r="F23" s="162"/>
    </row>
    <row r="24" ht="14.25">
      <c r="A24" s="295" t="s">
        <v>331</v>
      </c>
    </row>
    <row r="25" ht="14.25">
      <c r="A25" s="146" t="s">
        <v>332</v>
      </c>
    </row>
  </sheetData>
  <printOptions/>
  <pageMargins left="0.984251968503937" right="0.5905511811023623" top="0.984251968503937" bottom="0.984251968503937" header="0.5118110236220472" footer="0.5118110236220472"/>
  <pageSetup orientation="portrait" paperSize="9" scale="90"/>
</worksheet>
</file>

<file path=xl/worksheets/sheet12.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8.796875" defaultRowHeight="15"/>
  <cols>
    <col min="1" max="1" width="2.59765625" style="146" customWidth="1"/>
    <col min="2" max="2" width="17.3984375" style="146" customWidth="1"/>
    <col min="3" max="16384" width="10.59765625" style="146" customWidth="1"/>
  </cols>
  <sheetData>
    <row r="1" spans="1:2" ht="14.25">
      <c r="A1" s="145" t="s">
        <v>333</v>
      </c>
      <c r="B1" s="145"/>
    </row>
    <row r="2" spans="1:6" ht="15" thickBot="1">
      <c r="A2" s="147"/>
      <c r="B2" s="147"/>
      <c r="C2" s="147"/>
      <c r="D2" s="147"/>
      <c r="E2" s="147"/>
      <c r="F2" s="148" t="s">
        <v>334</v>
      </c>
    </row>
    <row r="3" spans="1:6" ht="21.75" customHeight="1" thickTop="1">
      <c r="A3" s="163" t="s">
        <v>2</v>
      </c>
      <c r="B3" s="163"/>
      <c r="C3" s="164" t="s">
        <v>335</v>
      </c>
      <c r="D3" s="164">
        <v>4</v>
      </c>
      <c r="E3" s="165">
        <v>6</v>
      </c>
      <c r="F3" s="294">
        <v>8</v>
      </c>
    </row>
    <row r="4" spans="1:2" ht="14.25">
      <c r="A4" s="153"/>
      <c r="B4" s="154"/>
    </row>
    <row r="5" spans="2:6" ht="14.25">
      <c r="B5" s="166" t="s">
        <v>336</v>
      </c>
      <c r="C5" s="14">
        <v>3190</v>
      </c>
      <c r="D5" s="14">
        <v>3295</v>
      </c>
      <c r="E5" s="39">
        <v>3455</v>
      </c>
      <c r="F5" s="40">
        <v>3531</v>
      </c>
    </row>
    <row r="6" spans="2:6" ht="14.25">
      <c r="B6" s="157" t="s">
        <v>337</v>
      </c>
      <c r="C6" s="14">
        <v>1034</v>
      </c>
      <c r="D6" s="14">
        <v>1066</v>
      </c>
      <c r="E6" s="39">
        <v>1120</v>
      </c>
      <c r="F6" s="40">
        <v>1180</v>
      </c>
    </row>
    <row r="7" spans="1:6" ht="14.25">
      <c r="A7" s="153"/>
      <c r="B7" s="157" t="s">
        <v>338</v>
      </c>
      <c r="C7" s="159">
        <v>2131</v>
      </c>
      <c r="D7" s="159">
        <v>2217</v>
      </c>
      <c r="E7" s="167">
        <v>2424</v>
      </c>
      <c r="F7" s="168">
        <v>2506</v>
      </c>
    </row>
    <row r="8" spans="1:6" ht="14.25">
      <c r="A8" s="153"/>
      <c r="B8" s="166" t="s">
        <v>339</v>
      </c>
      <c r="C8" s="159">
        <v>551</v>
      </c>
      <c r="D8" s="159">
        <v>595</v>
      </c>
      <c r="E8" s="167">
        <v>628</v>
      </c>
      <c r="F8" s="168">
        <v>647</v>
      </c>
    </row>
    <row r="9" spans="1:6" ht="14.25">
      <c r="A9" s="153"/>
      <c r="B9" s="166" t="s">
        <v>340</v>
      </c>
      <c r="C9" s="159">
        <v>420</v>
      </c>
      <c r="D9" s="159">
        <v>426</v>
      </c>
      <c r="E9" s="167">
        <v>422</v>
      </c>
      <c r="F9" s="168">
        <v>446</v>
      </c>
    </row>
    <row r="10" spans="1:6" ht="14.25">
      <c r="A10" s="153"/>
      <c r="B10" s="166" t="s">
        <v>341</v>
      </c>
      <c r="C10" s="159">
        <v>7119</v>
      </c>
      <c r="D10" s="159">
        <v>7683</v>
      </c>
      <c r="E10" s="167">
        <v>8335</v>
      </c>
      <c r="F10" s="168">
        <v>8899</v>
      </c>
    </row>
    <row r="11" spans="1:6" ht="14.25">
      <c r="A11" s="153"/>
      <c r="B11" s="166" t="s">
        <v>342</v>
      </c>
      <c r="C11" s="159">
        <v>7769</v>
      </c>
      <c r="D11" s="159">
        <v>8006</v>
      </c>
      <c r="E11" s="167">
        <v>8277</v>
      </c>
      <c r="F11" s="168">
        <v>8491</v>
      </c>
    </row>
    <row r="12" spans="1:6" ht="14.25">
      <c r="A12" s="160"/>
      <c r="B12" s="169"/>
      <c r="C12" s="162"/>
      <c r="D12" s="162"/>
      <c r="E12" s="162"/>
      <c r="F12" s="170"/>
    </row>
    <row r="13" ht="14.25">
      <c r="A13" s="295" t="s">
        <v>343</v>
      </c>
    </row>
    <row r="14" ht="14.25">
      <c r="A14" s="295" t="s">
        <v>344</v>
      </c>
    </row>
    <row r="15" ht="14.25">
      <c r="A15" s="146" t="s">
        <v>332</v>
      </c>
    </row>
  </sheetData>
  <printOptions/>
  <pageMargins left="0.984251968503937" right="0.5905511811023623" top="0.984251968503937" bottom="0.984251968503937" header="0.5118110236220472" footer="0.5118110236220472"/>
  <pageSetup orientation="portrait" paperSize="9" scale="90"/>
</worksheet>
</file>

<file path=xl/worksheets/sheet13.xml><?xml version="1.0" encoding="utf-8"?>
<worksheet xmlns="http://schemas.openxmlformats.org/spreadsheetml/2006/main" xmlns:r="http://schemas.openxmlformats.org/officeDocument/2006/relationships">
  <dimension ref="A1:N39"/>
  <sheetViews>
    <sheetView workbookViewId="0" topLeftCell="A1">
      <selection activeCell="N36" sqref="N36"/>
    </sheetView>
  </sheetViews>
  <sheetFormatPr defaultColWidth="8.796875" defaultRowHeight="15"/>
  <cols>
    <col min="1" max="1" width="2.59765625" style="171" customWidth="1"/>
    <col min="2" max="16384" width="10.59765625" style="171" customWidth="1"/>
  </cols>
  <sheetData>
    <row r="1" ht="14.25">
      <c r="B1" s="173" t="s">
        <v>345</v>
      </c>
    </row>
    <row r="2" spans="2:14" ht="15" thickBot="1">
      <c r="B2" s="174"/>
      <c r="C2" s="174"/>
      <c r="D2" s="174"/>
      <c r="E2" s="174"/>
      <c r="F2" s="174"/>
      <c r="G2" s="174"/>
      <c r="H2" s="174"/>
      <c r="I2" s="174"/>
      <c r="J2" s="174"/>
      <c r="K2"/>
      <c r="L2"/>
      <c r="M2" s="174"/>
      <c r="N2" s="175" t="s">
        <v>346</v>
      </c>
    </row>
    <row r="3" spans="1:14" ht="15" thickTop="1">
      <c r="A3" s="330"/>
      <c r="B3" s="176"/>
      <c r="C3" s="306" t="s">
        <v>347</v>
      </c>
      <c r="D3" s="306"/>
      <c r="E3" s="306"/>
      <c r="F3" s="306"/>
      <c r="G3" s="307"/>
      <c r="H3" s="306"/>
      <c r="I3" s="307"/>
      <c r="J3" s="307"/>
      <c r="K3" s="309"/>
      <c r="L3" s="309"/>
      <c r="M3" s="306"/>
      <c r="N3" s="308"/>
    </row>
    <row r="4" spans="1:14" ht="14.25">
      <c r="A4" s="308"/>
      <c r="B4" s="331" t="s">
        <v>348</v>
      </c>
      <c r="C4" s="178" t="s">
        <v>33</v>
      </c>
      <c r="D4" s="179" t="s">
        <v>349</v>
      </c>
      <c r="E4" s="180" t="s">
        <v>350</v>
      </c>
      <c r="F4" s="181" t="s">
        <v>351</v>
      </c>
      <c r="G4" s="298" t="s">
        <v>352</v>
      </c>
      <c r="H4" s="300" t="s">
        <v>353</v>
      </c>
      <c r="I4" s="302" t="s">
        <v>354</v>
      </c>
      <c r="J4" s="302" t="s">
        <v>355</v>
      </c>
      <c r="K4" s="302" t="s">
        <v>356</v>
      </c>
      <c r="L4" s="302" t="s">
        <v>357</v>
      </c>
      <c r="M4" s="302" t="s">
        <v>358</v>
      </c>
      <c r="N4" s="313" t="s">
        <v>139</v>
      </c>
    </row>
    <row r="5" spans="2:14" ht="18" customHeight="1">
      <c r="B5" s="183"/>
      <c r="C5" s="184"/>
      <c r="D5" s="185" t="s">
        <v>359</v>
      </c>
      <c r="E5" s="186" t="s">
        <v>360</v>
      </c>
      <c r="F5" s="187" t="s">
        <v>361</v>
      </c>
      <c r="G5" s="184"/>
      <c r="H5" s="301" t="s">
        <v>362</v>
      </c>
      <c r="I5" s="186"/>
      <c r="J5" s="186"/>
      <c r="K5" s="188"/>
      <c r="L5" s="188"/>
      <c r="M5" s="186"/>
      <c r="N5" s="311"/>
    </row>
    <row r="6" spans="1:14" ht="14.25">
      <c r="A6" s="345" t="s">
        <v>363</v>
      </c>
      <c r="B6" s="338"/>
      <c r="K6" s="189"/>
      <c r="L6" s="189"/>
      <c r="N6" s="310"/>
    </row>
    <row r="7" spans="1:14" ht="14.25">
      <c r="A7" s="339"/>
      <c r="B7" s="344" t="s">
        <v>364</v>
      </c>
      <c r="C7" s="329">
        <v>730.9</v>
      </c>
      <c r="D7" s="329">
        <v>220.4</v>
      </c>
      <c r="E7" s="329">
        <v>111</v>
      </c>
      <c r="F7" s="329">
        <v>112.2</v>
      </c>
      <c r="G7" s="329">
        <v>63.1</v>
      </c>
      <c r="H7" s="329">
        <v>31.1</v>
      </c>
      <c r="I7" s="329">
        <v>17.2</v>
      </c>
      <c r="J7" s="329">
        <v>18.8</v>
      </c>
      <c r="K7" s="328">
        <v>9.9</v>
      </c>
      <c r="L7" s="328">
        <v>13.3</v>
      </c>
      <c r="M7" s="329">
        <v>13.3</v>
      </c>
      <c r="N7" s="335" t="s">
        <v>11</v>
      </c>
    </row>
    <row r="8" spans="1:14" ht="14.25">
      <c r="A8" s="340"/>
      <c r="B8" s="344" t="s">
        <v>365</v>
      </c>
      <c r="C8" s="329">
        <v>832.4</v>
      </c>
      <c r="D8" s="329">
        <v>240.7</v>
      </c>
      <c r="E8" s="329">
        <v>145.9</v>
      </c>
      <c r="F8" s="329">
        <v>129.8</v>
      </c>
      <c r="G8" s="329">
        <v>70</v>
      </c>
      <c r="H8" s="329">
        <v>34.1</v>
      </c>
      <c r="I8" s="329">
        <v>30.5</v>
      </c>
      <c r="J8" s="329">
        <v>17.1</v>
      </c>
      <c r="K8" s="328">
        <v>11.2</v>
      </c>
      <c r="L8" s="328">
        <v>12.8</v>
      </c>
      <c r="M8" s="329">
        <v>10.7</v>
      </c>
      <c r="N8" s="335" t="s">
        <v>11</v>
      </c>
    </row>
    <row r="9" spans="1:14" ht="14.25">
      <c r="A9" s="341"/>
      <c r="B9" s="338"/>
      <c r="K9" s="189"/>
      <c r="L9" s="189"/>
      <c r="N9" s="182"/>
    </row>
    <row r="10" spans="1:14" ht="16.5" customHeight="1">
      <c r="A10" s="342" t="s">
        <v>366</v>
      </c>
      <c r="B10" s="343"/>
      <c r="C10" s="326">
        <f>C11/$C$11*100</f>
        <v>100</v>
      </c>
      <c r="D10" s="326">
        <f aca="true" t="shared" si="0" ref="D10:N10">D11/$C$11*100</f>
        <v>28.911449520586572</v>
      </c>
      <c r="E10" s="326">
        <f t="shared" si="0"/>
        <v>17.523970671178795</v>
      </c>
      <c r="F10" s="326">
        <f t="shared" si="0"/>
        <v>15.589396503102087</v>
      </c>
      <c r="G10" s="326">
        <f t="shared" si="0"/>
        <v>8.403835307388608</v>
      </c>
      <c r="H10" s="326">
        <f t="shared" si="0"/>
        <v>4.10039481105471</v>
      </c>
      <c r="I10" s="326">
        <f t="shared" si="0"/>
        <v>3.660462492949802</v>
      </c>
      <c r="J10" s="326">
        <f t="shared" si="0"/>
        <v>2.0586576424139875</v>
      </c>
      <c r="K10" s="328">
        <f t="shared" si="0"/>
        <v>1.3479977439368303</v>
      </c>
      <c r="L10" s="328">
        <f t="shared" si="0"/>
        <v>1.5341229554427525</v>
      </c>
      <c r="M10" s="329">
        <f t="shared" si="0"/>
        <v>1.2803158488437676</v>
      </c>
      <c r="N10" s="327">
        <f t="shared" si="0"/>
        <v>15.589396503102087</v>
      </c>
    </row>
    <row r="11" spans="1:14" ht="16.5" customHeight="1">
      <c r="A11" s="333" t="s">
        <v>33</v>
      </c>
      <c r="B11" s="332"/>
      <c r="C11" s="126">
        <f aca="true" t="shared" si="1" ref="C11:M11">SUM(C12:C36)</f>
        <v>17730</v>
      </c>
      <c r="D11" s="126">
        <f t="shared" si="1"/>
        <v>5126</v>
      </c>
      <c r="E11" s="126">
        <f t="shared" si="1"/>
        <v>3107</v>
      </c>
      <c r="F11" s="126">
        <f t="shared" si="1"/>
        <v>2764</v>
      </c>
      <c r="G11" s="126">
        <f t="shared" si="1"/>
        <v>1490</v>
      </c>
      <c r="H11" s="126">
        <f t="shared" si="1"/>
        <v>727</v>
      </c>
      <c r="I11" s="126">
        <f t="shared" si="1"/>
        <v>649</v>
      </c>
      <c r="J11" s="126">
        <f t="shared" si="1"/>
        <v>365</v>
      </c>
      <c r="K11" s="126">
        <f t="shared" si="1"/>
        <v>239</v>
      </c>
      <c r="L11" s="126">
        <f t="shared" si="1"/>
        <v>272</v>
      </c>
      <c r="M11" s="126">
        <f t="shared" si="1"/>
        <v>227</v>
      </c>
      <c r="N11" s="312">
        <v>2764</v>
      </c>
    </row>
    <row r="12" spans="1:14" ht="16.5" customHeight="1">
      <c r="A12" s="334" t="s">
        <v>367</v>
      </c>
      <c r="B12" s="332"/>
      <c r="C12" s="171">
        <v>125</v>
      </c>
      <c r="D12" s="172">
        <v>7</v>
      </c>
      <c r="E12" s="297" t="s">
        <v>11</v>
      </c>
      <c r="F12" s="172">
        <v>6</v>
      </c>
      <c r="G12" s="303">
        <v>7</v>
      </c>
      <c r="H12" s="303">
        <v>13</v>
      </c>
      <c r="I12" s="299" t="s">
        <v>11</v>
      </c>
      <c r="J12" s="299" t="s">
        <v>11</v>
      </c>
      <c r="K12" s="299" t="s">
        <v>11</v>
      </c>
      <c r="L12" s="299" t="s">
        <v>11</v>
      </c>
      <c r="M12" s="297" t="s">
        <v>11</v>
      </c>
      <c r="N12" s="312">
        <f>C12-D12-F12-G12-H12</f>
        <v>92</v>
      </c>
    </row>
    <row r="13" spans="1:14" ht="16.5" customHeight="1">
      <c r="A13" s="334" t="s">
        <v>368</v>
      </c>
      <c r="B13" s="332"/>
      <c r="C13" s="171">
        <v>18</v>
      </c>
      <c r="D13" s="172">
        <v>3</v>
      </c>
      <c r="E13" s="297" t="s">
        <v>11</v>
      </c>
      <c r="F13" s="172">
        <v>1</v>
      </c>
      <c r="G13" s="303">
        <v>1</v>
      </c>
      <c r="H13" s="303">
        <v>7</v>
      </c>
      <c r="I13" s="299" t="s">
        <v>11</v>
      </c>
      <c r="J13" s="299" t="s">
        <v>11</v>
      </c>
      <c r="K13" s="299" t="s">
        <v>11</v>
      </c>
      <c r="L13" s="299" t="s">
        <v>11</v>
      </c>
      <c r="M13" s="297" t="s">
        <v>11</v>
      </c>
      <c r="N13" s="312">
        <f>C13-D13-F13-G13-H13</f>
        <v>6</v>
      </c>
    </row>
    <row r="14" spans="1:14" ht="16.5" customHeight="1">
      <c r="A14" s="334" t="s">
        <v>369</v>
      </c>
      <c r="B14" s="332"/>
      <c r="C14" s="171">
        <v>17</v>
      </c>
      <c r="D14" s="172">
        <v>4</v>
      </c>
      <c r="E14" s="297" t="s">
        <v>11</v>
      </c>
      <c r="F14" s="172">
        <v>3</v>
      </c>
      <c r="G14" s="299" t="s">
        <v>11</v>
      </c>
      <c r="H14" s="303">
        <v>3</v>
      </c>
      <c r="I14" s="299" t="s">
        <v>11</v>
      </c>
      <c r="J14" s="299">
        <v>1</v>
      </c>
      <c r="K14" s="299" t="s">
        <v>11</v>
      </c>
      <c r="L14" s="299" t="s">
        <v>11</v>
      </c>
      <c r="M14" s="297" t="s">
        <v>11</v>
      </c>
      <c r="N14" s="312">
        <f>C14-D14-F14-H14-J14</f>
        <v>6</v>
      </c>
    </row>
    <row r="15" spans="1:14" ht="16.5" customHeight="1">
      <c r="A15" s="334" t="s">
        <v>370</v>
      </c>
      <c r="B15" s="332"/>
      <c r="C15" s="171">
        <v>70</v>
      </c>
      <c r="D15" s="172">
        <v>8</v>
      </c>
      <c r="E15" s="172">
        <v>1</v>
      </c>
      <c r="F15" s="297" t="s">
        <v>11</v>
      </c>
      <c r="G15" s="303">
        <v>4</v>
      </c>
      <c r="H15" s="303">
        <v>34</v>
      </c>
      <c r="I15" s="299" t="s">
        <v>11</v>
      </c>
      <c r="J15" s="299">
        <v>9</v>
      </c>
      <c r="K15" s="303">
        <v>1</v>
      </c>
      <c r="L15" s="299" t="s">
        <v>11</v>
      </c>
      <c r="M15" s="297" t="s">
        <v>11</v>
      </c>
      <c r="N15" s="312">
        <f>C15-D15-E15-G15-H15-J15-K15</f>
        <v>13</v>
      </c>
    </row>
    <row r="16" spans="1:14" ht="16.5" customHeight="1">
      <c r="A16" s="334" t="s">
        <v>371</v>
      </c>
      <c r="B16" s="332"/>
      <c r="C16" s="171">
        <v>72</v>
      </c>
      <c r="D16" s="172">
        <v>10</v>
      </c>
      <c r="E16" s="297" t="s">
        <v>11</v>
      </c>
      <c r="F16" s="172">
        <v>2</v>
      </c>
      <c r="G16" s="303">
        <v>4</v>
      </c>
      <c r="H16" s="303">
        <v>22</v>
      </c>
      <c r="I16" s="299" t="s">
        <v>11</v>
      </c>
      <c r="J16" s="299">
        <v>13</v>
      </c>
      <c r="K16" s="299" t="s">
        <v>11</v>
      </c>
      <c r="L16" s="299" t="s">
        <v>11</v>
      </c>
      <c r="M16" s="297" t="s">
        <v>11</v>
      </c>
      <c r="N16" s="312">
        <f>C16-D16-F16-G16-H16-J16</f>
        <v>21</v>
      </c>
    </row>
    <row r="17" spans="1:14" ht="16.5" customHeight="1">
      <c r="A17" s="334"/>
      <c r="B17" s="332"/>
      <c r="C17"/>
      <c r="D17" s="172"/>
      <c r="E17" s="172"/>
      <c r="F17" s="172"/>
      <c r="G17" s="304"/>
      <c r="H17" s="299"/>
      <c r="I17" s="299"/>
      <c r="J17" s="299"/>
      <c r="K17" s="299"/>
      <c r="L17" s="299"/>
      <c r="M17" s="172"/>
      <c r="N17" s="312"/>
    </row>
    <row r="18" spans="1:14" ht="16.5" customHeight="1">
      <c r="A18" s="334" t="s">
        <v>372</v>
      </c>
      <c r="B18" s="332"/>
      <c r="C18" s="171">
        <v>70</v>
      </c>
      <c r="D18" s="172">
        <v>11</v>
      </c>
      <c r="E18" s="172">
        <v>3</v>
      </c>
      <c r="F18" s="172">
        <v>6</v>
      </c>
      <c r="G18" s="299">
        <v>1</v>
      </c>
      <c r="H18" s="303">
        <v>17</v>
      </c>
      <c r="I18" s="299" t="s">
        <v>11</v>
      </c>
      <c r="J18" s="299">
        <v>16</v>
      </c>
      <c r="K18" s="299" t="s">
        <v>11</v>
      </c>
      <c r="L18" s="299" t="s">
        <v>11</v>
      </c>
      <c r="M18" s="297" t="s">
        <v>11</v>
      </c>
      <c r="N18" s="312">
        <f>C18-D18-E18-F18-G18-H18-J18</f>
        <v>16</v>
      </c>
    </row>
    <row r="19" spans="1:14" ht="16.5" customHeight="1">
      <c r="A19" s="334" t="s">
        <v>373</v>
      </c>
      <c r="B19" s="332"/>
      <c r="C19" s="171">
        <v>72</v>
      </c>
      <c r="D19" s="172">
        <v>13</v>
      </c>
      <c r="E19" s="172">
        <v>4</v>
      </c>
      <c r="F19" s="172">
        <v>8</v>
      </c>
      <c r="G19" s="303">
        <v>4</v>
      </c>
      <c r="H19" s="303">
        <v>8</v>
      </c>
      <c r="I19" s="299" t="s">
        <v>11</v>
      </c>
      <c r="J19" s="299">
        <v>15</v>
      </c>
      <c r="K19" s="299" t="s">
        <v>11</v>
      </c>
      <c r="L19" s="299" t="s">
        <v>11</v>
      </c>
      <c r="M19" s="172">
        <v>2</v>
      </c>
      <c r="N19" s="312">
        <f>C19-D19-E19-F19-G19-H19-J19-M19</f>
        <v>18</v>
      </c>
    </row>
    <row r="20" spans="1:14" ht="16.5" customHeight="1">
      <c r="A20" s="334" t="s">
        <v>374</v>
      </c>
      <c r="B20" s="332"/>
      <c r="C20" s="171">
        <v>114</v>
      </c>
      <c r="D20" s="172">
        <v>36</v>
      </c>
      <c r="E20" s="172">
        <v>10</v>
      </c>
      <c r="F20" s="172">
        <v>11</v>
      </c>
      <c r="G20" s="303">
        <v>3</v>
      </c>
      <c r="H20" s="303">
        <v>5</v>
      </c>
      <c r="I20" s="299" t="s">
        <v>11</v>
      </c>
      <c r="J20" s="299">
        <v>29</v>
      </c>
      <c r="K20" s="303">
        <v>4</v>
      </c>
      <c r="L20" s="303">
        <v>1</v>
      </c>
      <c r="M20" s="172">
        <v>1</v>
      </c>
      <c r="N20" s="312">
        <v>14</v>
      </c>
    </row>
    <row r="21" spans="1:14" ht="16.5" customHeight="1">
      <c r="A21" s="334" t="s">
        <v>375</v>
      </c>
      <c r="B21" s="332"/>
      <c r="C21" s="171">
        <v>191</v>
      </c>
      <c r="D21" s="172">
        <v>68</v>
      </c>
      <c r="E21" s="172">
        <v>12</v>
      </c>
      <c r="F21" s="172">
        <v>20</v>
      </c>
      <c r="G21" s="303">
        <v>1</v>
      </c>
      <c r="H21" s="303">
        <v>21</v>
      </c>
      <c r="I21" s="299" t="s">
        <v>11</v>
      </c>
      <c r="J21" s="299">
        <v>29</v>
      </c>
      <c r="K21" s="303">
        <v>5</v>
      </c>
      <c r="L21" s="303">
        <v>1</v>
      </c>
      <c r="M21" s="172">
        <v>7</v>
      </c>
      <c r="N21" s="312">
        <v>27</v>
      </c>
    </row>
    <row r="22" spans="1:14" ht="16.5" customHeight="1">
      <c r="A22" s="334" t="s">
        <v>376</v>
      </c>
      <c r="B22" s="332"/>
      <c r="C22" s="171">
        <v>394</v>
      </c>
      <c r="D22" s="172">
        <v>131</v>
      </c>
      <c r="E22" s="172">
        <v>51</v>
      </c>
      <c r="F22" s="172">
        <v>39</v>
      </c>
      <c r="G22" s="303">
        <v>12</v>
      </c>
      <c r="H22" s="303">
        <v>40</v>
      </c>
      <c r="I22" s="299" t="s">
        <v>11</v>
      </c>
      <c r="J22" s="299">
        <v>31</v>
      </c>
      <c r="K22" s="303">
        <v>5</v>
      </c>
      <c r="L22" s="303">
        <v>1</v>
      </c>
      <c r="M22" s="172">
        <v>15</v>
      </c>
      <c r="N22" s="312">
        <v>69</v>
      </c>
    </row>
    <row r="23" spans="1:14" ht="16.5" customHeight="1">
      <c r="A23" s="334"/>
      <c r="B23" s="332"/>
      <c r="C23"/>
      <c r="D23" s="172"/>
      <c r="E23" s="172"/>
      <c r="F23" s="172"/>
      <c r="G23" s="304"/>
      <c r="H23" s="299"/>
      <c r="I23" s="299"/>
      <c r="J23" s="299"/>
      <c r="K23" s="272"/>
      <c r="L23" s="272"/>
      <c r="M23" s="172"/>
      <c r="N23" s="312"/>
    </row>
    <row r="24" spans="1:14" ht="16.5" customHeight="1">
      <c r="A24" s="334" t="s">
        <v>377</v>
      </c>
      <c r="B24" s="332"/>
      <c r="C24" s="171">
        <v>475</v>
      </c>
      <c r="D24" s="172">
        <v>213</v>
      </c>
      <c r="E24" s="172">
        <v>46</v>
      </c>
      <c r="F24" s="172">
        <v>64</v>
      </c>
      <c r="G24" s="299">
        <v>6</v>
      </c>
      <c r="H24" s="303">
        <v>31</v>
      </c>
      <c r="I24" s="299" t="s">
        <v>11</v>
      </c>
      <c r="J24" s="299">
        <v>32</v>
      </c>
      <c r="K24" s="299">
        <v>8</v>
      </c>
      <c r="L24" s="299">
        <v>2</v>
      </c>
      <c r="M24" s="172">
        <v>22</v>
      </c>
      <c r="N24" s="312">
        <v>51</v>
      </c>
    </row>
    <row r="25" spans="1:14" ht="16.5" customHeight="1">
      <c r="A25" s="334" t="s">
        <v>378</v>
      </c>
      <c r="B25" s="332"/>
      <c r="C25" s="171">
        <v>691</v>
      </c>
      <c r="D25" s="172">
        <v>307</v>
      </c>
      <c r="E25" s="172">
        <v>71</v>
      </c>
      <c r="F25" s="172">
        <v>89</v>
      </c>
      <c r="G25" s="303">
        <v>20</v>
      </c>
      <c r="H25" s="303">
        <v>45</v>
      </c>
      <c r="I25" s="299" t="s">
        <v>11</v>
      </c>
      <c r="J25" s="303">
        <v>41</v>
      </c>
      <c r="K25" s="303">
        <v>12</v>
      </c>
      <c r="L25" s="303">
        <v>8</v>
      </c>
      <c r="M25" s="172">
        <v>21</v>
      </c>
      <c r="N25" s="312">
        <v>77</v>
      </c>
    </row>
    <row r="26" spans="1:14" ht="16.5" customHeight="1">
      <c r="A26" s="334" t="s">
        <v>379</v>
      </c>
      <c r="B26" s="332"/>
      <c r="C26" s="171">
        <v>1089</v>
      </c>
      <c r="D26" s="172">
        <v>482</v>
      </c>
      <c r="E26" s="172">
        <v>128</v>
      </c>
      <c r="F26" s="172">
        <v>139</v>
      </c>
      <c r="G26" s="303">
        <v>21</v>
      </c>
      <c r="H26" s="303">
        <v>57</v>
      </c>
      <c r="I26" s="299" t="s">
        <v>11</v>
      </c>
      <c r="J26" s="303">
        <v>37</v>
      </c>
      <c r="K26" s="303">
        <v>22</v>
      </c>
      <c r="L26" s="303">
        <v>7</v>
      </c>
      <c r="M26" s="172">
        <v>30</v>
      </c>
      <c r="N26" s="312">
        <v>166</v>
      </c>
    </row>
    <row r="27" spans="1:14" ht="16.5" customHeight="1">
      <c r="A27" s="334" t="s">
        <v>380</v>
      </c>
      <c r="B27" s="332"/>
      <c r="C27" s="171">
        <v>1721</v>
      </c>
      <c r="D27" s="172">
        <v>747</v>
      </c>
      <c r="E27" s="172">
        <v>221</v>
      </c>
      <c r="F27" s="172">
        <v>245</v>
      </c>
      <c r="G27" s="303">
        <v>80</v>
      </c>
      <c r="H27" s="303">
        <v>65</v>
      </c>
      <c r="I27" s="303">
        <v>3</v>
      </c>
      <c r="J27" s="303">
        <v>32</v>
      </c>
      <c r="K27" s="303">
        <v>33</v>
      </c>
      <c r="L27" s="303">
        <v>19</v>
      </c>
      <c r="M27" s="172">
        <v>36</v>
      </c>
      <c r="N27" s="312">
        <v>240</v>
      </c>
    </row>
    <row r="28" spans="1:14" ht="16.5" customHeight="1">
      <c r="A28" s="334" t="s">
        <v>381</v>
      </c>
      <c r="B28" s="332"/>
      <c r="C28" s="171">
        <v>2245</v>
      </c>
      <c r="D28" s="172">
        <v>894</v>
      </c>
      <c r="E28" s="172">
        <v>345</v>
      </c>
      <c r="F28" s="172">
        <v>315</v>
      </c>
      <c r="G28" s="304">
        <v>146</v>
      </c>
      <c r="H28" s="303">
        <v>93</v>
      </c>
      <c r="I28" s="303">
        <v>5</v>
      </c>
      <c r="J28" s="303">
        <v>22</v>
      </c>
      <c r="K28" s="303">
        <v>37</v>
      </c>
      <c r="L28" s="303">
        <v>33</v>
      </c>
      <c r="M28" s="172">
        <v>26</v>
      </c>
      <c r="N28" s="312">
        <v>329</v>
      </c>
    </row>
    <row r="29" spans="1:14" ht="16.5" customHeight="1">
      <c r="A29" s="334"/>
      <c r="B29" s="332"/>
      <c r="C29"/>
      <c r="D29" s="172"/>
      <c r="E29" s="172"/>
      <c r="F29" s="172"/>
      <c r="G29" s="272"/>
      <c r="H29" s="299"/>
      <c r="I29" s="299"/>
      <c r="J29" s="299"/>
      <c r="K29" s="299"/>
      <c r="L29" s="299"/>
      <c r="M29" s="172"/>
      <c r="N29" s="312"/>
    </row>
    <row r="30" spans="1:14" ht="16.5" customHeight="1">
      <c r="A30" s="334" t="s">
        <v>382</v>
      </c>
      <c r="B30" s="332"/>
      <c r="C30" s="171">
        <v>2563</v>
      </c>
      <c r="D30" s="172">
        <v>848</v>
      </c>
      <c r="E30" s="172">
        <v>445</v>
      </c>
      <c r="F30" s="172">
        <v>420</v>
      </c>
      <c r="G30" s="303">
        <v>215</v>
      </c>
      <c r="H30" s="303">
        <v>83</v>
      </c>
      <c r="I30" s="303">
        <v>17</v>
      </c>
      <c r="J30" s="303">
        <v>17</v>
      </c>
      <c r="K30" s="303">
        <v>30</v>
      </c>
      <c r="L30" s="303">
        <v>42</v>
      </c>
      <c r="M30" s="172">
        <v>25</v>
      </c>
      <c r="N30" s="312">
        <v>421</v>
      </c>
    </row>
    <row r="31" spans="1:14" ht="16.5" customHeight="1">
      <c r="A31" s="334" t="s">
        <v>383</v>
      </c>
      <c r="B31" s="332"/>
      <c r="C31" s="171">
        <v>2975</v>
      </c>
      <c r="D31" s="172">
        <v>715</v>
      </c>
      <c r="E31" s="172">
        <v>628</v>
      </c>
      <c r="F31" s="172">
        <v>533</v>
      </c>
      <c r="G31" s="303">
        <v>335</v>
      </c>
      <c r="H31" s="303">
        <v>72</v>
      </c>
      <c r="I31" s="303">
        <v>73</v>
      </c>
      <c r="J31" s="303">
        <v>25</v>
      </c>
      <c r="K31" s="303">
        <v>37</v>
      </c>
      <c r="L31" s="303">
        <v>71</v>
      </c>
      <c r="M31" s="172">
        <v>25</v>
      </c>
      <c r="N31" s="312">
        <v>461</v>
      </c>
    </row>
    <row r="32" spans="1:14" ht="16.5" customHeight="1">
      <c r="A32" s="334" t="s">
        <v>384</v>
      </c>
      <c r="B32" s="332"/>
      <c r="C32" s="171">
        <v>2827</v>
      </c>
      <c r="D32" s="172">
        <v>454</v>
      </c>
      <c r="E32" s="172">
        <v>659</v>
      </c>
      <c r="F32" s="172">
        <v>531</v>
      </c>
      <c r="G32" s="299">
        <v>381</v>
      </c>
      <c r="H32" s="303">
        <v>67</v>
      </c>
      <c r="I32" s="303">
        <v>197</v>
      </c>
      <c r="J32" s="303">
        <v>10</v>
      </c>
      <c r="K32" s="303">
        <v>34</v>
      </c>
      <c r="L32" s="303">
        <v>60</v>
      </c>
      <c r="M32" s="172">
        <v>10</v>
      </c>
      <c r="N32" s="312">
        <v>424</v>
      </c>
    </row>
    <row r="33" spans="1:14" ht="16.5" customHeight="1">
      <c r="A33" s="334" t="s">
        <v>385</v>
      </c>
      <c r="B33" s="332"/>
      <c r="C33" s="171">
        <v>1494</v>
      </c>
      <c r="D33" s="172">
        <v>149</v>
      </c>
      <c r="E33" s="172">
        <v>374</v>
      </c>
      <c r="F33" s="172">
        <v>250</v>
      </c>
      <c r="G33" s="303">
        <v>182</v>
      </c>
      <c r="H33" s="303">
        <v>28</v>
      </c>
      <c r="I33" s="303">
        <v>236</v>
      </c>
      <c r="J33" s="303">
        <v>4</v>
      </c>
      <c r="K33" s="303">
        <v>11</v>
      </c>
      <c r="L33" s="303">
        <v>21</v>
      </c>
      <c r="M33" s="172">
        <v>6</v>
      </c>
      <c r="N33" s="312">
        <v>233</v>
      </c>
    </row>
    <row r="34" spans="1:14" ht="16.5" customHeight="1">
      <c r="A34" s="334" t="s">
        <v>386</v>
      </c>
      <c r="B34" s="332"/>
      <c r="C34" s="171">
        <v>452</v>
      </c>
      <c r="D34" s="172">
        <v>26</v>
      </c>
      <c r="E34" s="172">
        <v>99</v>
      </c>
      <c r="F34" s="172">
        <v>78</v>
      </c>
      <c r="G34" s="303">
        <v>58</v>
      </c>
      <c r="H34" s="303">
        <v>12</v>
      </c>
      <c r="I34" s="303">
        <v>99</v>
      </c>
      <c r="J34" s="303">
        <v>2</v>
      </c>
      <c r="K34" s="299" t="s">
        <v>11</v>
      </c>
      <c r="L34" s="299">
        <v>6</v>
      </c>
      <c r="M34" s="172">
        <v>1</v>
      </c>
      <c r="N34" s="312">
        <v>71</v>
      </c>
    </row>
    <row r="35" spans="1:14" ht="16.5" customHeight="1">
      <c r="A35" s="334"/>
      <c r="B35" s="332"/>
      <c r="C35"/>
      <c r="D35" s="172"/>
      <c r="E35" s="172"/>
      <c r="F35" s="172"/>
      <c r="G35" s="272"/>
      <c r="H35" s="299"/>
      <c r="I35" s="299"/>
      <c r="J35" s="299"/>
      <c r="K35" s="299"/>
      <c r="L35" s="299"/>
      <c r="M35" s="172"/>
      <c r="N35" s="312" t="s">
        <v>387</v>
      </c>
    </row>
    <row r="36" spans="1:14" ht="16.5" customHeight="1">
      <c r="A36" s="334" t="s">
        <v>388</v>
      </c>
      <c r="B36" s="332"/>
      <c r="C36" s="172">
        <v>55</v>
      </c>
      <c r="D36" s="296" t="s">
        <v>11</v>
      </c>
      <c r="E36" s="296">
        <v>10</v>
      </c>
      <c r="F36" s="190">
        <v>4</v>
      </c>
      <c r="G36" s="304">
        <v>9</v>
      </c>
      <c r="H36" s="299">
        <v>4</v>
      </c>
      <c r="I36" s="303">
        <v>19</v>
      </c>
      <c r="J36" s="299" t="s">
        <v>11</v>
      </c>
      <c r="K36" s="299" t="s">
        <v>11</v>
      </c>
      <c r="L36" s="299" t="s">
        <v>11</v>
      </c>
      <c r="M36" s="296" t="s">
        <v>11</v>
      </c>
      <c r="N36" s="312">
        <f>C36-E36-F36-G36-H36-I36</f>
        <v>9</v>
      </c>
    </row>
    <row r="37" spans="1:14" ht="14.25">
      <c r="A37" s="177"/>
      <c r="B37" s="191"/>
      <c r="C37" s="177"/>
      <c r="D37" s="192"/>
      <c r="E37" s="192"/>
      <c r="F37" s="192"/>
      <c r="G37" s="305"/>
      <c r="H37" s="192"/>
      <c r="I37" s="305"/>
      <c r="J37" s="192"/>
      <c r="K37" s="192"/>
      <c r="L37" s="192"/>
      <c r="M37" s="192"/>
      <c r="N37" s="177"/>
    </row>
    <row r="38" spans="1:13" ht="14.25">
      <c r="A38" s="193" t="s">
        <v>389</v>
      </c>
      <c r="B38" s="193"/>
      <c r="C38" s="182"/>
      <c r="D38" s="190"/>
      <c r="E38" s="190"/>
      <c r="F38" s="190"/>
      <c r="G38" s="190"/>
      <c r="H38" s="190"/>
      <c r="I38" s="190"/>
      <c r="J38" s="190"/>
      <c r="K38" s="190"/>
      <c r="L38" s="190"/>
      <c r="M38" s="190"/>
    </row>
    <row r="39" ht="14.25">
      <c r="A39" s="171" t="s">
        <v>332</v>
      </c>
    </row>
  </sheetData>
  <printOptions/>
  <pageMargins left="0.7874015748031497" right="0.7874015748031497" top="0.984251968503937" bottom="0.984251968503937" header="0.5118110236220472" footer="0.5118110236220472"/>
  <pageSetup orientation="landscape" paperSize="9" scale="60"/>
</worksheet>
</file>

<file path=xl/worksheets/sheet14.xml><?xml version="1.0" encoding="utf-8"?>
<worksheet xmlns="http://schemas.openxmlformats.org/spreadsheetml/2006/main" xmlns:r="http://schemas.openxmlformats.org/officeDocument/2006/relationships">
  <dimension ref="A1:G14"/>
  <sheetViews>
    <sheetView tabSelected="1" workbookViewId="0" topLeftCell="A1">
      <selection activeCell="A7" sqref="A7"/>
    </sheetView>
  </sheetViews>
  <sheetFormatPr defaultColWidth="8.796875" defaultRowHeight="15"/>
  <cols>
    <col min="1" max="16384" width="10.59765625" style="195" customWidth="1"/>
  </cols>
  <sheetData>
    <row r="1" ht="14.25">
      <c r="A1" s="194" t="s">
        <v>390</v>
      </c>
    </row>
    <row r="2" spans="1:7" ht="15" thickBot="1">
      <c r="A2" s="196"/>
      <c r="B2" s="196"/>
      <c r="C2" s="196"/>
      <c r="D2" s="196"/>
      <c r="E2" s="196"/>
      <c r="F2" s="196"/>
      <c r="G2" s="196"/>
    </row>
    <row r="3" spans="1:7" ht="15" thickTop="1">
      <c r="A3" s="197"/>
      <c r="B3" s="198" t="s">
        <v>391</v>
      </c>
      <c r="C3" s="198"/>
      <c r="D3" s="199"/>
      <c r="E3" s="198" t="s">
        <v>392</v>
      </c>
      <c r="F3" s="198"/>
      <c r="G3" s="198"/>
    </row>
    <row r="4" spans="1:7" ht="14.25">
      <c r="A4" s="200" t="s">
        <v>348</v>
      </c>
      <c r="B4" s="200" t="s">
        <v>393</v>
      </c>
      <c r="C4" s="200" t="s">
        <v>394</v>
      </c>
      <c r="D4" s="200" t="s">
        <v>395</v>
      </c>
      <c r="E4" s="200" t="s">
        <v>393</v>
      </c>
      <c r="F4" s="200" t="s">
        <v>394</v>
      </c>
      <c r="G4" s="201" t="s">
        <v>395</v>
      </c>
    </row>
    <row r="5" ht="14.25">
      <c r="A5" s="197"/>
    </row>
    <row r="6" spans="1:7" ht="14.25">
      <c r="A6" s="370" t="s">
        <v>396</v>
      </c>
      <c r="B6" s="14">
        <v>980</v>
      </c>
      <c r="C6" s="14">
        <v>475</v>
      </c>
      <c r="D6" s="14">
        <v>1455</v>
      </c>
      <c r="E6" s="126">
        <v>381</v>
      </c>
      <c r="F6" s="126">
        <v>178</v>
      </c>
      <c r="G6" s="126">
        <v>559</v>
      </c>
    </row>
    <row r="7" spans="1:7" ht="14.25">
      <c r="A7" s="202">
        <v>6</v>
      </c>
      <c r="B7" s="14">
        <v>809</v>
      </c>
      <c r="C7" s="14">
        <v>324</v>
      </c>
      <c r="D7" s="14">
        <v>1133</v>
      </c>
      <c r="E7" s="14">
        <v>305</v>
      </c>
      <c r="F7" s="14">
        <v>137</v>
      </c>
      <c r="G7" s="14">
        <v>442</v>
      </c>
    </row>
    <row r="8" spans="1:7" ht="14.25">
      <c r="A8" s="202">
        <v>7</v>
      </c>
      <c r="B8" s="14">
        <v>672</v>
      </c>
      <c r="C8" s="14">
        <v>354</v>
      </c>
      <c r="D8" s="14">
        <v>1026</v>
      </c>
      <c r="E8" s="14">
        <v>247</v>
      </c>
      <c r="F8" s="14">
        <v>108</v>
      </c>
      <c r="G8" s="14">
        <v>355</v>
      </c>
    </row>
    <row r="9" spans="1:7" ht="14.25">
      <c r="A9" s="202">
        <v>8</v>
      </c>
      <c r="B9" s="14">
        <v>1065</v>
      </c>
      <c r="C9" s="14">
        <v>1345</v>
      </c>
      <c r="D9" s="14">
        <v>2410</v>
      </c>
      <c r="E9" s="14">
        <v>374</v>
      </c>
      <c r="F9" s="14">
        <v>316</v>
      </c>
      <c r="G9" s="14">
        <v>690</v>
      </c>
    </row>
    <row r="10" spans="1:7" ht="14.25">
      <c r="A10" s="203">
        <v>9</v>
      </c>
      <c r="B10" s="281">
        <v>504</v>
      </c>
      <c r="C10" s="281">
        <v>252</v>
      </c>
      <c r="D10" s="281">
        <f>SUM(B10:C10)</f>
        <v>756</v>
      </c>
      <c r="E10" s="281">
        <v>211</v>
      </c>
      <c r="F10" s="281">
        <v>85</v>
      </c>
      <c r="G10" s="281">
        <f>SUM(E10:F10)</f>
        <v>296</v>
      </c>
    </row>
    <row r="11" spans="1:7" ht="14.25">
      <c r="A11" s="200"/>
      <c r="B11" s="204"/>
      <c r="C11" s="204"/>
      <c r="D11" s="204"/>
      <c r="E11" s="204"/>
      <c r="F11" s="204"/>
      <c r="G11" s="204"/>
    </row>
    <row r="12" spans="1:2" ht="14.25">
      <c r="A12" s="195" t="s">
        <v>332</v>
      </c>
      <c r="B12" s="205"/>
    </row>
    <row r="13" spans="1:2" ht="14.25">
      <c r="A13" s="206"/>
      <c r="B13" s="205"/>
    </row>
    <row r="14" spans="1:2" ht="14.25">
      <c r="A14" s="205"/>
      <c r="B14" s="205"/>
    </row>
  </sheetData>
  <printOptions/>
  <pageMargins left="0.75" right="0.75" top="1" bottom="1" header="0.5" footer="0.5"/>
  <pageSetup orientation="portrait" paperSize="9" scale="80"/>
</worksheet>
</file>

<file path=xl/worksheets/sheet15.xml><?xml version="1.0" encoding="utf-8"?>
<worksheet xmlns="http://schemas.openxmlformats.org/spreadsheetml/2006/main" xmlns:r="http://schemas.openxmlformats.org/officeDocument/2006/relationships">
  <dimension ref="A1:F21"/>
  <sheetViews>
    <sheetView workbookViewId="0" topLeftCell="A1">
      <selection activeCell="C12" sqref="C12"/>
    </sheetView>
  </sheetViews>
  <sheetFormatPr defaultColWidth="8.796875" defaultRowHeight="15"/>
  <cols>
    <col min="1" max="1" width="20" style="207" customWidth="1"/>
    <col min="2" max="2" width="9.69921875" style="207" customWidth="1"/>
    <col min="3" max="3" width="8.69921875" style="207" customWidth="1"/>
    <col min="4" max="4" width="9.19921875" style="207" customWidth="1"/>
    <col min="5" max="5" width="10.19921875" style="207" customWidth="1"/>
    <col min="6" max="6" width="9.8984375" style="207" customWidth="1"/>
    <col min="7" max="16384" width="10.59765625" style="207" customWidth="1"/>
  </cols>
  <sheetData>
    <row r="1" ht="14.25">
      <c r="A1" s="208" t="s">
        <v>397</v>
      </c>
    </row>
    <row r="2" spans="1:6" ht="15" thickBot="1">
      <c r="A2" s="209"/>
      <c r="B2" s="209"/>
      <c r="C2" s="209"/>
      <c r="D2" s="209"/>
      <c r="E2" s="209"/>
      <c r="F2" s="210" t="s">
        <v>398</v>
      </c>
    </row>
    <row r="3" spans="1:6" s="213" customFormat="1" ht="30" customHeight="1" thickTop="1">
      <c r="A3" s="211" t="s">
        <v>233</v>
      </c>
      <c r="B3" s="211" t="s">
        <v>399</v>
      </c>
      <c r="C3" s="211">
        <v>6</v>
      </c>
      <c r="D3" s="211">
        <v>7</v>
      </c>
      <c r="E3" s="211">
        <v>8</v>
      </c>
      <c r="F3" s="212">
        <v>9</v>
      </c>
    </row>
    <row r="4" spans="1:6" ht="14.25">
      <c r="A4" s="214"/>
      <c r="F4" s="208"/>
    </row>
    <row r="5" spans="1:6" ht="14.25">
      <c r="A5" s="215" t="s">
        <v>400</v>
      </c>
      <c r="B5" s="14">
        <v>126474</v>
      </c>
      <c r="C5" s="14">
        <v>121652</v>
      </c>
      <c r="D5" s="14">
        <v>117322</v>
      </c>
      <c r="E5" s="216">
        <v>111212</v>
      </c>
      <c r="F5" s="281">
        <v>114760</v>
      </c>
    </row>
    <row r="6" spans="1:6" ht="14.25">
      <c r="A6" s="217"/>
      <c r="B6" s="14"/>
      <c r="C6" s="14"/>
      <c r="D6" s="14"/>
      <c r="E6" s="216"/>
      <c r="F6" s="281"/>
    </row>
    <row r="7" spans="1:6" ht="14.25">
      <c r="A7" s="217" t="s">
        <v>401</v>
      </c>
      <c r="B7" s="14">
        <v>7705</v>
      </c>
      <c r="C7" s="14">
        <v>7973</v>
      </c>
      <c r="D7" s="14">
        <v>12419</v>
      </c>
      <c r="E7" s="26">
        <v>11357</v>
      </c>
      <c r="F7" s="291">
        <v>11733</v>
      </c>
    </row>
    <row r="8" spans="1:6" ht="14.25">
      <c r="A8" s="217"/>
      <c r="B8" s="14"/>
      <c r="C8" s="14"/>
      <c r="D8" s="14"/>
      <c r="E8" s="216"/>
      <c r="F8" s="281"/>
    </row>
    <row r="9" spans="1:6" ht="14.25">
      <c r="A9" s="217" t="s">
        <v>402</v>
      </c>
      <c r="B9" s="14">
        <v>118769</v>
      </c>
      <c r="C9" s="14">
        <v>113679</v>
      </c>
      <c r="D9" s="14">
        <v>104903</v>
      </c>
      <c r="E9" s="216">
        <v>99855</v>
      </c>
      <c r="F9" s="281">
        <f>F5-F7</f>
        <v>103027</v>
      </c>
    </row>
    <row r="10" spans="1:6" ht="14.25">
      <c r="A10" s="217"/>
      <c r="B10" s="14"/>
      <c r="C10" s="14"/>
      <c r="D10" s="14"/>
      <c r="E10" s="216"/>
      <c r="F10" s="281"/>
    </row>
    <row r="11" spans="1:6" ht="14.25">
      <c r="A11" s="359" t="s">
        <v>403</v>
      </c>
      <c r="B11" s="14">
        <v>62669</v>
      </c>
      <c r="C11" s="14">
        <v>50051</v>
      </c>
      <c r="D11" s="14">
        <v>43804</v>
      </c>
      <c r="E11" s="216">
        <v>39532</v>
      </c>
      <c r="F11" s="281">
        <v>38976</v>
      </c>
    </row>
    <row r="12" spans="1:6" ht="14.25">
      <c r="A12" s="219"/>
      <c r="B12" s="14"/>
      <c r="C12" s="14"/>
      <c r="D12" s="14"/>
      <c r="E12" s="216"/>
      <c r="F12" s="281"/>
    </row>
    <row r="13" spans="1:6" ht="14.25">
      <c r="A13" s="359" t="s">
        <v>404</v>
      </c>
      <c r="B13" s="14">
        <v>31447</v>
      </c>
      <c r="C13" s="14">
        <v>37413</v>
      </c>
      <c r="D13" s="14">
        <v>40407</v>
      </c>
      <c r="E13" s="26">
        <v>39948</v>
      </c>
      <c r="F13" s="291">
        <v>41962</v>
      </c>
    </row>
    <row r="14" spans="1:6" ht="14.25">
      <c r="A14" s="219"/>
      <c r="B14" s="14"/>
      <c r="C14" s="14"/>
      <c r="D14" s="14"/>
      <c r="E14" s="26"/>
      <c r="F14" s="291"/>
    </row>
    <row r="15" spans="1:6" ht="14.25">
      <c r="A15" s="219" t="s">
        <v>405</v>
      </c>
      <c r="B15" s="14">
        <v>24653</v>
      </c>
      <c r="C15" s="14">
        <v>26215</v>
      </c>
      <c r="D15" s="14">
        <v>20692</v>
      </c>
      <c r="E15" s="216">
        <v>20375</v>
      </c>
      <c r="F15" s="281">
        <v>22089</v>
      </c>
    </row>
    <row r="16" spans="1:6" ht="14.25">
      <c r="A16" s="217"/>
      <c r="B16" s="14"/>
      <c r="C16" s="14"/>
      <c r="D16" s="14"/>
      <c r="E16" s="216"/>
      <c r="F16" s="20"/>
    </row>
    <row r="17" spans="1:6" ht="14.25">
      <c r="A17" s="359" t="s">
        <v>406</v>
      </c>
      <c r="B17" s="14">
        <v>248828</v>
      </c>
      <c r="C17" s="14">
        <v>255952</v>
      </c>
      <c r="D17" s="14">
        <v>228078</v>
      </c>
      <c r="E17" s="26">
        <v>221303</v>
      </c>
      <c r="F17" s="218">
        <v>233345</v>
      </c>
    </row>
    <row r="18" spans="1:6" ht="14.25">
      <c r="A18" s="217"/>
      <c r="B18" s="14"/>
      <c r="C18" s="14"/>
      <c r="D18" s="14"/>
      <c r="E18" s="26"/>
      <c r="F18" s="218"/>
    </row>
    <row r="19" spans="1:6" ht="14.25">
      <c r="A19" s="219" t="s">
        <v>407</v>
      </c>
      <c r="B19" s="14">
        <v>8930</v>
      </c>
      <c r="C19" s="14">
        <v>8023</v>
      </c>
      <c r="D19" s="14">
        <v>7205</v>
      </c>
      <c r="E19" s="26">
        <v>6334</v>
      </c>
      <c r="F19" s="218">
        <v>6442</v>
      </c>
    </row>
    <row r="20" spans="1:6" ht="14.25">
      <c r="A20" s="220"/>
      <c r="B20" s="221"/>
      <c r="C20" s="221"/>
      <c r="D20" s="221"/>
      <c r="E20" s="221"/>
      <c r="F20" s="221"/>
    </row>
    <row r="21" ht="14.25">
      <c r="A21" s="207" t="s">
        <v>332</v>
      </c>
    </row>
  </sheetData>
  <printOptions/>
  <pageMargins left="0.75" right="0.75" top="1" bottom="1" header="0.5" footer="0.5"/>
  <pageSetup orientation="portrait" paperSize="9" scale="85"/>
</worksheet>
</file>

<file path=xl/worksheets/sheet16.xml><?xml version="1.0" encoding="utf-8"?>
<worksheet xmlns="http://schemas.openxmlformats.org/spreadsheetml/2006/main" xmlns:r="http://schemas.openxmlformats.org/officeDocument/2006/relationships">
  <dimension ref="A1:G22"/>
  <sheetViews>
    <sheetView workbookViewId="0" topLeftCell="A1">
      <selection activeCell="C6" sqref="C6"/>
    </sheetView>
  </sheetViews>
  <sheetFormatPr defaultColWidth="8.796875" defaultRowHeight="15"/>
  <cols>
    <col min="1" max="1" width="17.69921875" style="223" customWidth="1"/>
    <col min="2" max="7" width="9.59765625" style="223" customWidth="1"/>
    <col min="8" max="16384" width="10.59765625" style="223" customWidth="1"/>
  </cols>
  <sheetData>
    <row r="1" ht="14.25">
      <c r="A1" s="222" t="s">
        <v>408</v>
      </c>
    </row>
    <row r="2" spans="1:7" ht="15" thickBot="1">
      <c r="A2" s="224"/>
      <c r="B2" s="224"/>
      <c r="C2" s="224"/>
      <c r="D2" s="224"/>
      <c r="E2" s="224"/>
      <c r="F2" s="224"/>
      <c r="G2" s="225" t="s">
        <v>334</v>
      </c>
    </row>
    <row r="3" spans="1:7" ht="24" customHeight="1" thickTop="1">
      <c r="A3" s="226"/>
      <c r="B3" s="227" t="s">
        <v>409</v>
      </c>
      <c r="C3" s="227"/>
      <c r="D3" s="228"/>
      <c r="E3" s="229">
        <v>9</v>
      </c>
      <c r="F3" s="227"/>
      <c r="G3" s="227"/>
    </row>
    <row r="4" spans="1:7" s="233" customFormat="1" ht="24" customHeight="1">
      <c r="A4" s="230" t="s">
        <v>233</v>
      </c>
      <c r="B4" s="230" t="s">
        <v>410</v>
      </c>
      <c r="C4" s="230" t="s">
        <v>393</v>
      </c>
      <c r="D4" s="230" t="s">
        <v>394</v>
      </c>
      <c r="E4" s="231" t="s">
        <v>410</v>
      </c>
      <c r="F4" s="230" t="s">
        <v>393</v>
      </c>
      <c r="G4" s="232" t="s">
        <v>394</v>
      </c>
    </row>
    <row r="5" spans="1:7" ht="14.25">
      <c r="A5" s="226"/>
      <c r="G5" s="234"/>
    </row>
    <row r="6" spans="1:7" ht="14.25">
      <c r="A6" s="235" t="s">
        <v>33</v>
      </c>
      <c r="B6" s="20">
        <v>99855</v>
      </c>
      <c r="C6" s="20">
        <v>62372</v>
      </c>
      <c r="D6" s="20">
        <v>37483</v>
      </c>
      <c r="E6" s="281">
        <f>F6+G6</f>
        <v>103027</v>
      </c>
      <c r="F6" s="281">
        <f>SUM(F9:F13)</f>
        <v>64701</v>
      </c>
      <c r="G6" s="281">
        <f>SUM(G9:G13)</f>
        <v>38326</v>
      </c>
    </row>
    <row r="7" spans="1:7" ht="14.25">
      <c r="A7" s="236"/>
      <c r="B7" s="20"/>
      <c r="C7" s="14"/>
      <c r="D7" s="216"/>
      <c r="E7" s="281"/>
      <c r="F7" s="280"/>
      <c r="G7" s="292"/>
    </row>
    <row r="8" spans="1:7" ht="14.25">
      <c r="A8" s="235" t="s">
        <v>411</v>
      </c>
      <c r="B8" s="20"/>
      <c r="C8" s="14"/>
      <c r="D8" s="26"/>
      <c r="E8" s="281" t="s">
        <v>387</v>
      </c>
      <c r="F8" s="281" t="s">
        <v>387</v>
      </c>
      <c r="G8" s="281" t="s">
        <v>387</v>
      </c>
    </row>
    <row r="9" spans="1:7" ht="14.25">
      <c r="A9" s="237" t="s">
        <v>412</v>
      </c>
      <c r="B9" s="20">
        <v>15548</v>
      </c>
      <c r="C9" s="14">
        <v>12264</v>
      </c>
      <c r="D9" s="216">
        <v>3284</v>
      </c>
      <c r="E9" s="281">
        <f aca="true" t="shared" si="0" ref="E9:E20">F9+G9</f>
        <v>15632</v>
      </c>
      <c r="F9" s="280">
        <v>12357</v>
      </c>
      <c r="G9" s="292">
        <v>3275</v>
      </c>
    </row>
    <row r="10" spans="1:7" ht="14.25">
      <c r="A10" s="237" t="s">
        <v>413</v>
      </c>
      <c r="B10" s="20">
        <v>54285</v>
      </c>
      <c r="C10" s="14">
        <v>37893</v>
      </c>
      <c r="D10" s="216">
        <v>16392</v>
      </c>
      <c r="E10" s="281">
        <f t="shared" si="0"/>
        <v>56874</v>
      </c>
      <c r="F10" s="280">
        <v>39635</v>
      </c>
      <c r="G10" s="292">
        <v>17239</v>
      </c>
    </row>
    <row r="11" spans="1:7" ht="14.25">
      <c r="A11" s="237" t="s">
        <v>414</v>
      </c>
      <c r="B11" s="20">
        <v>8022</v>
      </c>
      <c r="C11" s="14">
        <v>3007</v>
      </c>
      <c r="D11" s="216">
        <v>5015</v>
      </c>
      <c r="E11" s="281">
        <f t="shared" si="0"/>
        <v>8052</v>
      </c>
      <c r="F11" s="280">
        <v>3360</v>
      </c>
      <c r="G11" s="292">
        <v>4692</v>
      </c>
    </row>
    <row r="12" spans="1:7" ht="14.25">
      <c r="A12" s="237" t="s">
        <v>415</v>
      </c>
      <c r="B12" s="20">
        <v>6030</v>
      </c>
      <c r="C12" s="14">
        <v>2555</v>
      </c>
      <c r="D12" s="216">
        <v>3475</v>
      </c>
      <c r="E12" s="281">
        <f t="shared" si="0"/>
        <v>5734</v>
      </c>
      <c r="F12" s="280">
        <v>2459</v>
      </c>
      <c r="G12" s="292">
        <v>3275</v>
      </c>
    </row>
    <row r="13" spans="1:7" ht="14.25">
      <c r="A13" s="237" t="s">
        <v>328</v>
      </c>
      <c r="B13" s="20">
        <v>15970</v>
      </c>
      <c r="C13" s="14">
        <v>6653</v>
      </c>
      <c r="D13" s="216">
        <v>9317</v>
      </c>
      <c r="E13" s="281">
        <f t="shared" si="0"/>
        <v>16735</v>
      </c>
      <c r="F13" s="280">
        <v>6890</v>
      </c>
      <c r="G13" s="292">
        <v>9845</v>
      </c>
    </row>
    <row r="14" spans="1:7" ht="14.25">
      <c r="A14" s="237"/>
      <c r="B14" s="20"/>
      <c r="C14" s="14"/>
      <c r="D14" s="216"/>
      <c r="E14" s="281" t="s">
        <v>387</v>
      </c>
      <c r="F14" s="280"/>
      <c r="G14" s="292"/>
    </row>
    <row r="15" spans="1:7" ht="14.25">
      <c r="A15" s="235" t="s">
        <v>416</v>
      </c>
      <c r="B15" s="20"/>
      <c r="C15" s="14"/>
      <c r="D15" s="26"/>
      <c r="E15" s="281" t="s">
        <v>387</v>
      </c>
      <c r="F15" s="281" t="s">
        <v>387</v>
      </c>
      <c r="G15" s="281" t="s">
        <v>387</v>
      </c>
    </row>
    <row r="16" spans="1:7" ht="14.25">
      <c r="A16" s="237" t="s">
        <v>417</v>
      </c>
      <c r="B16" s="20">
        <v>12719</v>
      </c>
      <c r="C16" s="14">
        <v>5247</v>
      </c>
      <c r="D16" s="26">
        <v>7472</v>
      </c>
      <c r="E16" s="281">
        <f t="shared" si="0"/>
        <v>12594</v>
      </c>
      <c r="F16" s="280">
        <v>5549</v>
      </c>
      <c r="G16" s="293">
        <v>7045</v>
      </c>
    </row>
    <row r="17" spans="1:7" ht="14.25">
      <c r="A17" s="237" t="s">
        <v>418</v>
      </c>
      <c r="B17" s="20">
        <v>29921</v>
      </c>
      <c r="C17" s="14">
        <v>16945</v>
      </c>
      <c r="D17" s="216">
        <v>12976</v>
      </c>
      <c r="E17" s="281">
        <f t="shared" si="0"/>
        <v>30212</v>
      </c>
      <c r="F17" s="280">
        <v>17149</v>
      </c>
      <c r="G17" s="292">
        <v>13063</v>
      </c>
    </row>
    <row r="18" spans="1:7" ht="14.25">
      <c r="A18" s="237" t="s">
        <v>419</v>
      </c>
      <c r="B18" s="20">
        <v>24398</v>
      </c>
      <c r="C18" s="14">
        <v>17433</v>
      </c>
      <c r="D18" s="216">
        <v>6965</v>
      </c>
      <c r="E18" s="281">
        <f t="shared" si="0"/>
        <v>25133</v>
      </c>
      <c r="F18" s="280">
        <v>17710</v>
      </c>
      <c r="G18" s="292">
        <v>7423</v>
      </c>
    </row>
    <row r="19" spans="1:7" ht="14.25">
      <c r="A19" s="237" t="s">
        <v>420</v>
      </c>
      <c r="B19" s="20">
        <v>22676</v>
      </c>
      <c r="C19" s="14">
        <v>16002</v>
      </c>
      <c r="D19" s="26">
        <v>6674</v>
      </c>
      <c r="E19" s="281">
        <f t="shared" si="0"/>
        <v>23678</v>
      </c>
      <c r="F19" s="280">
        <v>16765</v>
      </c>
      <c r="G19" s="293">
        <v>6913</v>
      </c>
    </row>
    <row r="20" spans="1:7" ht="14.25">
      <c r="A20" s="237" t="s">
        <v>421</v>
      </c>
      <c r="B20" s="20">
        <v>10141</v>
      </c>
      <c r="C20" s="14">
        <v>6745</v>
      </c>
      <c r="D20" s="26">
        <v>3396</v>
      </c>
      <c r="E20" s="281">
        <f t="shared" si="0"/>
        <v>11410</v>
      </c>
      <c r="F20" s="280">
        <v>7528</v>
      </c>
      <c r="G20" s="293">
        <v>3882</v>
      </c>
    </row>
    <row r="21" spans="1:7" ht="14.25">
      <c r="A21" s="238"/>
      <c r="B21" s="239"/>
      <c r="C21" s="239"/>
      <c r="D21" s="239"/>
      <c r="E21" s="239"/>
      <c r="F21" s="239"/>
      <c r="G21" s="239"/>
    </row>
    <row r="22" ht="14.25">
      <c r="A22" s="223" t="s">
        <v>332</v>
      </c>
    </row>
  </sheetData>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F26"/>
  <sheetViews>
    <sheetView workbookViewId="0" topLeftCell="A1">
      <selection activeCell="D5" sqref="D5"/>
    </sheetView>
  </sheetViews>
  <sheetFormatPr defaultColWidth="8.796875" defaultRowHeight="15"/>
  <cols>
    <col min="1" max="1" width="16.59765625" style="32" customWidth="1"/>
    <col min="2" max="4" width="11.59765625" style="32" customWidth="1"/>
    <col min="5" max="5" width="12.5" style="32" customWidth="1"/>
    <col min="6" max="6" width="12.5" style="31" customWidth="1"/>
    <col min="7" max="16384" width="10.59765625" style="32" customWidth="1"/>
  </cols>
  <sheetData>
    <row r="1" ht="14.25">
      <c r="A1" s="31" t="s">
        <v>44</v>
      </c>
    </row>
    <row r="2" spans="1:6" ht="15" thickBot="1">
      <c r="A2" s="33"/>
      <c r="B2" s="33"/>
      <c r="C2" s="33"/>
      <c r="D2" s="33"/>
      <c r="E2" s="33"/>
      <c r="F2" s="34"/>
    </row>
    <row r="3" spans="1:6" s="36" customFormat="1" ht="25.5" customHeight="1" thickTop="1">
      <c r="A3" s="35" t="s">
        <v>45</v>
      </c>
      <c r="B3" s="283" t="s">
        <v>46</v>
      </c>
      <c r="C3" s="35">
        <v>6</v>
      </c>
      <c r="D3" s="35">
        <v>7</v>
      </c>
      <c r="E3" s="35">
        <v>8</v>
      </c>
      <c r="F3" s="284">
        <v>9</v>
      </c>
    </row>
    <row r="4" spans="1:6" ht="14.25">
      <c r="A4" s="37"/>
      <c r="F4" s="285"/>
    </row>
    <row r="5" spans="1:6" ht="28.5">
      <c r="A5" s="37" t="s">
        <v>47</v>
      </c>
      <c r="B5" s="286">
        <v>221131</v>
      </c>
      <c r="C5" s="286">
        <v>231035</v>
      </c>
      <c r="D5" s="287">
        <v>241973</v>
      </c>
      <c r="E5" s="287">
        <v>255098</v>
      </c>
      <c r="F5" s="288">
        <v>266908</v>
      </c>
    </row>
    <row r="6" spans="1:6" ht="14.25">
      <c r="A6" s="37"/>
      <c r="B6" s="286"/>
      <c r="C6" s="286"/>
      <c r="D6" s="287"/>
      <c r="E6" s="287"/>
      <c r="F6" s="288"/>
    </row>
    <row r="7" spans="1:6" ht="28.5">
      <c r="A7" s="37" t="s">
        <v>48</v>
      </c>
      <c r="B7" s="286"/>
      <c r="C7" s="286"/>
      <c r="D7" s="287"/>
      <c r="E7" s="287"/>
      <c r="F7" s="288"/>
    </row>
    <row r="8" spans="1:6" ht="14.25">
      <c r="A8" s="41" t="s">
        <v>49</v>
      </c>
      <c r="B8" s="286">
        <v>133114240</v>
      </c>
      <c r="C8" s="286">
        <v>147877011</v>
      </c>
      <c r="D8" s="287">
        <v>161499137</v>
      </c>
      <c r="E8" s="287">
        <v>177282567</v>
      </c>
      <c r="F8" s="288">
        <v>187580184</v>
      </c>
    </row>
    <row r="9" spans="1:6" ht="14.25">
      <c r="A9" s="37"/>
      <c r="B9" s="286"/>
      <c r="C9" s="286"/>
      <c r="D9" s="287"/>
      <c r="E9" s="287"/>
      <c r="F9" s="288"/>
    </row>
    <row r="10" spans="1:6" ht="14.25">
      <c r="A10" s="37" t="s">
        <v>50</v>
      </c>
      <c r="B10" s="286"/>
      <c r="C10" s="286"/>
      <c r="D10" s="287"/>
      <c r="E10" s="287"/>
      <c r="F10" s="288"/>
    </row>
    <row r="11" spans="1:6" ht="14.25">
      <c r="A11" s="41" t="s">
        <v>51</v>
      </c>
      <c r="B11" s="286">
        <v>128087139</v>
      </c>
      <c r="C11" s="286">
        <v>141659757</v>
      </c>
      <c r="D11" s="287">
        <v>152946596</v>
      </c>
      <c r="E11" s="287">
        <v>167565791</v>
      </c>
      <c r="F11" s="288">
        <v>175676141</v>
      </c>
    </row>
    <row r="12" spans="1:6" ht="14.25">
      <c r="A12" s="37"/>
      <c r="B12" s="286"/>
      <c r="C12" s="286"/>
      <c r="D12" s="287"/>
      <c r="E12" s="287"/>
      <c r="F12" s="288"/>
    </row>
    <row r="13" spans="1:6" ht="14.25">
      <c r="A13" s="37" t="s">
        <v>52</v>
      </c>
      <c r="B13" s="286"/>
      <c r="C13" s="286"/>
      <c r="D13" s="287"/>
      <c r="E13" s="287"/>
      <c r="F13" s="288"/>
    </row>
    <row r="14" spans="1:6" ht="14.25">
      <c r="A14" s="41" t="s">
        <v>53</v>
      </c>
      <c r="B14" s="286">
        <f>B8/B5*1000</f>
        <v>601970.053949921</v>
      </c>
      <c r="C14" s="286">
        <f>C8/C5*1000</f>
        <v>640063.2415002056</v>
      </c>
      <c r="D14" s="287">
        <f>D8/D5*1000</f>
        <v>667426.2706996235</v>
      </c>
      <c r="E14" s="287">
        <v>694959</v>
      </c>
      <c r="F14" s="288">
        <v>702790</v>
      </c>
    </row>
    <row r="15" spans="1:6" ht="14.25">
      <c r="A15" s="37"/>
      <c r="B15" s="286"/>
      <c r="C15" s="286"/>
      <c r="D15" s="287"/>
      <c r="E15" s="287"/>
      <c r="F15" s="288"/>
    </row>
    <row r="16" spans="1:6" ht="14.25">
      <c r="A16" s="37" t="s">
        <v>54</v>
      </c>
      <c r="B16" s="286"/>
      <c r="C16" s="286"/>
      <c r="D16" s="287"/>
      <c r="E16" s="287"/>
      <c r="F16" s="288"/>
    </row>
    <row r="17" spans="1:6" ht="14.25">
      <c r="A17" s="41" t="s">
        <v>55</v>
      </c>
      <c r="B17" s="286">
        <f>B11/B5*1000</f>
        <v>579236.4661671136</v>
      </c>
      <c r="C17" s="286">
        <f>C11/C5*1000</f>
        <v>613152.7993594044</v>
      </c>
      <c r="D17" s="287">
        <f>D11/D5*1000</f>
        <v>632081.2487343629</v>
      </c>
      <c r="E17" s="287">
        <v>656868</v>
      </c>
      <c r="F17" s="288">
        <v>658190</v>
      </c>
    </row>
    <row r="18" spans="1:6" ht="14.25">
      <c r="A18" s="42"/>
      <c r="B18" s="43"/>
      <c r="C18" s="43"/>
      <c r="D18" s="43"/>
      <c r="E18" s="43"/>
      <c r="F18" s="289"/>
    </row>
    <row r="19" spans="1:6" ht="14.25">
      <c r="A19" s="44" t="s">
        <v>56</v>
      </c>
      <c r="B19" s="45"/>
      <c r="F19" s="285"/>
    </row>
    <row r="20" ht="14.25">
      <c r="A20" s="46"/>
    </row>
    <row r="21" spans="1:3" ht="14.25">
      <c r="A21" s="46"/>
      <c r="C21" s="38"/>
    </row>
    <row r="22" ht="14.25">
      <c r="A22" s="46"/>
    </row>
    <row r="23" ht="14.25">
      <c r="A23" s="46"/>
    </row>
    <row r="24" ht="14.25">
      <c r="A24" s="46"/>
    </row>
    <row r="25" ht="14.25">
      <c r="A25" s="46"/>
    </row>
    <row r="26" ht="14.25">
      <c r="A26" s="46"/>
    </row>
  </sheetData>
  <printOptions/>
  <pageMargins left="0.7874015748031497" right="0.7874015748031497" top="0.984251968503937" bottom="0.984251968503937" header="0.5118110236220472" footer="0.5118110236220472"/>
  <pageSetup orientation="landscape" paperSize="9"/>
</worksheet>
</file>

<file path=xl/worksheets/sheet3.xml><?xml version="1.0" encoding="utf-8"?>
<worksheet xmlns="http://schemas.openxmlformats.org/spreadsheetml/2006/main" xmlns:r="http://schemas.openxmlformats.org/officeDocument/2006/relationships">
  <dimension ref="A1:K60"/>
  <sheetViews>
    <sheetView workbookViewId="0" topLeftCell="A1">
      <selection activeCell="D32" sqref="D32"/>
    </sheetView>
  </sheetViews>
  <sheetFormatPr defaultColWidth="8.796875" defaultRowHeight="15"/>
  <cols>
    <col min="1" max="1" width="3.09765625" style="2" customWidth="1"/>
    <col min="2" max="2" width="28.19921875" style="2" customWidth="1"/>
    <col min="3" max="5" width="13.59765625" style="2" customWidth="1"/>
    <col min="6" max="6" width="12.59765625" style="47" customWidth="1"/>
    <col min="7" max="7" width="3.09765625" style="2" customWidth="1"/>
    <col min="8" max="8" width="25.19921875" style="2" customWidth="1"/>
    <col min="9" max="11" width="13.59765625" style="2" customWidth="1"/>
    <col min="12" max="12" width="12.59765625" style="2" customWidth="1"/>
    <col min="13" max="16384" width="10.59765625" style="2" customWidth="1"/>
  </cols>
  <sheetData>
    <row r="1" spans="1:11" ht="14.25">
      <c r="A1" s="4" t="s">
        <v>57</v>
      </c>
      <c r="B1" s="4"/>
      <c r="C1" s="9"/>
      <c r="D1" s="9"/>
      <c r="E1" s="9"/>
      <c r="F1" s="52"/>
      <c r="G1" s="4" t="s">
        <v>58</v>
      </c>
      <c r="H1" s="4"/>
      <c r="I1" s="9"/>
      <c r="J1" s="9"/>
      <c r="K1" s="9"/>
    </row>
    <row r="2" spans="1:11" ht="15" thickBot="1">
      <c r="A2" s="4"/>
      <c r="B2" s="4"/>
      <c r="C2" s="9"/>
      <c r="D2" s="9"/>
      <c r="E2" s="9"/>
      <c r="G2" s="4"/>
      <c r="H2" s="4"/>
      <c r="I2" s="9"/>
      <c r="J2" s="9"/>
      <c r="K2" s="9"/>
    </row>
    <row r="3" spans="1:11" s="49" customFormat="1" ht="24" customHeight="1" thickTop="1">
      <c r="A3" s="317" t="s">
        <v>59</v>
      </c>
      <c r="B3" s="6"/>
      <c r="C3" s="314" t="s">
        <v>60</v>
      </c>
      <c r="D3" s="315" t="s">
        <v>61</v>
      </c>
      <c r="E3" s="316" t="s">
        <v>62</v>
      </c>
      <c r="F3" s="48"/>
      <c r="G3" s="317" t="s">
        <v>59</v>
      </c>
      <c r="H3" s="6"/>
      <c r="I3" s="314" t="s">
        <v>60</v>
      </c>
      <c r="J3" s="315" t="s">
        <v>61</v>
      </c>
      <c r="K3" s="316" t="s">
        <v>62</v>
      </c>
    </row>
    <row r="4" spans="1:11" ht="14.25">
      <c r="A4" s="24"/>
      <c r="B4" s="10"/>
      <c r="E4" s="39"/>
      <c r="G4" s="9"/>
      <c r="H4" s="10"/>
      <c r="I4" s="39"/>
      <c r="J4" s="39"/>
      <c r="K4" s="39"/>
    </row>
    <row r="5" spans="1:11" ht="14.25">
      <c r="A5" s="50" t="s">
        <v>63</v>
      </c>
      <c r="B5" s="51"/>
      <c r="C5" s="319">
        <f>C6+C11+C20+C28+C30+C48+I5+I8+I11</f>
        <v>836</v>
      </c>
      <c r="D5" s="319">
        <f>D6+D11+D20+D28+D30+D48+J8+J11</f>
        <v>32903</v>
      </c>
      <c r="E5" s="319">
        <f>E6+E11+E20+E28+E30+E48+K8+K11</f>
        <v>28732</v>
      </c>
      <c r="G5" s="9" t="s">
        <v>64</v>
      </c>
      <c r="H5" s="10"/>
      <c r="I5" s="319">
        <v>1</v>
      </c>
      <c r="J5" s="320" t="s">
        <v>11</v>
      </c>
      <c r="K5" s="320" t="s">
        <v>11</v>
      </c>
    </row>
    <row r="6" spans="1:11" ht="14.25">
      <c r="A6" s="25" t="s">
        <v>65</v>
      </c>
      <c r="B6" s="10"/>
      <c r="C6" s="319">
        <f>C7+C8+C9</f>
        <v>9</v>
      </c>
      <c r="D6" s="319">
        <f>D7+D8+D9</f>
        <v>808</v>
      </c>
      <c r="E6" s="319">
        <f>E7+E8+E9</f>
        <v>744</v>
      </c>
      <c r="G6" s="52"/>
      <c r="H6" s="23" t="s">
        <v>66</v>
      </c>
      <c r="I6" s="319">
        <v>1</v>
      </c>
      <c r="J6" s="320" t="s">
        <v>11</v>
      </c>
      <c r="K6" s="320" t="s">
        <v>11</v>
      </c>
    </row>
    <row r="7" spans="1:11" ht="14.25">
      <c r="A7" s="47"/>
      <c r="B7" s="23" t="s">
        <v>67</v>
      </c>
      <c r="C7" s="319">
        <v>5</v>
      </c>
      <c r="D7" s="319">
        <v>438</v>
      </c>
      <c r="E7" s="319">
        <v>449</v>
      </c>
      <c r="G7" s="52"/>
      <c r="H7" s="23"/>
      <c r="I7" s="319"/>
      <c r="J7" s="320"/>
      <c r="K7" s="320"/>
    </row>
    <row r="8" spans="1:11" ht="14.25">
      <c r="A8" s="47"/>
      <c r="B8" s="23" t="s">
        <v>68</v>
      </c>
      <c r="C8" s="319">
        <v>1</v>
      </c>
      <c r="D8" s="319">
        <v>240</v>
      </c>
      <c r="E8" s="319">
        <v>192</v>
      </c>
      <c r="G8" s="318" t="s">
        <v>69</v>
      </c>
      <c r="H8" s="23"/>
      <c r="I8" s="319">
        <v>1</v>
      </c>
      <c r="J8" s="320">
        <v>20</v>
      </c>
      <c r="K8" s="320">
        <v>22</v>
      </c>
    </row>
    <row r="9" spans="1:11" ht="18.75" customHeight="1">
      <c r="A9" s="47"/>
      <c r="B9" s="23" t="s">
        <v>70</v>
      </c>
      <c r="C9" s="319">
        <v>3</v>
      </c>
      <c r="D9" s="319">
        <v>130</v>
      </c>
      <c r="E9" s="319">
        <v>103</v>
      </c>
      <c r="G9" s="52"/>
      <c r="H9" s="23" t="s">
        <v>71</v>
      </c>
      <c r="I9" s="319">
        <v>1</v>
      </c>
      <c r="J9" s="320">
        <v>20</v>
      </c>
      <c r="K9" s="320">
        <v>22</v>
      </c>
    </row>
    <row r="10" spans="1:11" ht="14.25">
      <c r="A10" s="24"/>
      <c r="B10" s="10"/>
      <c r="C10" s="319"/>
      <c r="D10" s="319"/>
      <c r="E10" s="319"/>
      <c r="G10" s="24"/>
      <c r="H10" s="53"/>
      <c r="I10" s="319"/>
      <c r="J10" s="319"/>
      <c r="K10" s="319"/>
    </row>
    <row r="11" spans="1:11" ht="14.25">
      <c r="A11" s="24" t="s">
        <v>72</v>
      </c>
      <c r="B11" s="10"/>
      <c r="C11" s="319">
        <f>SUM(C12:C18)</f>
        <v>306</v>
      </c>
      <c r="D11" s="319">
        <f>SUM(D12:D18)</f>
        <v>5290</v>
      </c>
      <c r="E11" s="319">
        <f>SUM(E12:E18)</f>
        <v>4968</v>
      </c>
      <c r="G11" s="25" t="s">
        <v>73</v>
      </c>
      <c r="H11" s="10"/>
      <c r="I11" s="319">
        <f>SUM(I12:I20)</f>
        <v>81</v>
      </c>
      <c r="J11" s="319">
        <f>SUM(J12:J20)</f>
        <v>1867</v>
      </c>
      <c r="K11" s="319">
        <f>SUM(K12:K20)</f>
        <v>1245</v>
      </c>
    </row>
    <row r="12" spans="1:11" ht="14.25">
      <c r="A12" s="47"/>
      <c r="B12" s="23" t="s">
        <v>29</v>
      </c>
      <c r="C12" s="319">
        <v>13</v>
      </c>
      <c r="D12" s="319">
        <v>1160</v>
      </c>
      <c r="E12" s="319">
        <v>1155</v>
      </c>
      <c r="G12" s="52"/>
      <c r="H12" s="23" t="s">
        <v>70</v>
      </c>
      <c r="I12" s="319">
        <v>3</v>
      </c>
      <c r="J12" s="319">
        <v>140</v>
      </c>
      <c r="K12" s="319">
        <v>138</v>
      </c>
    </row>
    <row r="13" spans="1:11" ht="14.25">
      <c r="A13" s="47"/>
      <c r="B13" s="23" t="s">
        <v>74</v>
      </c>
      <c r="C13" s="319">
        <v>1</v>
      </c>
      <c r="D13" s="319">
        <v>50</v>
      </c>
      <c r="E13" s="319">
        <v>50</v>
      </c>
      <c r="G13" s="52"/>
      <c r="H13" s="23" t="s">
        <v>75</v>
      </c>
      <c r="I13" s="319">
        <v>1</v>
      </c>
      <c r="J13" s="319">
        <v>48</v>
      </c>
      <c r="K13" s="319">
        <v>16</v>
      </c>
    </row>
    <row r="14" spans="1:11" ht="14.25">
      <c r="A14" s="47"/>
      <c r="B14" s="23" t="s">
        <v>30</v>
      </c>
      <c r="C14" s="319">
        <v>56</v>
      </c>
      <c r="D14" s="319">
        <v>3650</v>
      </c>
      <c r="E14" s="319">
        <v>3463</v>
      </c>
      <c r="G14" s="52"/>
      <c r="H14" s="23" t="s">
        <v>76</v>
      </c>
      <c r="I14" s="319">
        <v>3</v>
      </c>
      <c r="J14" s="319">
        <v>350</v>
      </c>
      <c r="K14" s="319">
        <v>196</v>
      </c>
    </row>
    <row r="15" spans="1:11" ht="14.25">
      <c r="A15" s="47"/>
      <c r="B15" s="23" t="s">
        <v>31</v>
      </c>
      <c r="C15" s="319">
        <v>11</v>
      </c>
      <c r="D15" s="319">
        <v>430</v>
      </c>
      <c r="E15" s="319">
        <v>300</v>
      </c>
      <c r="G15" s="52"/>
      <c r="H15" s="23" t="s">
        <v>77</v>
      </c>
      <c r="I15" s="319">
        <v>4</v>
      </c>
      <c r="J15" s="320" t="s">
        <v>11</v>
      </c>
      <c r="K15" s="320" t="s">
        <v>11</v>
      </c>
    </row>
    <row r="16" spans="1:11" ht="14.25">
      <c r="A16" s="47"/>
      <c r="B16" s="23" t="s">
        <v>78</v>
      </c>
      <c r="C16" s="319">
        <v>48</v>
      </c>
      <c r="D16" s="320" t="s">
        <v>11</v>
      </c>
      <c r="E16" s="320" t="s">
        <v>11</v>
      </c>
      <c r="G16" s="52"/>
      <c r="H16" s="23" t="s">
        <v>79</v>
      </c>
      <c r="I16" s="319">
        <v>27</v>
      </c>
      <c r="J16" s="321">
        <v>1030</v>
      </c>
      <c r="K16" s="321">
        <v>683</v>
      </c>
    </row>
    <row r="17" spans="1:11" ht="18.75" customHeight="1">
      <c r="A17" s="47"/>
      <c r="B17" s="23" t="s">
        <v>80</v>
      </c>
      <c r="C17" s="319">
        <v>111</v>
      </c>
      <c r="D17" s="320" t="s">
        <v>11</v>
      </c>
      <c r="E17" s="320" t="s">
        <v>11</v>
      </c>
      <c r="G17" s="52"/>
      <c r="H17" s="23" t="s">
        <v>81</v>
      </c>
      <c r="I17" s="319">
        <v>10</v>
      </c>
      <c r="J17" s="320" t="s">
        <v>11</v>
      </c>
      <c r="K17" s="320" t="s">
        <v>11</v>
      </c>
    </row>
    <row r="18" spans="1:11" ht="20.25" customHeight="1">
      <c r="A18" s="47"/>
      <c r="B18" s="23" t="s">
        <v>82</v>
      </c>
      <c r="C18" s="319">
        <v>66</v>
      </c>
      <c r="D18" s="320" t="s">
        <v>11</v>
      </c>
      <c r="E18" s="320" t="s">
        <v>11</v>
      </c>
      <c r="G18" s="52"/>
      <c r="H18" s="23" t="s">
        <v>83</v>
      </c>
      <c r="I18" s="319">
        <v>28</v>
      </c>
      <c r="J18" s="320" t="s">
        <v>11</v>
      </c>
      <c r="K18" s="320" t="s">
        <v>11</v>
      </c>
    </row>
    <row r="19" spans="1:11" ht="14.25">
      <c r="A19" s="24"/>
      <c r="B19" s="55"/>
      <c r="C19" s="319"/>
      <c r="D19" s="321"/>
      <c r="E19" s="321"/>
      <c r="G19" s="52"/>
      <c r="H19" s="23" t="s">
        <v>84</v>
      </c>
      <c r="I19" s="319">
        <v>2</v>
      </c>
      <c r="J19" s="320" t="s">
        <v>11</v>
      </c>
      <c r="K19" s="320" t="s">
        <v>11</v>
      </c>
    </row>
    <row r="20" spans="1:11" ht="14.25">
      <c r="A20" s="24" t="s">
        <v>85</v>
      </c>
      <c r="B20" s="10"/>
      <c r="C20" s="319">
        <f>SUM(C21:C26)</f>
        <v>11</v>
      </c>
      <c r="D20" s="319">
        <f>SUM(D21:D26)</f>
        <v>490</v>
      </c>
      <c r="E20" s="319">
        <f>SUM(E21:E26)</f>
        <v>486</v>
      </c>
      <c r="G20" s="52"/>
      <c r="H20" s="23" t="s">
        <v>86</v>
      </c>
      <c r="I20" s="319">
        <v>3</v>
      </c>
      <c r="J20" s="319">
        <v>299</v>
      </c>
      <c r="K20" s="319">
        <v>212</v>
      </c>
    </row>
    <row r="21" spans="1:11" ht="14.25">
      <c r="A21" s="47"/>
      <c r="B21" s="23" t="s">
        <v>87</v>
      </c>
      <c r="C21" s="319">
        <v>3</v>
      </c>
      <c r="D21" s="319">
        <v>200</v>
      </c>
      <c r="E21" s="319">
        <v>200</v>
      </c>
      <c r="G21" s="28"/>
      <c r="H21" s="29"/>
      <c r="I21" s="54"/>
      <c r="J21" s="54"/>
      <c r="K21" s="54"/>
    </row>
    <row r="22" spans="1:5" ht="19.5" customHeight="1">
      <c r="A22" s="47"/>
      <c r="B22" s="23" t="s">
        <v>88</v>
      </c>
      <c r="C22" s="319">
        <v>1</v>
      </c>
      <c r="D22" s="319">
        <v>100</v>
      </c>
      <c r="E22" s="319">
        <v>100</v>
      </c>
    </row>
    <row r="23" spans="1:11" ht="22.5" customHeight="1">
      <c r="A23" s="47"/>
      <c r="B23" s="23" t="s">
        <v>89</v>
      </c>
      <c r="C23" s="319">
        <v>3</v>
      </c>
      <c r="D23" s="319">
        <v>190</v>
      </c>
      <c r="E23" s="319">
        <v>186</v>
      </c>
      <c r="G23" s="47"/>
      <c r="H23" s="47"/>
      <c r="I23" s="47"/>
      <c r="J23" s="47"/>
      <c r="K23" s="47"/>
    </row>
    <row r="24" spans="1:11" ht="20.25" customHeight="1">
      <c r="A24" s="47"/>
      <c r="B24" s="23" t="s">
        <v>90</v>
      </c>
      <c r="C24" s="319">
        <v>1</v>
      </c>
      <c r="D24" s="320" t="s">
        <v>11</v>
      </c>
      <c r="E24" s="320" t="s">
        <v>11</v>
      </c>
      <c r="G24" s="47"/>
      <c r="H24" s="47"/>
      <c r="I24" s="47"/>
      <c r="J24" s="47"/>
      <c r="K24" s="47"/>
    </row>
    <row r="25" spans="1:11" ht="14.25">
      <c r="A25" s="47"/>
      <c r="B25" s="23" t="s">
        <v>91</v>
      </c>
      <c r="C25" s="319">
        <v>2</v>
      </c>
      <c r="D25" s="320" t="s">
        <v>11</v>
      </c>
      <c r="E25" s="320" t="s">
        <v>11</v>
      </c>
      <c r="G25" s="47"/>
      <c r="H25" s="47"/>
      <c r="I25" s="47"/>
      <c r="J25" s="47"/>
      <c r="K25" s="47"/>
    </row>
    <row r="26" spans="1:5" ht="14.25">
      <c r="A26" s="47"/>
      <c r="B26" s="23" t="s">
        <v>92</v>
      </c>
      <c r="C26" s="319">
        <v>1</v>
      </c>
      <c r="D26" s="320" t="s">
        <v>11</v>
      </c>
      <c r="E26" s="320" t="s">
        <v>11</v>
      </c>
    </row>
    <row r="27" spans="1:5" ht="14.25">
      <c r="A27" s="24"/>
      <c r="B27" s="10"/>
      <c r="C27" s="319"/>
      <c r="D27" s="319"/>
      <c r="E27" s="319"/>
    </row>
    <row r="28" spans="1:5" ht="14.25">
      <c r="A28" s="24" t="s">
        <v>93</v>
      </c>
      <c r="B28" s="10"/>
      <c r="C28" s="319">
        <v>1</v>
      </c>
      <c r="D28" s="319">
        <v>30</v>
      </c>
      <c r="E28" s="319">
        <v>13</v>
      </c>
    </row>
    <row r="29" spans="1:5" ht="14.25">
      <c r="A29" s="24"/>
      <c r="B29" s="10"/>
      <c r="C29" s="319"/>
      <c r="D29" s="319"/>
      <c r="E29" s="319"/>
    </row>
    <row r="30" spans="1:5" ht="14.25">
      <c r="A30" s="24" t="s">
        <v>94</v>
      </c>
      <c r="B30" s="10"/>
      <c r="C30" s="319">
        <f>SUM(C31:C46)</f>
        <v>387</v>
      </c>
      <c r="D30" s="319">
        <f>SUM(D31:D46)</f>
        <v>22460</v>
      </c>
      <c r="E30" s="319">
        <f>SUM(E31:E46)</f>
        <v>19317</v>
      </c>
    </row>
    <row r="31" spans="1:5" ht="14.25">
      <c r="A31" s="47"/>
      <c r="B31" s="23" t="s">
        <v>95</v>
      </c>
      <c r="C31" s="319">
        <v>7</v>
      </c>
      <c r="D31" s="319">
        <v>60</v>
      </c>
      <c r="E31" s="320" t="s">
        <v>11</v>
      </c>
    </row>
    <row r="32" spans="1:5" ht="14.25">
      <c r="A32" s="47"/>
      <c r="B32" s="23" t="s">
        <v>96</v>
      </c>
      <c r="C32" s="319">
        <v>1</v>
      </c>
      <c r="D32" s="319">
        <v>40</v>
      </c>
      <c r="E32" s="319">
        <v>14</v>
      </c>
    </row>
    <row r="33" spans="1:5" ht="14.25">
      <c r="A33" s="47"/>
      <c r="B33" s="23" t="s">
        <v>97</v>
      </c>
      <c r="C33" s="319">
        <v>4</v>
      </c>
      <c r="D33" s="320" t="s">
        <v>98</v>
      </c>
      <c r="E33" s="319">
        <v>134</v>
      </c>
    </row>
    <row r="34" spans="1:5" ht="14.25">
      <c r="A34" s="47"/>
      <c r="B34" s="23" t="s">
        <v>99</v>
      </c>
      <c r="C34" s="319">
        <v>259</v>
      </c>
      <c r="D34" s="319">
        <v>20965</v>
      </c>
      <c r="E34" s="319">
        <v>18199</v>
      </c>
    </row>
    <row r="35" spans="1:5" ht="14.25">
      <c r="A35" s="47"/>
      <c r="B35" s="23" t="s">
        <v>100</v>
      </c>
      <c r="C35" s="319">
        <v>7</v>
      </c>
      <c r="D35" s="319">
        <v>385</v>
      </c>
      <c r="E35" s="319">
        <v>323</v>
      </c>
    </row>
    <row r="36" spans="1:5" ht="14.25">
      <c r="A36" s="47"/>
      <c r="B36" s="23" t="s">
        <v>101</v>
      </c>
      <c r="C36" s="319">
        <v>7</v>
      </c>
      <c r="D36" s="319">
        <v>510</v>
      </c>
      <c r="E36" s="319">
        <v>364</v>
      </c>
    </row>
    <row r="37" spans="1:5" ht="14.25">
      <c r="A37" s="47"/>
      <c r="B37" s="23" t="s">
        <v>102</v>
      </c>
      <c r="C37" s="319">
        <v>1</v>
      </c>
      <c r="D37" s="319">
        <v>110</v>
      </c>
      <c r="E37" s="319">
        <v>23</v>
      </c>
    </row>
    <row r="38" spans="1:5" ht="14.25">
      <c r="A38" s="47"/>
      <c r="B38" s="23" t="s">
        <v>103</v>
      </c>
      <c r="C38" s="319">
        <v>1</v>
      </c>
      <c r="D38" s="319">
        <v>60</v>
      </c>
      <c r="E38" s="319">
        <v>22</v>
      </c>
    </row>
    <row r="39" spans="1:5" ht="14.25">
      <c r="A39" s="47"/>
      <c r="B39" s="23" t="s">
        <v>104</v>
      </c>
      <c r="C39" s="319">
        <v>2</v>
      </c>
      <c r="D39" s="319">
        <v>200</v>
      </c>
      <c r="E39" s="319">
        <v>145</v>
      </c>
    </row>
    <row r="40" spans="1:5" ht="14.25">
      <c r="A40" s="47"/>
      <c r="B40" s="23" t="s">
        <v>105</v>
      </c>
      <c r="C40" s="319">
        <v>1</v>
      </c>
      <c r="D40" s="319">
        <v>40</v>
      </c>
      <c r="E40" s="319">
        <v>20</v>
      </c>
    </row>
    <row r="41" spans="1:5" ht="14.25">
      <c r="A41" s="47"/>
      <c r="B41" s="23" t="s">
        <v>106</v>
      </c>
      <c r="C41" s="319">
        <v>1</v>
      </c>
      <c r="D41" s="319">
        <v>40</v>
      </c>
      <c r="E41" s="319">
        <v>40</v>
      </c>
    </row>
    <row r="42" spans="1:5" ht="14.25">
      <c r="A42" s="47"/>
      <c r="B42" s="23" t="s">
        <v>107</v>
      </c>
      <c r="C42" s="319">
        <v>1</v>
      </c>
      <c r="D42" s="319">
        <v>50</v>
      </c>
      <c r="E42" s="319">
        <v>33</v>
      </c>
    </row>
    <row r="43" spans="1:5" ht="14.25">
      <c r="A43" s="47"/>
      <c r="B43" s="23" t="s">
        <v>108</v>
      </c>
      <c r="C43" s="319">
        <v>46</v>
      </c>
      <c r="D43" s="320" t="s">
        <v>11</v>
      </c>
      <c r="E43" s="320" t="s">
        <v>11</v>
      </c>
    </row>
    <row r="44" spans="1:5" ht="14.25">
      <c r="A44" s="47"/>
      <c r="B44" s="23" t="s">
        <v>109</v>
      </c>
      <c r="C44" s="319">
        <v>14</v>
      </c>
      <c r="D44" s="320" t="s">
        <v>11</v>
      </c>
      <c r="E44" s="320" t="s">
        <v>11</v>
      </c>
    </row>
    <row r="45" spans="1:5" ht="14.25">
      <c r="A45" s="47"/>
      <c r="B45" s="23" t="s">
        <v>110</v>
      </c>
      <c r="C45" s="319">
        <v>14</v>
      </c>
      <c r="D45" s="320" t="s">
        <v>11</v>
      </c>
      <c r="E45" s="320" t="s">
        <v>11</v>
      </c>
    </row>
    <row r="46" spans="1:5" ht="14.25">
      <c r="A46" s="47"/>
      <c r="B46" s="23" t="s">
        <v>111</v>
      </c>
      <c r="C46" s="319">
        <v>21</v>
      </c>
      <c r="D46" s="320" t="s">
        <v>11</v>
      </c>
      <c r="E46" s="320" t="s">
        <v>11</v>
      </c>
    </row>
    <row r="47" spans="1:5" ht="14.25">
      <c r="A47" s="24"/>
      <c r="B47" s="55"/>
      <c r="C47" s="319"/>
      <c r="D47" s="319"/>
      <c r="E47" s="319"/>
    </row>
    <row r="48" spans="1:5" ht="14.25">
      <c r="A48" s="24" t="s">
        <v>112</v>
      </c>
      <c r="B48" s="56"/>
      <c r="C48" s="319">
        <f>SUM(C49:C54)</f>
        <v>39</v>
      </c>
      <c r="D48" s="319">
        <f>SUM(D49:D54)</f>
        <v>1938</v>
      </c>
      <c r="E48" s="319">
        <f>SUM(E49:E54)</f>
        <v>1937</v>
      </c>
    </row>
    <row r="49" spans="1:5" ht="14.25">
      <c r="A49" s="47"/>
      <c r="B49" s="57" t="s">
        <v>113</v>
      </c>
      <c r="C49" s="319">
        <v>23</v>
      </c>
      <c r="D49" s="319">
        <v>1380</v>
      </c>
      <c r="E49" s="319">
        <v>1382</v>
      </c>
    </row>
    <row r="50" spans="1:5" ht="14.25">
      <c r="A50" s="47"/>
      <c r="B50" s="57" t="s">
        <v>114</v>
      </c>
      <c r="C50" s="319">
        <v>3</v>
      </c>
      <c r="D50" s="319">
        <v>90</v>
      </c>
      <c r="E50" s="319">
        <v>90</v>
      </c>
    </row>
    <row r="51" spans="1:5" ht="14.25">
      <c r="A51" s="47"/>
      <c r="B51" s="57" t="s">
        <v>115</v>
      </c>
      <c r="C51" s="319">
        <v>2</v>
      </c>
      <c r="D51" s="319">
        <v>120</v>
      </c>
      <c r="E51" s="319">
        <v>120</v>
      </c>
    </row>
    <row r="52" spans="1:5" ht="14.25">
      <c r="A52" s="47"/>
      <c r="B52" s="57" t="s">
        <v>116</v>
      </c>
      <c r="C52" s="319">
        <v>7</v>
      </c>
      <c r="D52" s="319">
        <v>265</v>
      </c>
      <c r="E52" s="319">
        <v>265</v>
      </c>
    </row>
    <row r="53" spans="1:5" ht="14.25">
      <c r="A53" s="47"/>
      <c r="B53" s="23" t="s">
        <v>117</v>
      </c>
      <c r="C53" s="319">
        <v>3</v>
      </c>
      <c r="D53" s="319">
        <v>73</v>
      </c>
      <c r="E53" s="319">
        <v>70</v>
      </c>
    </row>
    <row r="54" spans="1:5" ht="14.25">
      <c r="A54" s="47"/>
      <c r="B54" s="23" t="s">
        <v>118</v>
      </c>
      <c r="C54" s="319">
        <v>1</v>
      </c>
      <c r="D54" s="319">
        <v>10</v>
      </c>
      <c r="E54" s="319">
        <v>10</v>
      </c>
    </row>
    <row r="55" spans="1:5" ht="14.25">
      <c r="A55" s="28"/>
      <c r="B55" s="29"/>
      <c r="C55" s="322"/>
      <c r="D55" s="322"/>
      <c r="E55" s="323"/>
    </row>
    <row r="56" spans="1:5" ht="14.25">
      <c r="A56" s="25" t="s">
        <v>119</v>
      </c>
      <c r="B56" s="9"/>
      <c r="C56" s="9"/>
      <c r="D56" s="9"/>
      <c r="E56" s="59"/>
    </row>
    <row r="57" spans="1:5" ht="14.25">
      <c r="A57" s="25" t="s">
        <v>120</v>
      </c>
      <c r="B57" s="9"/>
      <c r="C57" s="9"/>
      <c r="D57" s="9"/>
      <c r="E57" s="59"/>
    </row>
    <row r="58" spans="1:5" ht="14.25">
      <c r="A58" s="25" t="s">
        <v>121</v>
      </c>
      <c r="B58" s="9"/>
      <c r="C58" s="9"/>
      <c r="D58" s="9"/>
      <c r="E58" s="59"/>
    </row>
    <row r="59" spans="1:2" ht="14.25">
      <c r="A59" s="15" t="s">
        <v>122</v>
      </c>
      <c r="B59" s="15"/>
    </row>
    <row r="60" spans="1:5" ht="14.25">
      <c r="A60" s="47"/>
      <c r="B60" s="47"/>
      <c r="C60" s="47"/>
      <c r="D60" s="47"/>
      <c r="E60" s="47"/>
    </row>
  </sheetData>
  <printOptions/>
  <pageMargins left="1.1811023622047245" right="0.7874015748031497" top="0.5905511811023623" bottom="0.5905511811023623" header="0.5118110236220472" footer="0.5118110236220472"/>
  <pageSetup orientation="portrait" paperSize="9" scale="70"/>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8.796875" defaultRowHeight="15"/>
  <cols>
    <col min="1" max="1" width="3.09765625" style="2" customWidth="1"/>
    <col min="2" max="2" width="27.69921875" style="2" customWidth="1"/>
    <col min="3" max="4" width="9.8984375" style="60" customWidth="1"/>
    <col min="5" max="5" width="9.59765625" style="60" customWidth="1"/>
    <col min="6" max="6" width="9.5" style="60" customWidth="1"/>
    <col min="7" max="7" width="9.59765625" style="60" customWidth="1"/>
    <col min="8" max="16384" width="10.59765625" style="60" customWidth="1"/>
  </cols>
  <sheetData>
    <row r="1" spans="1:7" ht="14.25">
      <c r="A1" s="4" t="s">
        <v>123</v>
      </c>
      <c r="B1" s="4"/>
      <c r="C1"/>
      <c r="D1"/>
      <c r="E1"/>
      <c r="F1"/>
      <c r="G1"/>
    </row>
    <row r="2" spans="1:7" ht="15" thickBot="1">
      <c r="A2" s="4"/>
      <c r="B2" s="4"/>
      <c r="C2"/>
      <c r="D2"/>
      <c r="E2"/>
      <c r="F2"/>
      <c r="G2"/>
    </row>
    <row r="3" spans="1:7" ht="19.5" customHeight="1" thickTop="1">
      <c r="A3" s="5" t="s">
        <v>2</v>
      </c>
      <c r="B3" s="6"/>
      <c r="C3" s="270" t="s">
        <v>124</v>
      </c>
      <c r="D3" s="270">
        <v>7</v>
      </c>
      <c r="E3" s="270">
        <v>8</v>
      </c>
      <c r="F3" s="270">
        <v>9</v>
      </c>
      <c r="G3" s="271">
        <v>10</v>
      </c>
    </row>
    <row r="4" spans="1:7" ht="14.25">
      <c r="A4" s="9"/>
      <c r="B4" s="10"/>
      <c r="C4"/>
      <c r="D4"/>
      <c r="E4" t="s">
        <v>7</v>
      </c>
      <c r="F4" s="272" t="s">
        <v>7</v>
      </c>
      <c r="G4" s="273"/>
    </row>
    <row r="5" spans="1:7" ht="14.25">
      <c r="A5" s="61" t="s">
        <v>125</v>
      </c>
      <c r="B5" s="10"/>
      <c r="C5" s="274">
        <v>5907</v>
      </c>
      <c r="D5" s="274">
        <v>6052</v>
      </c>
      <c r="E5" s="274">
        <v>6233</v>
      </c>
      <c r="F5" s="274">
        <v>6468</v>
      </c>
      <c r="G5" s="20">
        <v>6814</v>
      </c>
    </row>
    <row r="6" spans="1:7" ht="14.25">
      <c r="A6" s="25" t="s">
        <v>126</v>
      </c>
      <c r="B6" s="10"/>
      <c r="C6" s="274">
        <v>8466</v>
      </c>
      <c r="D6" s="274">
        <v>8611</v>
      </c>
      <c r="E6" s="274">
        <v>8826</v>
      </c>
      <c r="F6" s="274">
        <v>9068</v>
      </c>
      <c r="G6" s="20">
        <v>9532</v>
      </c>
    </row>
    <row r="7" spans="1:7" ht="14.25">
      <c r="A7" s="25" t="s">
        <v>127</v>
      </c>
      <c r="B7" s="10"/>
      <c r="C7" s="275">
        <v>4</v>
      </c>
      <c r="D7" s="275">
        <v>4</v>
      </c>
      <c r="E7" s="275">
        <v>4.1</v>
      </c>
      <c r="F7" s="275">
        <v>4.2</v>
      </c>
      <c r="G7" s="62">
        <v>4.5</v>
      </c>
    </row>
    <row r="8" spans="1:7" ht="14.25">
      <c r="A8" s="25"/>
      <c r="B8" s="10"/>
      <c r="C8" s="275"/>
      <c r="D8" s="275"/>
      <c r="E8" s="275"/>
      <c r="F8" s="275"/>
      <c r="G8" s="62"/>
    </row>
    <row r="9" spans="1:7" ht="14.25">
      <c r="A9" s="25" t="s">
        <v>128</v>
      </c>
      <c r="B9" s="10"/>
      <c r="C9" s="275"/>
      <c r="D9" s="275"/>
      <c r="E9" s="275"/>
      <c r="F9" s="275"/>
      <c r="G9" s="62"/>
    </row>
    <row r="10" spans="1:7" ht="14.25">
      <c r="A10" s="262"/>
      <c r="B10" s="23" t="s">
        <v>129</v>
      </c>
      <c r="C10" s="274">
        <v>2494</v>
      </c>
      <c r="D10" s="274">
        <v>2572</v>
      </c>
      <c r="E10" s="274">
        <v>2682</v>
      </c>
      <c r="F10" s="274">
        <v>2827</v>
      </c>
      <c r="G10" s="20">
        <v>2975</v>
      </c>
    </row>
    <row r="11" spans="1:7" ht="14.25">
      <c r="A11" s="262"/>
      <c r="B11" s="23" t="s">
        <v>130</v>
      </c>
      <c r="C11" s="274">
        <v>352</v>
      </c>
      <c r="D11" s="274">
        <v>354</v>
      </c>
      <c r="E11" s="274">
        <v>351</v>
      </c>
      <c r="F11" s="274">
        <v>348</v>
      </c>
      <c r="G11" s="20">
        <v>375</v>
      </c>
    </row>
    <row r="12" spans="1:7" ht="14.25">
      <c r="A12" s="262"/>
      <c r="B12" s="23" t="s">
        <v>131</v>
      </c>
      <c r="C12" s="274">
        <v>2662</v>
      </c>
      <c r="D12" s="274">
        <v>2756</v>
      </c>
      <c r="E12" s="274">
        <v>2826</v>
      </c>
      <c r="F12" s="274">
        <v>2894</v>
      </c>
      <c r="G12" s="20">
        <v>3021</v>
      </c>
    </row>
    <row r="13" spans="1:7" ht="14.25">
      <c r="A13" s="262"/>
      <c r="B13" s="23" t="s">
        <v>132</v>
      </c>
      <c r="C13" s="274">
        <v>391</v>
      </c>
      <c r="D13" s="274">
        <v>366</v>
      </c>
      <c r="E13" s="274">
        <v>368</v>
      </c>
      <c r="F13" s="274">
        <v>385</v>
      </c>
      <c r="G13" s="20">
        <v>432</v>
      </c>
    </row>
    <row r="14" spans="1:7" ht="16.5" customHeight="1">
      <c r="A14" s="25"/>
      <c r="B14" s="10"/>
      <c r="C14" s="274"/>
      <c r="D14" s="274"/>
      <c r="E14" s="274"/>
      <c r="F14" s="274"/>
      <c r="G14"/>
    </row>
    <row r="15" spans="1:7" ht="14.25">
      <c r="A15" s="25" t="s">
        <v>133</v>
      </c>
      <c r="B15" s="10"/>
      <c r="C15" s="274"/>
      <c r="D15" s="274"/>
      <c r="E15" s="274"/>
      <c r="F15" s="274"/>
      <c r="G15"/>
    </row>
    <row r="16" spans="1:7" ht="14.25">
      <c r="A16" s="262"/>
      <c r="B16" s="23" t="s">
        <v>134</v>
      </c>
      <c r="C16" s="274">
        <v>7110</v>
      </c>
      <c r="D16" s="274">
        <v>7042</v>
      </c>
      <c r="E16" s="274">
        <v>7237</v>
      </c>
      <c r="F16" s="274">
        <v>7487</v>
      </c>
      <c r="G16" s="20">
        <v>7884</v>
      </c>
    </row>
    <row r="17" spans="1:7" ht="14.25">
      <c r="A17" s="262"/>
      <c r="B17" s="23" t="s">
        <v>135</v>
      </c>
      <c r="C17" s="274">
        <v>5171</v>
      </c>
      <c r="D17" s="274">
        <v>5293</v>
      </c>
      <c r="E17" s="274">
        <v>5467</v>
      </c>
      <c r="F17" s="274">
        <v>5710</v>
      </c>
      <c r="G17" s="20">
        <v>6062</v>
      </c>
    </row>
    <row r="18" spans="1:7" ht="14.25">
      <c r="A18" s="262"/>
      <c r="B18" s="23" t="s">
        <v>136</v>
      </c>
      <c r="C18" s="274">
        <v>770</v>
      </c>
      <c r="D18" s="274">
        <v>753</v>
      </c>
      <c r="E18" s="274">
        <v>738</v>
      </c>
      <c r="F18" s="274">
        <v>743</v>
      </c>
      <c r="G18" s="20">
        <v>765</v>
      </c>
    </row>
    <row r="19" spans="1:7" ht="14.25">
      <c r="A19" s="262"/>
      <c r="B19" s="23" t="s">
        <v>137</v>
      </c>
      <c r="C19" s="274">
        <v>6359</v>
      </c>
      <c r="D19" s="274">
        <v>6648</v>
      </c>
      <c r="E19" s="274">
        <v>7177</v>
      </c>
      <c r="F19" s="274">
        <v>7469</v>
      </c>
      <c r="G19" s="20">
        <v>7864</v>
      </c>
    </row>
    <row r="20" spans="1:7" ht="14.25">
      <c r="A20" s="24"/>
      <c r="B20" s="57"/>
      <c r="C20" s="274"/>
      <c r="D20" s="274"/>
      <c r="E20" s="274"/>
      <c r="F20" s="274"/>
      <c r="G20" s="20"/>
    </row>
    <row r="21" spans="1:7" ht="14.25">
      <c r="A21" s="25" t="s">
        <v>138</v>
      </c>
      <c r="B21" s="23"/>
      <c r="C21" s="274">
        <v>12545</v>
      </c>
      <c r="D21" s="274">
        <v>13751</v>
      </c>
      <c r="E21" s="274">
        <v>14604</v>
      </c>
      <c r="F21" s="274">
        <v>15560</v>
      </c>
      <c r="G21" s="20">
        <v>16581</v>
      </c>
    </row>
    <row r="22" spans="1:7" ht="14.25">
      <c r="A22" s="262"/>
      <c r="B22" s="23" t="s">
        <v>134</v>
      </c>
      <c r="C22" s="274">
        <v>3622</v>
      </c>
      <c r="D22" s="274">
        <v>3733</v>
      </c>
      <c r="E22" s="274">
        <v>4012</v>
      </c>
      <c r="F22" s="274">
        <v>4322</v>
      </c>
      <c r="G22" s="20">
        <v>4681</v>
      </c>
    </row>
    <row r="23" spans="1:7" ht="14.25">
      <c r="A23" s="262"/>
      <c r="B23" s="23" t="s">
        <v>135</v>
      </c>
      <c r="C23" s="274">
        <v>603</v>
      </c>
      <c r="D23" s="274">
        <v>644</v>
      </c>
      <c r="E23" s="274">
        <v>694</v>
      </c>
      <c r="F23" s="274">
        <v>766</v>
      </c>
      <c r="G23" s="20">
        <v>849</v>
      </c>
    </row>
    <row r="24" spans="1:7" ht="14.25">
      <c r="A24" s="262"/>
      <c r="B24" s="23" t="s">
        <v>136</v>
      </c>
      <c r="C24" s="274">
        <v>69</v>
      </c>
      <c r="D24" s="274">
        <v>69</v>
      </c>
      <c r="E24" s="274">
        <v>67</v>
      </c>
      <c r="F24" s="274">
        <v>71</v>
      </c>
      <c r="G24" s="20">
        <v>74</v>
      </c>
    </row>
    <row r="25" spans="1:7" ht="14.25">
      <c r="A25" s="262"/>
      <c r="B25" s="23" t="s">
        <v>137</v>
      </c>
      <c r="C25" s="274">
        <v>7360</v>
      </c>
      <c r="D25" s="274">
        <v>8405</v>
      </c>
      <c r="E25" s="274">
        <v>8887</v>
      </c>
      <c r="F25" s="274">
        <v>9440</v>
      </c>
      <c r="G25" s="20">
        <v>9991</v>
      </c>
    </row>
    <row r="26" spans="1:7" ht="14.25">
      <c r="A26" s="262"/>
      <c r="B26" s="23" t="s">
        <v>139</v>
      </c>
      <c r="C26" s="274">
        <v>891</v>
      </c>
      <c r="D26" s="274">
        <v>900</v>
      </c>
      <c r="E26" s="274">
        <v>944</v>
      </c>
      <c r="F26" s="274">
        <v>961</v>
      </c>
      <c r="G26" s="20">
        <v>986</v>
      </c>
    </row>
    <row r="27" spans="1:7" ht="14.25">
      <c r="A27" s="28"/>
      <c r="B27" s="29"/>
      <c r="C27" s="265"/>
      <c r="D27" s="265"/>
      <c r="E27" s="265"/>
      <c r="F27" s="265"/>
      <c r="G27" s="265"/>
    </row>
    <row r="28" spans="1:7" ht="14.25">
      <c r="A28" s="15" t="s">
        <v>140</v>
      </c>
      <c r="C28"/>
      <c r="D28"/>
      <c r="E28"/>
      <c r="F28"/>
      <c r="G28"/>
    </row>
    <row r="29" spans="1:7" ht="14.25">
      <c r="A29" s="15" t="s">
        <v>141</v>
      </c>
      <c r="C29"/>
      <c r="D29"/>
      <c r="E29"/>
      <c r="F29"/>
      <c r="G29"/>
    </row>
    <row r="30" spans="1:7" ht="14.25">
      <c r="A30" s="15" t="s">
        <v>142</v>
      </c>
      <c r="C30"/>
      <c r="D30"/>
      <c r="E30"/>
      <c r="F30"/>
      <c r="G30"/>
    </row>
    <row r="31" spans="1:7" ht="14.25">
      <c r="A31" s="15" t="s">
        <v>143</v>
      </c>
      <c r="C31"/>
      <c r="D31"/>
      <c r="E31"/>
      <c r="F31"/>
      <c r="G31"/>
    </row>
    <row r="32" spans="1:7" ht="14.25">
      <c r="A32" s="15" t="s">
        <v>144</v>
      </c>
      <c r="C32"/>
      <c r="D32"/>
      <c r="E32"/>
      <c r="F32"/>
      <c r="G32"/>
    </row>
  </sheetData>
  <printOptions/>
  <pageMargins left="0.75" right="0.75" top="1" bottom="1" header="0.512" footer="0.512"/>
  <pageSetup orientation="portrait" paperSize="9" scale="75"/>
</worksheet>
</file>

<file path=xl/worksheets/sheet5.xml><?xml version="1.0" encoding="utf-8"?>
<worksheet xmlns="http://schemas.openxmlformats.org/spreadsheetml/2006/main" xmlns:r="http://schemas.openxmlformats.org/officeDocument/2006/relationships">
  <dimension ref="A1:G48"/>
  <sheetViews>
    <sheetView workbookViewId="0" topLeftCell="A1">
      <selection activeCell="G21" sqref="G21"/>
    </sheetView>
  </sheetViews>
  <sheetFormatPr defaultColWidth="8.796875" defaultRowHeight="15"/>
  <cols>
    <col min="1" max="2" width="3.09765625" style="65" customWidth="1"/>
    <col min="3" max="3" width="28.8984375" style="65" customWidth="1"/>
    <col min="4" max="16384" width="10.59765625" style="65" customWidth="1"/>
  </cols>
  <sheetData>
    <row r="1" s="63" customFormat="1" ht="15.75" customHeight="1">
      <c r="A1" s="66" t="s">
        <v>145</v>
      </c>
    </row>
    <row r="2" spans="1:6" s="63" customFormat="1" ht="15.75" customHeight="1" thickBot="1">
      <c r="A2" s="67"/>
      <c r="B2" s="67"/>
      <c r="C2" s="67"/>
      <c r="D2" s="67"/>
      <c r="E2" s="67"/>
      <c r="F2" s="67" t="s">
        <v>146</v>
      </c>
    </row>
    <row r="3" spans="1:7" s="63" customFormat="1" ht="33" customHeight="1" thickTop="1">
      <c r="A3" s="68" t="s">
        <v>2</v>
      </c>
      <c r="B3" s="68"/>
      <c r="C3" s="69"/>
      <c r="D3" s="70" t="s">
        <v>147</v>
      </c>
      <c r="E3" s="70">
        <v>8</v>
      </c>
      <c r="F3" s="70">
        <v>9</v>
      </c>
      <c r="G3" s="71">
        <v>10</v>
      </c>
    </row>
    <row r="4" s="63" customFormat="1" ht="14.25">
      <c r="C4" s="72"/>
    </row>
    <row r="5" spans="1:7" s="63" customFormat="1" ht="14.25">
      <c r="A5" s="63" t="s">
        <v>148</v>
      </c>
      <c r="C5" s="72"/>
      <c r="D5" s="64"/>
      <c r="E5" s="64"/>
      <c r="F5" s="64"/>
      <c r="G5" s="73"/>
    </row>
    <row r="6" spans="2:7" s="63" customFormat="1" ht="14.25">
      <c r="B6" s="63" t="s">
        <v>149</v>
      </c>
      <c r="C6" s="72"/>
      <c r="D6" s="73">
        <v>4535</v>
      </c>
      <c r="E6" s="73">
        <v>4731</v>
      </c>
      <c r="F6" s="73">
        <v>4367</v>
      </c>
      <c r="G6" s="268">
        <v>4720</v>
      </c>
    </row>
    <row r="7" spans="2:7" s="63" customFormat="1" ht="14.25">
      <c r="B7" s="63" t="s">
        <v>150</v>
      </c>
      <c r="C7" s="72"/>
      <c r="D7" s="73">
        <v>4570</v>
      </c>
      <c r="E7" s="73">
        <v>4644</v>
      </c>
      <c r="F7" s="73">
        <v>4430</v>
      </c>
      <c r="G7" s="268">
        <v>4712</v>
      </c>
    </row>
    <row r="8" spans="1:7" s="63" customFormat="1" ht="14.25">
      <c r="A8" s="74"/>
      <c r="C8" s="72"/>
      <c r="D8" s="73"/>
      <c r="E8" s="73"/>
      <c r="F8" s="73"/>
      <c r="G8" s="268"/>
    </row>
    <row r="9" spans="1:7" s="63" customFormat="1" ht="14.25">
      <c r="A9" s="74"/>
      <c r="B9" s="63" t="s">
        <v>151</v>
      </c>
      <c r="C9" s="72"/>
      <c r="D9" s="73">
        <v>29</v>
      </c>
      <c r="E9" s="73">
        <v>33</v>
      </c>
      <c r="F9" s="73">
        <v>28</v>
      </c>
      <c r="G9" s="268">
        <v>25</v>
      </c>
    </row>
    <row r="10" spans="2:7" s="63" customFormat="1" ht="14.25">
      <c r="B10" s="63" t="s">
        <v>152</v>
      </c>
      <c r="C10" s="72"/>
      <c r="D10" s="73">
        <v>38</v>
      </c>
      <c r="E10" s="73">
        <v>40</v>
      </c>
      <c r="F10" s="73">
        <v>33</v>
      </c>
      <c r="G10" s="268">
        <v>29</v>
      </c>
    </row>
    <row r="11" spans="2:7" s="63" customFormat="1" ht="14.25">
      <c r="B11" s="63" t="s">
        <v>153</v>
      </c>
      <c r="C11" s="72"/>
      <c r="D11" s="73">
        <v>505</v>
      </c>
      <c r="E11" s="73">
        <v>499</v>
      </c>
      <c r="F11" s="73">
        <v>464</v>
      </c>
      <c r="G11" s="268">
        <v>557</v>
      </c>
    </row>
    <row r="12" spans="2:7" s="63" customFormat="1" ht="14.25">
      <c r="B12" s="63" t="s">
        <v>154</v>
      </c>
      <c r="C12" s="72"/>
      <c r="D12" s="73">
        <v>41453</v>
      </c>
      <c r="E12" s="73">
        <v>41866</v>
      </c>
      <c r="F12" s="73">
        <v>36119</v>
      </c>
      <c r="G12" s="268">
        <v>43572</v>
      </c>
    </row>
    <row r="13" spans="3:7" s="63" customFormat="1" ht="14.25">
      <c r="C13" s="72"/>
      <c r="D13" s="73"/>
      <c r="E13" s="73"/>
      <c r="F13" s="73"/>
      <c r="G13" s="268"/>
    </row>
    <row r="14" spans="1:7" s="63" customFormat="1" ht="14.25">
      <c r="A14" s="63" t="s">
        <v>155</v>
      </c>
      <c r="C14" s="72"/>
      <c r="D14" s="73"/>
      <c r="E14" s="73"/>
      <c r="F14" s="73"/>
      <c r="G14" s="268"/>
    </row>
    <row r="15" spans="2:7" s="63" customFormat="1" ht="14.25">
      <c r="B15" s="63" t="s">
        <v>156</v>
      </c>
      <c r="C15" s="72"/>
      <c r="D15" s="73">
        <v>4504</v>
      </c>
      <c r="E15" s="73">
        <v>4768</v>
      </c>
      <c r="F15" s="73">
        <v>5099</v>
      </c>
      <c r="G15" s="268">
        <v>5680</v>
      </c>
    </row>
    <row r="16" spans="2:7" s="63" customFormat="1" ht="14.25">
      <c r="B16" s="63" t="s">
        <v>157</v>
      </c>
      <c r="C16" s="75"/>
      <c r="D16" s="73"/>
      <c r="E16" s="73"/>
      <c r="F16" s="73"/>
      <c r="G16" s="268"/>
    </row>
    <row r="17" spans="3:7" s="63" customFormat="1" ht="14.25">
      <c r="C17" s="75" t="s">
        <v>33</v>
      </c>
      <c r="D17" s="73">
        <v>71244</v>
      </c>
      <c r="E17" s="73">
        <v>72876</v>
      </c>
      <c r="F17" s="73">
        <v>74456</v>
      </c>
      <c r="G17" s="268">
        <v>76791</v>
      </c>
    </row>
    <row r="18" spans="3:7" s="63" customFormat="1" ht="14.25">
      <c r="C18" s="75" t="s">
        <v>158</v>
      </c>
      <c r="D18" s="73">
        <v>1402</v>
      </c>
      <c r="E18" s="76">
        <v>1415</v>
      </c>
      <c r="F18" s="73">
        <v>1396</v>
      </c>
      <c r="G18" s="268">
        <v>1486</v>
      </c>
    </row>
    <row r="19" spans="3:7" s="63" customFormat="1" ht="14.25">
      <c r="C19" s="75" t="s">
        <v>159</v>
      </c>
      <c r="D19" s="73">
        <v>69842</v>
      </c>
      <c r="E19" s="73">
        <v>71461</v>
      </c>
      <c r="F19" s="73">
        <v>73060</v>
      </c>
      <c r="G19" s="268">
        <v>75305</v>
      </c>
    </row>
    <row r="20" spans="3:7" s="63" customFormat="1" ht="14.25">
      <c r="C20" s="72"/>
      <c r="D20" s="73"/>
      <c r="E20" s="73"/>
      <c r="F20" s="73"/>
      <c r="G20" s="268"/>
    </row>
    <row r="21" spans="3:7" s="63" customFormat="1" ht="14.25">
      <c r="C21" s="75" t="s">
        <v>160</v>
      </c>
      <c r="D21" s="73">
        <v>7204</v>
      </c>
      <c r="E21" s="73">
        <v>7140</v>
      </c>
      <c r="F21" s="73">
        <v>7068</v>
      </c>
      <c r="G21" s="268">
        <v>7073</v>
      </c>
    </row>
    <row r="22" spans="3:7" s="63" customFormat="1" ht="14.25">
      <c r="C22" s="75" t="s">
        <v>161</v>
      </c>
      <c r="D22" s="76">
        <v>8995</v>
      </c>
      <c r="E22" s="76">
        <v>9023</v>
      </c>
      <c r="F22" s="73">
        <v>9012</v>
      </c>
      <c r="G22" s="268">
        <v>9039</v>
      </c>
    </row>
    <row r="23" spans="3:7" s="63" customFormat="1" ht="14.25">
      <c r="C23" s="75" t="s">
        <v>162</v>
      </c>
      <c r="D23" s="76">
        <v>42876</v>
      </c>
      <c r="E23" s="76">
        <v>43753</v>
      </c>
      <c r="F23" s="73">
        <v>44620</v>
      </c>
      <c r="G23" s="268">
        <v>45990</v>
      </c>
    </row>
    <row r="24" spans="3:7" s="63" customFormat="1" ht="14.25">
      <c r="C24" s="75" t="s">
        <v>163</v>
      </c>
      <c r="D24" s="76">
        <v>12169</v>
      </c>
      <c r="E24" s="76">
        <v>12960</v>
      </c>
      <c r="F24" s="73">
        <v>13756</v>
      </c>
      <c r="G24" s="268">
        <v>14689</v>
      </c>
    </row>
    <row r="25" spans="3:7" s="63" customFormat="1" ht="14.25">
      <c r="C25" s="75"/>
      <c r="D25" s="73"/>
      <c r="E25" s="73"/>
      <c r="F25" s="73"/>
      <c r="G25" s="268"/>
    </row>
    <row r="26" spans="1:7" s="63" customFormat="1" ht="14.25">
      <c r="A26" s="63" t="s">
        <v>164</v>
      </c>
      <c r="C26" s="72"/>
      <c r="D26" s="73"/>
      <c r="E26" s="73"/>
      <c r="F26" s="73"/>
      <c r="G26" s="268"/>
    </row>
    <row r="27" spans="2:7" s="63" customFormat="1" ht="14.25">
      <c r="B27" s="63" t="s">
        <v>165</v>
      </c>
      <c r="C27" s="72"/>
      <c r="D27" s="73">
        <v>8441</v>
      </c>
      <c r="E27" s="73">
        <v>8767</v>
      </c>
      <c r="F27" s="73">
        <v>9082</v>
      </c>
      <c r="G27" s="268">
        <v>9242</v>
      </c>
    </row>
    <row r="28" spans="3:7" s="63" customFormat="1" ht="14.25">
      <c r="C28" s="75" t="s">
        <v>158</v>
      </c>
      <c r="D28" s="73">
        <v>1810</v>
      </c>
      <c r="E28" s="73">
        <v>1845</v>
      </c>
      <c r="F28" s="73">
        <v>1890</v>
      </c>
      <c r="G28" s="268">
        <v>1903</v>
      </c>
    </row>
    <row r="29" spans="3:7" s="63" customFormat="1" ht="14.25">
      <c r="C29" s="75" t="s">
        <v>159</v>
      </c>
      <c r="D29" s="73">
        <v>6631</v>
      </c>
      <c r="E29" s="73">
        <v>6922</v>
      </c>
      <c r="F29" s="73">
        <v>7192</v>
      </c>
      <c r="G29" s="268">
        <v>7339</v>
      </c>
    </row>
    <row r="30" spans="3:7" s="63" customFormat="1" ht="14.25">
      <c r="C30" s="72"/>
      <c r="D30" s="73"/>
      <c r="E30" s="73"/>
      <c r="F30" s="73"/>
      <c r="G30" s="268"/>
    </row>
    <row r="31" spans="1:7" s="63" customFormat="1" ht="14.25">
      <c r="A31" s="63" t="s">
        <v>166</v>
      </c>
      <c r="C31" s="72"/>
      <c r="D31" s="73"/>
      <c r="E31" s="73"/>
      <c r="F31" s="73"/>
      <c r="G31" s="268"/>
    </row>
    <row r="32" spans="2:7" s="63" customFormat="1" ht="14.25">
      <c r="B32" s="63" t="s">
        <v>167</v>
      </c>
      <c r="C32" s="75"/>
      <c r="D32" s="73">
        <v>19602</v>
      </c>
      <c r="E32" s="73">
        <v>20900</v>
      </c>
      <c r="F32" s="73">
        <v>21340</v>
      </c>
      <c r="G32" s="268">
        <v>21241</v>
      </c>
    </row>
    <row r="33" spans="2:7" s="63" customFormat="1" ht="14.25">
      <c r="B33" s="63" t="s">
        <v>168</v>
      </c>
      <c r="C33" s="75"/>
      <c r="D33" s="73">
        <v>26019</v>
      </c>
      <c r="E33" s="73">
        <v>28552</v>
      </c>
      <c r="F33" s="73">
        <v>30780</v>
      </c>
      <c r="G33" s="268">
        <v>33554</v>
      </c>
    </row>
    <row r="34" spans="3:7" s="63" customFormat="1" ht="14.25">
      <c r="C34" s="75" t="s">
        <v>169</v>
      </c>
      <c r="D34" s="73">
        <v>9557</v>
      </c>
      <c r="E34" s="76">
        <v>11369</v>
      </c>
      <c r="F34" s="73">
        <v>11456</v>
      </c>
      <c r="G34" s="268">
        <v>12190</v>
      </c>
    </row>
    <row r="35" spans="3:7" s="63" customFormat="1" ht="14.25">
      <c r="C35" s="75" t="s">
        <v>170</v>
      </c>
      <c r="D35" s="73">
        <v>8022</v>
      </c>
      <c r="E35" s="73">
        <v>9437</v>
      </c>
      <c r="F35" s="73">
        <v>9950</v>
      </c>
      <c r="G35" s="268">
        <v>10740</v>
      </c>
    </row>
    <row r="36" spans="3:7" s="63" customFormat="1" ht="14.25">
      <c r="C36" s="75" t="s">
        <v>171</v>
      </c>
      <c r="D36" s="73">
        <v>1542</v>
      </c>
      <c r="E36" s="73">
        <v>1404</v>
      </c>
      <c r="F36" s="73">
        <v>2249</v>
      </c>
      <c r="G36" s="268">
        <v>2479</v>
      </c>
    </row>
    <row r="37" spans="3:7" s="63" customFormat="1" ht="14.25">
      <c r="C37" s="75"/>
      <c r="D37" s="73"/>
      <c r="E37" s="73"/>
      <c r="F37" s="73"/>
      <c r="G37" s="268"/>
    </row>
    <row r="38" spans="1:7" s="63" customFormat="1" ht="14.25">
      <c r="A38" s="63" t="s">
        <v>172</v>
      </c>
      <c r="C38" s="75"/>
      <c r="D38" s="73"/>
      <c r="E38" s="73"/>
      <c r="F38" s="73"/>
      <c r="G38" s="268"/>
    </row>
    <row r="39" spans="3:7" s="63" customFormat="1" ht="14.25">
      <c r="C39" s="75" t="s">
        <v>173</v>
      </c>
      <c r="D39" s="73">
        <v>5750</v>
      </c>
      <c r="E39" s="73">
        <v>9472</v>
      </c>
      <c r="F39" s="73">
        <v>10101</v>
      </c>
      <c r="G39" s="268">
        <v>13509</v>
      </c>
    </row>
    <row r="40" spans="3:7" s="63" customFormat="1" ht="14.25">
      <c r="C40" s="75" t="s">
        <v>174</v>
      </c>
      <c r="D40" s="73">
        <v>606</v>
      </c>
      <c r="E40" s="73">
        <v>1181</v>
      </c>
      <c r="F40" s="73">
        <v>946</v>
      </c>
      <c r="G40" s="268">
        <v>1165</v>
      </c>
    </row>
    <row r="41" spans="3:7" s="63" customFormat="1" ht="14.25">
      <c r="C41" s="75"/>
      <c r="D41" s="73"/>
      <c r="E41" s="73"/>
      <c r="F41" s="73"/>
      <c r="G41" s="268"/>
    </row>
    <row r="42" spans="1:7" s="63" customFormat="1" ht="14.25">
      <c r="A42" s="63" t="s">
        <v>175</v>
      </c>
      <c r="C42" s="75"/>
      <c r="D42" s="73"/>
      <c r="E42" s="73"/>
      <c r="F42" s="73"/>
      <c r="G42" s="268"/>
    </row>
    <row r="43" spans="3:7" s="63" customFormat="1" ht="14.25">
      <c r="C43" s="75" t="s">
        <v>176</v>
      </c>
      <c r="D43" s="73">
        <v>3563</v>
      </c>
      <c r="E43" s="73">
        <v>4824</v>
      </c>
      <c r="F43" s="73">
        <v>1252</v>
      </c>
      <c r="G43" s="268">
        <v>1644</v>
      </c>
    </row>
    <row r="44" spans="3:7" s="63" customFormat="1" ht="14.25">
      <c r="C44" s="75" t="s">
        <v>177</v>
      </c>
      <c r="D44" s="73">
        <v>65473</v>
      </c>
      <c r="E44" s="73">
        <v>79036</v>
      </c>
      <c r="F44" s="73">
        <v>85029</v>
      </c>
      <c r="G44" s="268">
        <v>104718</v>
      </c>
    </row>
    <row r="45" spans="1:7" s="63" customFormat="1" ht="14.25">
      <c r="A45" s="77"/>
      <c r="B45" s="77"/>
      <c r="C45" s="78"/>
      <c r="D45" s="79"/>
      <c r="E45" s="79"/>
      <c r="F45" s="79"/>
      <c r="G45" s="77"/>
    </row>
    <row r="46" spans="1:2" s="63" customFormat="1" ht="14.25">
      <c r="A46" s="63" t="s">
        <v>178</v>
      </c>
      <c r="B46" s="64"/>
    </row>
    <row r="47" spans="2:3" s="63" customFormat="1" ht="14.25">
      <c r="B47" s="64"/>
      <c r="C47" s="63" t="s">
        <v>179</v>
      </c>
    </row>
    <row r="48" spans="1:2" s="63" customFormat="1" ht="14.25">
      <c r="A48" s="63" t="s">
        <v>180</v>
      </c>
      <c r="B48" s="64"/>
    </row>
  </sheetData>
  <printOptions/>
  <pageMargins left="1.3779527559055118" right="0.7874015748031497" top="0.5905511811023623" bottom="0.5905511811023623" header="0.5118110236220472" footer="0.5118110236220472"/>
  <pageSetup orientation="portrait" paperSize="9" scale="65"/>
</worksheet>
</file>

<file path=xl/worksheets/sheet6.xml><?xml version="1.0" encoding="utf-8"?>
<worksheet xmlns="http://schemas.openxmlformats.org/spreadsheetml/2006/main" xmlns:r="http://schemas.openxmlformats.org/officeDocument/2006/relationships">
  <dimension ref="A1:L31"/>
  <sheetViews>
    <sheetView workbookViewId="0" topLeftCell="B20">
      <selection activeCell="H32" sqref="H32"/>
    </sheetView>
  </sheetViews>
  <sheetFormatPr defaultColWidth="8.796875" defaultRowHeight="15"/>
  <cols>
    <col min="1" max="4" width="11" style="0" customWidth="1"/>
    <col min="5" max="5" width="14.19921875" style="0" customWidth="1"/>
    <col min="6" max="6" width="3.19921875" style="0" customWidth="1"/>
    <col min="7" max="7" width="2.09765625" style="0" customWidth="1"/>
    <col min="8" max="8" width="19.19921875" style="0" customWidth="1"/>
    <col min="9" max="9" width="11.59765625" style="0" customWidth="1"/>
    <col min="10" max="10" width="2.09765625" style="0" customWidth="1"/>
    <col min="11" max="11" width="19.59765625" style="0" customWidth="1"/>
    <col min="12" max="12" width="14.09765625" style="0" customWidth="1"/>
    <col min="13" max="13" width="29.3984375" style="0" customWidth="1"/>
    <col min="14" max="16384" width="11" style="0" customWidth="1"/>
  </cols>
  <sheetData>
    <row r="1" ht="14.25">
      <c r="A1" s="362" t="s">
        <v>181</v>
      </c>
    </row>
    <row r="2" ht="14.25">
      <c r="A2" s="362"/>
    </row>
    <row r="3" spans="1:12" ht="21">
      <c r="A3" s="360" t="s">
        <v>182</v>
      </c>
      <c r="B3" s="265"/>
      <c r="C3" s="265"/>
      <c r="D3" s="265"/>
      <c r="E3" s="265" t="s">
        <v>183</v>
      </c>
      <c r="G3" s="240" t="s">
        <v>184</v>
      </c>
      <c r="H3" s="241"/>
      <c r="I3" s="240"/>
      <c r="J3" s="240"/>
      <c r="K3" s="240"/>
      <c r="L3" s="242" t="s">
        <v>185</v>
      </c>
    </row>
    <row r="4" spans="1:12" ht="14.25">
      <c r="A4" s="364" t="s">
        <v>186</v>
      </c>
      <c r="B4" s="367" t="s">
        <v>187</v>
      </c>
      <c r="C4" s="367" t="s">
        <v>188</v>
      </c>
      <c r="D4" s="367" t="s">
        <v>189</v>
      </c>
      <c r="E4" s="367" t="s">
        <v>190</v>
      </c>
      <c r="G4" s="243" t="s">
        <v>191</v>
      </c>
      <c r="H4" s="243"/>
      <c r="I4" s="243"/>
      <c r="J4" s="244" t="s">
        <v>192</v>
      </c>
      <c r="K4" s="243"/>
      <c r="L4" s="243"/>
    </row>
    <row r="5" spans="1:12" ht="14.25">
      <c r="A5" s="365"/>
      <c r="B5" s="368"/>
      <c r="C5" s="365"/>
      <c r="D5" s="365"/>
      <c r="E5" s="365"/>
      <c r="G5" s="245"/>
      <c r="H5" s="246" t="s">
        <v>193</v>
      </c>
      <c r="I5" s="247" t="s">
        <v>194</v>
      </c>
      <c r="J5" s="248"/>
      <c r="K5" s="246" t="s">
        <v>193</v>
      </c>
      <c r="L5" s="247" t="s">
        <v>194</v>
      </c>
    </row>
    <row r="6" spans="1:12" ht="14.25">
      <c r="A6" t="s">
        <v>195</v>
      </c>
      <c r="B6" s="369">
        <v>342429</v>
      </c>
      <c r="C6" s="361">
        <v>55</v>
      </c>
      <c r="D6" s="361">
        <v>8</v>
      </c>
      <c r="E6" s="361">
        <v>222638</v>
      </c>
      <c r="G6" s="249" t="s">
        <v>196</v>
      </c>
      <c r="H6" s="250"/>
      <c r="I6" s="251">
        <f>SUM(I7:I28)</f>
        <v>358210</v>
      </c>
      <c r="J6" s="252" t="s">
        <v>196</v>
      </c>
      <c r="K6" s="250"/>
      <c r="L6" s="253">
        <f>L8+L16</f>
        <v>228223</v>
      </c>
    </row>
    <row r="7" spans="1:12" ht="14.25">
      <c r="A7" s="363">
        <v>7</v>
      </c>
      <c r="B7" s="369">
        <v>352490</v>
      </c>
      <c r="C7" s="361">
        <v>56</v>
      </c>
      <c r="D7" s="361">
        <v>1121</v>
      </c>
      <c r="E7" s="361">
        <v>226890</v>
      </c>
      <c r="G7" s="254"/>
      <c r="H7" s="255" t="s">
        <v>99</v>
      </c>
      <c r="I7" s="251">
        <v>5570</v>
      </c>
      <c r="J7" s="256"/>
      <c r="K7" s="250"/>
      <c r="L7" s="253"/>
    </row>
    <row r="8" spans="1:12" ht="14.25">
      <c r="A8" s="363">
        <v>8</v>
      </c>
      <c r="B8" s="369">
        <v>359514</v>
      </c>
      <c r="C8" s="361">
        <v>135</v>
      </c>
      <c r="D8" s="361">
        <v>666</v>
      </c>
      <c r="E8" s="361">
        <v>228885</v>
      </c>
      <c r="G8" s="254"/>
      <c r="H8" s="255" t="s">
        <v>197</v>
      </c>
      <c r="I8" s="251">
        <v>1280</v>
      </c>
      <c r="J8" s="256" t="s">
        <v>198</v>
      </c>
      <c r="K8" s="255"/>
      <c r="L8" s="253">
        <f>SUM(L9:L14)</f>
        <v>17101</v>
      </c>
    </row>
    <row r="9" spans="1:12" ht="22.5">
      <c r="A9" s="363">
        <v>9</v>
      </c>
      <c r="B9" s="369">
        <v>359039</v>
      </c>
      <c r="C9" s="361" t="s">
        <v>11</v>
      </c>
      <c r="D9" s="361" t="s">
        <v>11</v>
      </c>
      <c r="E9" s="361">
        <v>229317</v>
      </c>
      <c r="G9" s="254"/>
      <c r="H9" s="255" t="s">
        <v>199</v>
      </c>
      <c r="I9" s="251">
        <v>230</v>
      </c>
      <c r="J9" s="256"/>
      <c r="K9" s="269" t="s">
        <v>200</v>
      </c>
      <c r="L9" s="253">
        <v>400</v>
      </c>
    </row>
    <row r="10" spans="1:12" ht="14.25">
      <c r="A10" s="365">
        <v>10</v>
      </c>
      <c r="B10" s="369">
        <v>358210</v>
      </c>
      <c r="C10" s="366" t="s">
        <v>11</v>
      </c>
      <c r="D10" s="366" t="s">
        <v>11</v>
      </c>
      <c r="E10" s="366">
        <v>228223</v>
      </c>
      <c r="G10" s="254"/>
      <c r="H10" s="255" t="s">
        <v>201</v>
      </c>
      <c r="I10" s="257">
        <v>530</v>
      </c>
      <c r="J10" s="256"/>
      <c r="K10" s="255" t="s">
        <v>202</v>
      </c>
      <c r="L10" s="258">
        <v>8500</v>
      </c>
    </row>
    <row r="11" spans="1:12" ht="14.25">
      <c r="A11" s="265"/>
      <c r="B11" s="266"/>
      <c r="C11" s="265"/>
      <c r="D11" s="265"/>
      <c r="E11" s="265"/>
      <c r="G11" s="254"/>
      <c r="H11" s="255" t="s">
        <v>203</v>
      </c>
      <c r="I11" s="251">
        <v>1340</v>
      </c>
      <c r="J11" s="256"/>
      <c r="K11" s="255" t="s">
        <v>204</v>
      </c>
      <c r="L11" s="258">
        <v>1450</v>
      </c>
    </row>
    <row r="12" spans="1:12" ht="24">
      <c r="A12" s="262"/>
      <c r="B12" s="262"/>
      <c r="C12" s="262"/>
      <c r="D12" s="262"/>
      <c r="E12" s="262"/>
      <c r="G12" s="254"/>
      <c r="H12" s="255" t="s">
        <v>205</v>
      </c>
      <c r="I12" s="251">
        <v>530</v>
      </c>
      <c r="J12" s="256"/>
      <c r="K12" s="255" t="s">
        <v>206</v>
      </c>
      <c r="L12" s="258">
        <v>4200</v>
      </c>
    </row>
    <row r="13" spans="7:12" ht="14.25">
      <c r="G13" s="254"/>
      <c r="H13" s="255" t="s">
        <v>207</v>
      </c>
      <c r="I13" s="251">
        <v>400</v>
      </c>
      <c r="J13" s="256"/>
      <c r="K13" s="255" t="s">
        <v>208</v>
      </c>
      <c r="L13" s="258">
        <v>2200</v>
      </c>
    </row>
    <row r="14" spans="7:12" ht="14.25">
      <c r="G14" s="254"/>
      <c r="H14" s="255" t="s">
        <v>209</v>
      </c>
      <c r="I14" s="251">
        <v>200</v>
      </c>
      <c r="J14" s="256"/>
      <c r="K14" s="255" t="s">
        <v>210</v>
      </c>
      <c r="L14" s="258">
        <v>351</v>
      </c>
    </row>
    <row r="15" spans="7:12" ht="24">
      <c r="G15" s="254"/>
      <c r="H15" s="255" t="s">
        <v>211</v>
      </c>
      <c r="I15" s="251">
        <v>420</v>
      </c>
      <c r="J15" s="256"/>
      <c r="K15" s="255"/>
      <c r="L15" s="258"/>
    </row>
    <row r="16" spans="7:12" ht="24">
      <c r="G16" s="254"/>
      <c r="H16" s="255" t="s">
        <v>212</v>
      </c>
      <c r="I16" s="251">
        <v>1060</v>
      </c>
      <c r="J16" s="256" t="s">
        <v>213</v>
      </c>
      <c r="K16" s="250"/>
      <c r="L16" s="258">
        <f>SUM(L17:L21)</f>
        <v>211122</v>
      </c>
    </row>
    <row r="17" spans="7:12" ht="14.25">
      <c r="G17" s="254"/>
      <c r="H17" s="255" t="s">
        <v>214</v>
      </c>
      <c r="I17" s="251">
        <v>500</v>
      </c>
      <c r="J17" s="256"/>
      <c r="K17" s="255" t="s">
        <v>215</v>
      </c>
      <c r="L17" s="258">
        <v>132615</v>
      </c>
    </row>
    <row r="18" spans="7:12" ht="14.25">
      <c r="G18" s="254"/>
      <c r="H18" s="255" t="s">
        <v>30</v>
      </c>
      <c r="I18" s="251">
        <v>1500</v>
      </c>
      <c r="J18" s="256"/>
      <c r="K18" s="255" t="s">
        <v>216</v>
      </c>
      <c r="L18" s="258">
        <v>24554</v>
      </c>
    </row>
    <row r="19" spans="7:12" ht="24">
      <c r="G19" s="254"/>
      <c r="H19" s="255" t="s">
        <v>31</v>
      </c>
      <c r="I19" s="251">
        <v>740</v>
      </c>
      <c r="J19" s="256"/>
      <c r="K19" s="255" t="s">
        <v>217</v>
      </c>
      <c r="L19" s="258">
        <v>23154</v>
      </c>
    </row>
    <row r="20" spans="7:12" ht="14.25">
      <c r="G20" s="254"/>
      <c r="H20" s="255" t="s">
        <v>218</v>
      </c>
      <c r="I20" s="251">
        <v>400</v>
      </c>
      <c r="J20" s="259"/>
      <c r="K20" s="260" t="s">
        <v>219</v>
      </c>
      <c r="L20" s="258">
        <v>2721</v>
      </c>
    </row>
    <row r="21" spans="7:12" ht="14.25">
      <c r="G21" s="254"/>
      <c r="H21" s="255" t="s">
        <v>220</v>
      </c>
      <c r="I21" s="251">
        <v>200</v>
      </c>
      <c r="J21" s="256"/>
      <c r="K21" s="255" t="s">
        <v>221</v>
      </c>
      <c r="L21" s="258">
        <v>28078</v>
      </c>
    </row>
    <row r="22" spans="7:12" ht="14.25">
      <c r="G22" s="254"/>
      <c r="H22" s="255" t="s">
        <v>222</v>
      </c>
      <c r="I22" s="251">
        <v>180328</v>
      </c>
      <c r="J22" s="256"/>
      <c r="K22" s="255"/>
      <c r="L22" s="258"/>
    </row>
    <row r="23" spans="7:12" ht="14.25">
      <c r="G23" s="254"/>
      <c r="H23" s="255" t="s">
        <v>223</v>
      </c>
      <c r="I23" s="251">
        <v>13670</v>
      </c>
      <c r="J23" s="256"/>
      <c r="K23" s="255"/>
      <c r="L23" s="258"/>
    </row>
    <row r="24" spans="7:12" ht="24">
      <c r="G24" s="254"/>
      <c r="H24" s="255" t="s">
        <v>224</v>
      </c>
      <c r="I24" s="251">
        <v>24022</v>
      </c>
      <c r="J24" s="256"/>
      <c r="K24" s="255"/>
      <c r="L24" s="258"/>
    </row>
    <row r="25" spans="7:12" ht="14.25">
      <c r="G25" s="254"/>
      <c r="H25" s="255" t="s">
        <v>225</v>
      </c>
      <c r="I25" s="251">
        <v>18100</v>
      </c>
      <c r="J25" s="256"/>
      <c r="K25" s="255"/>
      <c r="L25" s="258"/>
    </row>
    <row r="26" spans="7:12" ht="14.25">
      <c r="G26" s="254"/>
      <c r="H26" s="255" t="s">
        <v>226</v>
      </c>
      <c r="I26" s="251">
        <v>41475</v>
      </c>
      <c r="J26" s="256"/>
      <c r="K26" s="255"/>
      <c r="L26" s="261"/>
    </row>
    <row r="27" spans="7:12" ht="24">
      <c r="G27" s="254"/>
      <c r="H27" s="255" t="s">
        <v>227</v>
      </c>
      <c r="I27" s="251">
        <v>8000</v>
      </c>
      <c r="J27" s="256"/>
      <c r="K27" s="255"/>
      <c r="L27" s="261"/>
    </row>
    <row r="28" spans="7:12" ht="14.25">
      <c r="G28" s="254"/>
      <c r="H28" s="255" t="s">
        <v>139</v>
      </c>
      <c r="I28" s="251">
        <v>57715</v>
      </c>
      <c r="J28" s="256"/>
      <c r="K28" s="255"/>
      <c r="L28" s="258"/>
    </row>
    <row r="29" spans="7:12" ht="14.25">
      <c r="G29" s="262"/>
      <c r="I29" s="263"/>
      <c r="J29" s="264"/>
      <c r="L29" s="263"/>
    </row>
    <row r="30" spans="7:12" ht="14.25">
      <c r="G30" s="265"/>
      <c r="H30" s="265"/>
      <c r="I30" s="266"/>
      <c r="J30" s="267"/>
      <c r="K30" s="265"/>
      <c r="L30" s="266"/>
    </row>
    <row r="31" ht="14.25">
      <c r="H31" t="s">
        <v>228</v>
      </c>
    </row>
  </sheetData>
  <printOptions horizontalCentered="1"/>
  <pageMargins left="0.7874015748031497" right="0.7874015748031497" top="0.984251968503937" bottom="0.984251968503937" header="0.5118110236220472" footer="0.5118110236220472"/>
  <pageSetup orientation="portrait" paperSize="9" scale="90"/>
  <drawing r:id="rId1"/>
</worksheet>
</file>

<file path=xl/worksheets/sheet7.xml><?xml version="1.0" encoding="utf-8"?>
<worksheet xmlns="http://schemas.openxmlformats.org/spreadsheetml/2006/main" xmlns:r="http://schemas.openxmlformats.org/officeDocument/2006/relationships">
  <dimension ref="A1:G14"/>
  <sheetViews>
    <sheetView workbookViewId="0" topLeftCell="A1">
      <selection activeCell="D16" sqref="D16"/>
    </sheetView>
  </sheetViews>
  <sheetFormatPr defaultColWidth="8.796875" defaultRowHeight="15"/>
  <cols>
    <col min="1" max="1" width="18.59765625" style="113" customWidth="1"/>
    <col min="2" max="2" width="8.59765625" style="113" customWidth="1"/>
    <col min="3" max="3" width="8.19921875" style="113" customWidth="1"/>
    <col min="4" max="4" width="9" style="113" customWidth="1"/>
    <col min="5" max="5" width="10.5" style="113" customWidth="1"/>
    <col min="6" max="6" width="8.8984375" style="113" customWidth="1"/>
    <col min="7" max="7" width="8.59765625" style="113" customWidth="1"/>
    <col min="8" max="16384" width="10.59765625" style="113" customWidth="1"/>
  </cols>
  <sheetData>
    <row r="1" ht="17.25">
      <c r="A1" s="114" t="s">
        <v>229</v>
      </c>
    </row>
    <row r="2" spans="1:7" ht="15" thickBot="1">
      <c r="A2" s="115"/>
      <c r="B2" s="115"/>
      <c r="C2" s="115"/>
      <c r="D2" s="115"/>
      <c r="E2" s="115"/>
      <c r="F2" s="115" t="s">
        <v>230</v>
      </c>
      <c r="G2" s="115"/>
    </row>
    <row r="3" spans="1:7" ht="15" thickTop="1">
      <c r="A3" s="116"/>
      <c r="B3" s="117" t="s">
        <v>231</v>
      </c>
      <c r="C3" s="118"/>
      <c r="D3" s="119"/>
      <c r="E3" s="117" t="s">
        <v>232</v>
      </c>
      <c r="F3" s="118"/>
      <c r="G3" s="118"/>
    </row>
    <row r="4" spans="1:7" ht="28.5">
      <c r="A4" s="120" t="s">
        <v>233</v>
      </c>
      <c r="B4" s="121" t="s">
        <v>234</v>
      </c>
      <c r="C4" s="122" t="s">
        <v>235</v>
      </c>
      <c r="D4" s="119"/>
      <c r="E4" s="121" t="s">
        <v>234</v>
      </c>
      <c r="F4" s="122" t="s">
        <v>235</v>
      </c>
      <c r="G4" s="118"/>
    </row>
    <row r="5" spans="1:7" ht="14.25">
      <c r="A5" s="119"/>
      <c r="B5" s="123" t="s">
        <v>236</v>
      </c>
      <c r="C5" s="124" t="s">
        <v>237</v>
      </c>
      <c r="D5" s="124" t="s">
        <v>238</v>
      </c>
      <c r="E5" s="123" t="s">
        <v>236</v>
      </c>
      <c r="F5" s="124" t="s">
        <v>237</v>
      </c>
      <c r="G5" s="125" t="s">
        <v>238</v>
      </c>
    </row>
    <row r="6" spans="1:5" ht="14.25">
      <c r="A6" s="121"/>
      <c r="B6" s="38"/>
      <c r="C6" s="38"/>
      <c r="D6" s="59"/>
      <c r="E6" s="38"/>
    </row>
    <row r="7" spans="1:7" ht="14.25">
      <c r="A7" s="121" t="s">
        <v>239</v>
      </c>
      <c r="B7" s="38">
        <v>260081</v>
      </c>
      <c r="C7" s="38">
        <v>125340</v>
      </c>
      <c r="D7" s="38">
        <v>83115</v>
      </c>
      <c r="E7" s="126">
        <v>267423</v>
      </c>
      <c r="F7" s="126">
        <v>111981</v>
      </c>
      <c r="G7" s="126">
        <v>80306</v>
      </c>
    </row>
    <row r="8" spans="1:7" ht="14.25">
      <c r="A8" s="121"/>
      <c r="B8" s="38"/>
      <c r="C8" s="38"/>
      <c r="D8" s="38"/>
      <c r="E8" s="126"/>
      <c r="F8" s="126"/>
      <c r="G8" s="126"/>
    </row>
    <row r="9" spans="1:7" ht="27">
      <c r="A9" s="127" t="s">
        <v>240</v>
      </c>
      <c r="B9" s="38">
        <v>368676</v>
      </c>
      <c r="C9" s="38">
        <v>107208</v>
      </c>
      <c r="D9" s="38">
        <v>67029</v>
      </c>
      <c r="E9" s="126">
        <v>361584</v>
      </c>
      <c r="F9" s="126">
        <v>97873</v>
      </c>
      <c r="G9" s="126">
        <v>63175</v>
      </c>
    </row>
    <row r="10" spans="1:7" ht="14.25">
      <c r="A10" s="121" t="s">
        <v>36</v>
      </c>
      <c r="B10" s="38">
        <v>857918</v>
      </c>
      <c r="C10" s="128" t="s">
        <v>11</v>
      </c>
      <c r="D10" s="128" t="s">
        <v>11</v>
      </c>
      <c r="E10" s="126">
        <v>766711</v>
      </c>
      <c r="F10" s="26" t="s">
        <v>11</v>
      </c>
      <c r="G10" s="26" t="s">
        <v>11</v>
      </c>
    </row>
    <row r="11" spans="1:7" ht="14.25">
      <c r="A11" s="129" t="s">
        <v>241</v>
      </c>
      <c r="B11" s="128" t="s">
        <v>11</v>
      </c>
      <c r="C11" s="38">
        <v>161416</v>
      </c>
      <c r="D11" s="38">
        <v>64286</v>
      </c>
      <c r="E11" s="26" t="s">
        <v>11</v>
      </c>
      <c r="F11" s="126">
        <v>125860</v>
      </c>
      <c r="G11" s="126">
        <v>56575</v>
      </c>
    </row>
    <row r="12" spans="1:7" ht="14.25">
      <c r="A12" s="121" t="s">
        <v>34</v>
      </c>
      <c r="B12" s="130">
        <v>72650</v>
      </c>
      <c r="C12" s="130">
        <v>210810</v>
      </c>
      <c r="D12" s="130" t="s">
        <v>11</v>
      </c>
      <c r="E12" s="126">
        <v>76452</v>
      </c>
      <c r="F12" s="126">
        <v>212226</v>
      </c>
      <c r="G12" s="26" t="s">
        <v>11</v>
      </c>
    </row>
    <row r="13" spans="1:7" ht="14.25">
      <c r="A13" s="123"/>
      <c r="B13" s="58"/>
      <c r="C13" s="58"/>
      <c r="D13" s="58"/>
      <c r="E13" s="58"/>
      <c r="F13" s="118"/>
      <c r="G13" s="118"/>
    </row>
    <row r="14" ht="14.25">
      <c r="A14" s="113" t="s">
        <v>242</v>
      </c>
    </row>
  </sheetData>
  <printOptions/>
  <pageMargins left="0.7874015748031497" right="0.7874015748031497" top="0.984251968503937" bottom="0.984251968503937" header="0.5118110236220472" footer="0.5118110236220472"/>
  <pageSetup orientation="landscape" paperSize="9"/>
</worksheet>
</file>

<file path=xl/worksheets/sheet8.xml><?xml version="1.0" encoding="utf-8"?>
<worksheet xmlns="http://schemas.openxmlformats.org/spreadsheetml/2006/main" xmlns:r="http://schemas.openxmlformats.org/officeDocument/2006/relationships">
  <dimension ref="A1:J33"/>
  <sheetViews>
    <sheetView workbookViewId="0" topLeftCell="A1">
      <selection activeCell="A3" sqref="A3"/>
    </sheetView>
  </sheetViews>
  <sheetFormatPr defaultColWidth="8.796875" defaultRowHeight="15"/>
  <cols>
    <col min="1" max="1" width="23" style="81" customWidth="1"/>
    <col min="2" max="2" width="14.3984375" style="81" customWidth="1"/>
    <col min="3" max="3" width="11.69921875" style="81" customWidth="1"/>
    <col min="4" max="4" width="9.8984375" style="81" customWidth="1"/>
    <col min="5" max="5" width="9.5" style="81" customWidth="1"/>
    <col min="6" max="16384" width="10.59765625" style="81" customWidth="1"/>
  </cols>
  <sheetData>
    <row r="1" ht="17.25">
      <c r="A1" s="80" t="s">
        <v>243</v>
      </c>
    </row>
    <row r="2" ht="17.25">
      <c r="A2" s="80" t="s">
        <v>244</v>
      </c>
    </row>
    <row r="3" spans="1:10" ht="15" thickBot="1">
      <c r="A3" s="82"/>
      <c r="B3" s="82"/>
      <c r="C3" s="82"/>
      <c r="D3" s="82" t="s">
        <v>245</v>
      </c>
      <c r="E3" s="82"/>
      <c r="G3" s="83"/>
      <c r="H3" s="83"/>
      <c r="I3" s="84"/>
      <c r="J3" s="83"/>
    </row>
    <row r="4" spans="1:10" ht="15" thickTop="1">
      <c r="A4" s="85"/>
      <c r="B4" s="86" t="s">
        <v>246</v>
      </c>
      <c r="C4" s="87"/>
      <c r="D4" s="87"/>
      <c r="E4" s="87"/>
      <c r="G4" s="84"/>
      <c r="H4" s="84"/>
      <c r="I4" s="84"/>
      <c r="J4" s="84"/>
    </row>
    <row r="5" spans="1:10" ht="14.25">
      <c r="A5" s="89" t="s">
        <v>233</v>
      </c>
      <c r="B5" s="90" t="s">
        <v>247</v>
      </c>
      <c r="C5" s="90" t="s">
        <v>248</v>
      </c>
      <c r="D5" s="347" t="s">
        <v>249</v>
      </c>
      <c r="E5" s="348" t="s">
        <v>250</v>
      </c>
      <c r="F5" s="83"/>
      <c r="G5" s="84"/>
      <c r="H5" s="84"/>
      <c r="I5" s="84"/>
      <c r="J5" s="84"/>
    </row>
    <row r="6" spans="1:10" ht="14.25">
      <c r="A6" s="88"/>
      <c r="B6" s="91" t="s">
        <v>251</v>
      </c>
      <c r="C6" s="91" t="s">
        <v>252</v>
      </c>
      <c r="D6" s="349"/>
      <c r="E6" s="350"/>
      <c r="F6" s="83"/>
      <c r="G6" s="84"/>
      <c r="H6" s="84"/>
      <c r="I6" s="94"/>
      <c r="J6" s="94"/>
    </row>
    <row r="7" spans="1:10" ht="14.25">
      <c r="A7" s="90"/>
      <c r="B7" s="38"/>
      <c r="C7" s="38"/>
      <c r="D7" s="38"/>
      <c r="E7" s="38"/>
      <c r="G7" s="84"/>
      <c r="H7" s="84"/>
      <c r="I7" s="94"/>
      <c r="J7" s="94"/>
    </row>
    <row r="8" spans="1:10" ht="14.25">
      <c r="A8" s="90" t="s">
        <v>239</v>
      </c>
      <c r="B8" s="14">
        <v>28968</v>
      </c>
      <c r="C8" s="14">
        <v>394209</v>
      </c>
      <c r="D8" s="14">
        <v>103705</v>
      </c>
      <c r="E8" s="14">
        <v>95516</v>
      </c>
      <c r="G8" s="94"/>
      <c r="H8" s="94"/>
      <c r="I8" s="94"/>
      <c r="J8" s="94"/>
    </row>
    <row r="9" spans="1:10" ht="14.25">
      <c r="A9" s="90" t="s">
        <v>253</v>
      </c>
      <c r="B9" s="14"/>
      <c r="C9" s="14"/>
      <c r="D9" s="14"/>
      <c r="E9" s="14"/>
      <c r="G9" s="94"/>
      <c r="H9" s="94"/>
      <c r="I9" s="94"/>
      <c r="J9" s="94"/>
    </row>
    <row r="10" spans="1:10" ht="20.25" customHeight="1">
      <c r="A10" s="95" t="s">
        <v>240</v>
      </c>
      <c r="B10" s="14">
        <v>250</v>
      </c>
      <c r="C10" s="14">
        <v>30171</v>
      </c>
      <c r="D10" s="14">
        <v>10759</v>
      </c>
      <c r="E10" s="14">
        <v>6840</v>
      </c>
      <c r="G10" s="94"/>
      <c r="H10" s="94"/>
      <c r="I10" s="94"/>
      <c r="J10" s="94"/>
    </row>
    <row r="11" spans="1:10" ht="14.25">
      <c r="A11" s="90" t="s">
        <v>36</v>
      </c>
      <c r="B11" s="14">
        <v>139</v>
      </c>
      <c r="C11" s="14">
        <v>1384</v>
      </c>
      <c r="D11" s="14">
        <v>1187</v>
      </c>
      <c r="E11" s="14">
        <v>585</v>
      </c>
      <c r="G11" s="94"/>
      <c r="H11" s="94"/>
      <c r="I11" s="94"/>
      <c r="J11" s="94"/>
    </row>
    <row r="12" spans="1:10" ht="14.25">
      <c r="A12" s="90" t="s">
        <v>34</v>
      </c>
      <c r="B12" s="14">
        <v>92</v>
      </c>
      <c r="C12" s="14">
        <v>697781</v>
      </c>
      <c r="D12" s="14">
        <v>49248</v>
      </c>
      <c r="E12" s="14">
        <v>91583</v>
      </c>
      <c r="G12" s="94"/>
      <c r="H12" s="94"/>
      <c r="I12" s="94"/>
      <c r="J12" s="94"/>
    </row>
    <row r="13" spans="1:10" ht="14.25">
      <c r="A13" s="90"/>
      <c r="B13" s="14"/>
      <c r="C13" s="14"/>
      <c r="D13" s="14"/>
      <c r="E13" s="14"/>
      <c r="G13" s="94"/>
      <c r="H13" s="94"/>
      <c r="I13" s="94"/>
      <c r="J13" s="94"/>
    </row>
    <row r="14" spans="1:10" ht="14.25">
      <c r="A14" s="90" t="s">
        <v>254</v>
      </c>
      <c r="B14" s="14">
        <v>29837</v>
      </c>
      <c r="C14" s="14">
        <v>464985</v>
      </c>
      <c r="D14" s="14">
        <v>239338</v>
      </c>
      <c r="E14" s="14">
        <v>229491</v>
      </c>
      <c r="G14" s="94"/>
      <c r="H14" s="94"/>
      <c r="I14" s="94"/>
      <c r="J14" s="94"/>
    </row>
    <row r="15" spans="1:10" ht="14.25">
      <c r="A15" s="90" t="s">
        <v>255</v>
      </c>
      <c r="B15" s="14">
        <v>32030</v>
      </c>
      <c r="C15" s="14">
        <v>502215</v>
      </c>
      <c r="D15" s="14">
        <v>21811</v>
      </c>
      <c r="E15" s="14">
        <v>30350</v>
      </c>
      <c r="G15" s="94"/>
      <c r="H15" s="94"/>
      <c r="I15" s="94"/>
      <c r="J15" s="94"/>
    </row>
    <row r="16" spans="1:10" ht="14.25">
      <c r="A16" s="90" t="s">
        <v>256</v>
      </c>
      <c r="B16" s="14">
        <v>42973</v>
      </c>
      <c r="C16" s="14">
        <v>689074</v>
      </c>
      <c r="D16" s="14">
        <v>23382</v>
      </c>
      <c r="E16" s="14">
        <v>11578</v>
      </c>
      <c r="G16" s="94"/>
      <c r="H16" s="94"/>
      <c r="I16" s="94"/>
      <c r="J16" s="94"/>
    </row>
    <row r="17" spans="1:10" ht="14.25">
      <c r="A17" s="92"/>
      <c r="B17" s="58"/>
      <c r="C17" s="58"/>
      <c r="D17" s="58"/>
      <c r="E17" s="58"/>
      <c r="G17" s="94"/>
      <c r="H17" s="94"/>
      <c r="I17" s="94"/>
      <c r="J17" s="94"/>
    </row>
    <row r="18" spans="1:10" ht="14.25">
      <c r="A18" s="96"/>
      <c r="B18" s="97" t="s">
        <v>257</v>
      </c>
      <c r="C18" s="87"/>
      <c r="D18" s="87"/>
      <c r="E18" s="87"/>
      <c r="G18" s="94"/>
      <c r="H18" s="94"/>
      <c r="I18" s="94"/>
      <c r="J18" s="94"/>
    </row>
    <row r="19" spans="1:10" ht="14.25">
      <c r="A19" s="98" t="s">
        <v>258</v>
      </c>
      <c r="B19" s="99" t="s">
        <v>247</v>
      </c>
      <c r="C19" s="90" t="s">
        <v>248</v>
      </c>
      <c r="D19" s="347" t="s">
        <v>249</v>
      </c>
      <c r="E19" s="348" t="s">
        <v>250</v>
      </c>
      <c r="G19" s="83"/>
      <c r="H19" s="83"/>
      <c r="I19" s="83"/>
      <c r="J19" s="83"/>
    </row>
    <row r="20" spans="1:10" ht="14.25">
      <c r="A20" s="93"/>
      <c r="B20" s="100" t="s">
        <v>251</v>
      </c>
      <c r="C20" s="91" t="s">
        <v>252</v>
      </c>
      <c r="D20" s="349"/>
      <c r="E20" s="350"/>
      <c r="G20" s="83"/>
      <c r="H20" s="83"/>
      <c r="I20" s="83"/>
      <c r="J20" s="83"/>
    </row>
    <row r="21" spans="1:10" ht="14.25">
      <c r="A21" s="96"/>
      <c r="B21" s="101"/>
      <c r="G21" s="83"/>
      <c r="H21" s="83"/>
      <c r="I21" s="83"/>
      <c r="J21" s="83"/>
    </row>
    <row r="22" spans="1:10" ht="14.25">
      <c r="A22" s="90" t="s">
        <v>239</v>
      </c>
      <c r="B22" s="14">
        <v>28741</v>
      </c>
      <c r="C22" s="14">
        <v>391669</v>
      </c>
      <c r="D22" s="14">
        <v>106705</v>
      </c>
      <c r="E22" s="14">
        <v>88440</v>
      </c>
      <c r="G22" s="83"/>
      <c r="H22" s="83"/>
      <c r="I22" s="83"/>
      <c r="J22" s="83"/>
    </row>
    <row r="23" spans="1:10" ht="14.25">
      <c r="A23" s="90" t="s">
        <v>253</v>
      </c>
      <c r="B23"/>
      <c r="C23"/>
      <c r="D23"/>
      <c r="E23"/>
      <c r="G23" s="83"/>
      <c r="H23" s="83"/>
      <c r="I23" s="83"/>
      <c r="J23" s="83"/>
    </row>
    <row r="24" spans="1:10" ht="27">
      <c r="A24" s="95" t="s">
        <v>240</v>
      </c>
      <c r="B24" s="276">
        <v>248</v>
      </c>
      <c r="C24" s="276">
        <v>29796</v>
      </c>
      <c r="D24" s="276">
        <v>10773</v>
      </c>
      <c r="E24" s="276">
        <v>6394</v>
      </c>
      <c r="G24" s="83"/>
      <c r="H24" s="83"/>
      <c r="I24" s="83"/>
      <c r="J24" s="83"/>
    </row>
    <row r="25" spans="1:10" ht="14.25">
      <c r="A25" s="90" t="s">
        <v>36</v>
      </c>
      <c r="B25" s="276">
        <v>136</v>
      </c>
      <c r="C25" s="276">
        <v>1296</v>
      </c>
      <c r="D25" s="276">
        <v>1126</v>
      </c>
      <c r="E25" s="276">
        <v>581</v>
      </c>
      <c r="G25" s="83"/>
      <c r="H25" s="83"/>
      <c r="I25" s="83"/>
      <c r="J25" s="83"/>
    </row>
    <row r="26" spans="1:10" ht="14.25">
      <c r="A26" s="90" t="s">
        <v>34</v>
      </c>
      <c r="B26" s="276">
        <v>92</v>
      </c>
      <c r="C26" s="276">
        <v>704398</v>
      </c>
      <c r="D26" s="276">
        <v>51548</v>
      </c>
      <c r="E26" s="276">
        <v>89977</v>
      </c>
      <c r="G26" s="83"/>
      <c r="H26" s="83"/>
      <c r="I26" s="83"/>
      <c r="J26" s="83"/>
    </row>
    <row r="27" spans="1:10" ht="14.25">
      <c r="A27" s="90"/>
      <c r="B27" s="276"/>
      <c r="C27" s="276"/>
      <c r="D27" s="276"/>
      <c r="E27" s="276"/>
      <c r="G27" s="83"/>
      <c r="H27" s="83"/>
      <c r="I27" s="83"/>
      <c r="J27" s="83"/>
    </row>
    <row r="28" spans="1:10" ht="14.25">
      <c r="A28" s="90" t="s">
        <v>254</v>
      </c>
      <c r="B28" s="276">
        <v>29674</v>
      </c>
      <c r="C28" s="276">
        <v>454305</v>
      </c>
      <c r="D28" s="276">
        <v>245923</v>
      </c>
      <c r="E28" s="276">
        <v>237484</v>
      </c>
      <c r="G28" s="83"/>
      <c r="H28" s="83"/>
      <c r="I28" s="83"/>
      <c r="J28" s="83"/>
    </row>
    <row r="29" spans="1:10" ht="14.25">
      <c r="A29" s="90" t="s">
        <v>255</v>
      </c>
      <c r="B29" s="277">
        <v>32457</v>
      </c>
      <c r="C29" s="277">
        <v>501251</v>
      </c>
      <c r="D29" s="277">
        <v>22153</v>
      </c>
      <c r="E29" s="277">
        <v>31225</v>
      </c>
      <c r="G29" s="83"/>
      <c r="H29" s="83"/>
      <c r="I29" s="83"/>
      <c r="J29" s="83"/>
    </row>
    <row r="30" spans="1:10" ht="14.25">
      <c r="A30" s="90" t="s">
        <v>256</v>
      </c>
      <c r="B30" s="276">
        <v>43600</v>
      </c>
      <c r="C30" s="276">
        <v>696239</v>
      </c>
      <c r="D30" s="276">
        <v>22882</v>
      </c>
      <c r="E30" s="276">
        <v>11676</v>
      </c>
      <c r="G30" s="83"/>
      <c r="H30" s="83"/>
      <c r="I30" s="83"/>
      <c r="J30" s="83"/>
    </row>
    <row r="31" spans="1:10" ht="14.25">
      <c r="A31" s="93"/>
      <c r="B31" s="278"/>
      <c r="C31" s="279"/>
      <c r="D31" s="279"/>
      <c r="E31" s="279"/>
      <c r="G31" s="83"/>
      <c r="H31" s="83"/>
      <c r="I31" s="83"/>
      <c r="J31" s="83"/>
    </row>
    <row r="32" spans="1:10" ht="14.25">
      <c r="A32" s="81" t="s">
        <v>259</v>
      </c>
      <c r="G32" s="83"/>
      <c r="H32" s="83"/>
      <c r="I32" s="83"/>
      <c r="J32" s="83"/>
    </row>
    <row r="33" spans="7:10" ht="14.25">
      <c r="G33" s="83"/>
      <c r="H33" s="83"/>
      <c r="I33" s="83"/>
      <c r="J33" s="83"/>
    </row>
  </sheetData>
  <printOptions/>
  <pageMargins left="0.3937007874015748" right="0" top="0.984251968503937" bottom="0.984251968503937" header="0.5118110236220472" footer="0.5118110236220472"/>
  <pageSetup orientation="portrait" paperSize="9"/>
</worksheet>
</file>

<file path=xl/worksheets/sheet9.xml><?xml version="1.0" encoding="utf-8"?>
<worksheet xmlns="http://schemas.openxmlformats.org/spreadsheetml/2006/main" xmlns:r="http://schemas.openxmlformats.org/officeDocument/2006/relationships">
  <dimension ref="A1:E46"/>
  <sheetViews>
    <sheetView workbookViewId="0" topLeftCell="A1">
      <selection activeCell="C12" sqref="C12"/>
    </sheetView>
  </sheetViews>
  <sheetFormatPr defaultColWidth="8.796875" defaultRowHeight="15"/>
  <cols>
    <col min="1" max="1" width="20.69921875" style="102" customWidth="1"/>
    <col min="2" max="3" width="10.59765625" style="102" customWidth="1"/>
    <col min="4" max="4" width="11.3984375" style="102" customWidth="1"/>
    <col min="5" max="5" width="12.69921875" style="102" customWidth="1"/>
    <col min="6" max="16384" width="10.59765625" style="102" customWidth="1"/>
  </cols>
  <sheetData>
    <row r="1" ht="22.5" customHeight="1">
      <c r="A1" s="103" t="s">
        <v>260</v>
      </c>
    </row>
    <row r="2" ht="17.25">
      <c r="A2" s="103" t="s">
        <v>261</v>
      </c>
    </row>
    <row r="3" spans="1:5" ht="15" thickBot="1">
      <c r="A3" s="104"/>
      <c r="B3" s="104"/>
      <c r="C3" s="104"/>
      <c r="D3" s="104"/>
      <c r="E3" s="104" t="s">
        <v>262</v>
      </c>
    </row>
    <row r="4" spans="1:5" ht="15" thickTop="1">
      <c r="A4" s="105"/>
      <c r="B4" s="351" t="s">
        <v>237</v>
      </c>
      <c r="C4" s="106" t="s">
        <v>234</v>
      </c>
      <c r="D4" s="353" t="s">
        <v>263</v>
      </c>
      <c r="E4" s="355" t="s">
        <v>264</v>
      </c>
    </row>
    <row r="5" spans="1:5" ht="14.25">
      <c r="A5" s="107" t="s">
        <v>233</v>
      </c>
      <c r="B5" s="352"/>
      <c r="C5" s="108" t="s">
        <v>236</v>
      </c>
      <c r="D5" s="354"/>
      <c r="E5" s="356"/>
    </row>
    <row r="6" spans="1:5" ht="14.25">
      <c r="A6" s="106"/>
      <c r="B6" s="38"/>
      <c r="C6" s="38"/>
      <c r="D6" s="38"/>
      <c r="E6" s="38"/>
    </row>
    <row r="7" spans="1:5" ht="14.25">
      <c r="A7" s="106" t="s">
        <v>254</v>
      </c>
      <c r="B7" s="280">
        <v>441472</v>
      </c>
      <c r="C7" s="280">
        <v>556709</v>
      </c>
      <c r="D7" s="280"/>
      <c r="E7" s="280"/>
    </row>
    <row r="8" spans="1:5" ht="14.25">
      <c r="A8" s="109" t="s">
        <v>265</v>
      </c>
      <c r="B8" s="280"/>
      <c r="C8" s="280"/>
      <c r="D8" s="280"/>
      <c r="E8" s="280"/>
    </row>
    <row r="9" spans="1:5" ht="14.25">
      <c r="A9" s="109" t="s">
        <v>266</v>
      </c>
      <c r="B9" s="280"/>
      <c r="C9" s="280"/>
      <c r="D9" s="280">
        <v>36839</v>
      </c>
      <c r="E9" s="280">
        <v>1734581</v>
      </c>
    </row>
    <row r="10" spans="1:5" ht="14.25">
      <c r="A10" s="109" t="s">
        <v>267</v>
      </c>
      <c r="B10" s="280"/>
      <c r="C10" s="280"/>
      <c r="D10" s="280">
        <v>32149</v>
      </c>
      <c r="E10" s="280">
        <v>384078</v>
      </c>
    </row>
    <row r="11" spans="1:5" ht="14.25">
      <c r="A11" s="109" t="s">
        <v>268</v>
      </c>
      <c r="B11" s="280"/>
      <c r="C11" s="280"/>
      <c r="D11" s="280">
        <v>14146</v>
      </c>
      <c r="E11" s="280">
        <v>991647</v>
      </c>
    </row>
    <row r="12" spans="1:5" ht="14.25">
      <c r="A12" s="109" t="s">
        <v>269</v>
      </c>
      <c r="B12" s="280"/>
      <c r="C12" s="280"/>
      <c r="D12" s="280">
        <v>1968</v>
      </c>
      <c r="E12" s="280">
        <v>232470</v>
      </c>
    </row>
    <row r="13" spans="1:5" ht="14.25">
      <c r="A13" s="109" t="s">
        <v>270</v>
      </c>
      <c r="B13" s="280"/>
      <c r="C13" s="280"/>
      <c r="D13" s="280">
        <v>3024</v>
      </c>
      <c r="E13" s="280">
        <v>1184175</v>
      </c>
    </row>
    <row r="14" spans="1:5" ht="14.25">
      <c r="A14" s="106"/>
      <c r="B14" s="280"/>
      <c r="C14" s="280"/>
      <c r="D14" s="280"/>
      <c r="E14" s="280"/>
    </row>
    <row r="15" spans="1:5" ht="14.25">
      <c r="A15" s="109" t="s">
        <v>271</v>
      </c>
      <c r="B15" s="280"/>
      <c r="C15" s="280"/>
      <c r="D15" s="280"/>
      <c r="E15" s="280"/>
    </row>
    <row r="16" spans="1:5" ht="14.25">
      <c r="A16" s="109" t="s">
        <v>272</v>
      </c>
      <c r="B16" s="280"/>
      <c r="C16" s="280"/>
      <c r="D16" s="280">
        <v>145390</v>
      </c>
      <c r="E16" s="280">
        <v>866807</v>
      </c>
    </row>
    <row r="17" spans="1:5" ht="14.25">
      <c r="A17" s="109" t="s">
        <v>273</v>
      </c>
      <c r="B17" s="280"/>
      <c r="C17" s="280"/>
      <c r="D17" s="280">
        <v>4055</v>
      </c>
      <c r="E17" s="280">
        <v>684971</v>
      </c>
    </row>
    <row r="18" spans="1:5" ht="14.25">
      <c r="A18" s="109" t="s">
        <v>274</v>
      </c>
      <c r="B18" s="280"/>
      <c r="C18" s="280"/>
      <c r="D18" s="280">
        <v>33378</v>
      </c>
      <c r="E18" s="280">
        <v>812346</v>
      </c>
    </row>
    <row r="19" spans="1:5" ht="14.25">
      <c r="A19" s="106"/>
      <c r="B19" s="280"/>
      <c r="C19" s="280"/>
      <c r="D19" s="280"/>
      <c r="E19" s="280"/>
    </row>
    <row r="20" spans="1:5" ht="14.25">
      <c r="A20" s="106" t="s">
        <v>36</v>
      </c>
      <c r="B20" s="280">
        <v>1039</v>
      </c>
      <c r="C20" s="280">
        <v>1067502</v>
      </c>
      <c r="D20" s="280"/>
      <c r="E20" s="280"/>
    </row>
    <row r="21" spans="1:5" ht="14.25">
      <c r="A21" s="109" t="s">
        <v>266</v>
      </c>
      <c r="B21" s="280"/>
      <c r="C21" s="280"/>
      <c r="D21" s="280">
        <v>884</v>
      </c>
      <c r="E21" s="280">
        <v>2409858</v>
      </c>
    </row>
    <row r="22" spans="1:5" ht="14.25">
      <c r="A22" s="109" t="s">
        <v>267</v>
      </c>
      <c r="B22" s="280"/>
      <c r="C22" s="280"/>
      <c r="D22" s="280">
        <v>137</v>
      </c>
      <c r="E22" s="280">
        <v>392888</v>
      </c>
    </row>
    <row r="23" spans="1:5" ht="14.25">
      <c r="A23" s="109" t="s">
        <v>275</v>
      </c>
      <c r="B23" s="280"/>
      <c r="C23" s="280"/>
      <c r="D23" s="280">
        <v>169</v>
      </c>
      <c r="E23" s="280">
        <v>2166919</v>
      </c>
    </row>
    <row r="24" spans="1:5" ht="14.25">
      <c r="A24" s="109" t="s">
        <v>276</v>
      </c>
      <c r="B24" s="280"/>
      <c r="C24" s="280"/>
      <c r="D24" s="280">
        <v>277</v>
      </c>
      <c r="E24" s="280">
        <v>1061973</v>
      </c>
    </row>
    <row r="25" spans="1:5" ht="14.25">
      <c r="A25" s="109" t="s">
        <v>269</v>
      </c>
      <c r="B25" s="280"/>
      <c r="C25" s="280"/>
      <c r="D25" s="280">
        <v>26</v>
      </c>
      <c r="E25" s="280">
        <v>259285</v>
      </c>
    </row>
    <row r="26" spans="1:5" ht="14.25">
      <c r="A26" s="109" t="s">
        <v>277</v>
      </c>
      <c r="B26" s="280"/>
      <c r="C26" s="280"/>
      <c r="D26" s="280">
        <v>33</v>
      </c>
      <c r="E26" s="280">
        <v>2518009</v>
      </c>
    </row>
    <row r="27" spans="1:5" ht="14.25">
      <c r="A27" s="109" t="s">
        <v>276</v>
      </c>
      <c r="B27" s="280"/>
      <c r="C27" s="280"/>
      <c r="D27" s="280">
        <v>36</v>
      </c>
      <c r="E27" s="280">
        <v>1561211</v>
      </c>
    </row>
    <row r="28" spans="1:5" ht="14.25">
      <c r="A28" s="106"/>
      <c r="B28" s="14"/>
      <c r="C28" s="14"/>
      <c r="D28" s="14"/>
      <c r="E28" s="14"/>
    </row>
    <row r="29" spans="1:5" ht="14.25">
      <c r="A29" s="106" t="s">
        <v>278</v>
      </c>
      <c r="B29" s="14">
        <v>461655</v>
      </c>
      <c r="C29" s="14">
        <v>13300</v>
      </c>
      <c r="D29" s="14"/>
      <c r="E29" s="14"/>
    </row>
    <row r="30" spans="1:5" ht="14.25">
      <c r="A30" s="109" t="s">
        <v>279</v>
      </c>
      <c r="B30" s="14"/>
      <c r="C30" s="14"/>
      <c r="D30" s="14"/>
      <c r="E30" s="14"/>
    </row>
    <row r="31" spans="1:5" ht="14.25">
      <c r="A31" s="110" t="s">
        <v>280</v>
      </c>
      <c r="B31" s="14"/>
      <c r="C31" s="14"/>
      <c r="D31" s="14">
        <v>350615</v>
      </c>
      <c r="E31" s="14">
        <v>511196</v>
      </c>
    </row>
    <row r="32" spans="1:5" ht="14.25">
      <c r="A32" s="110" t="s">
        <v>281</v>
      </c>
      <c r="B32" s="14"/>
      <c r="C32" s="14"/>
      <c r="D32" s="14">
        <v>28022</v>
      </c>
      <c r="E32" s="14">
        <v>921558</v>
      </c>
    </row>
    <row r="33" spans="1:5" ht="14.25">
      <c r="A33" s="110" t="s">
        <v>282</v>
      </c>
      <c r="B33" s="14"/>
      <c r="C33" s="14"/>
      <c r="D33" s="14">
        <v>6934</v>
      </c>
      <c r="E33" s="14">
        <v>718608</v>
      </c>
    </row>
    <row r="34" spans="1:5" ht="14.25">
      <c r="A34" s="109" t="s">
        <v>283</v>
      </c>
      <c r="B34" s="14"/>
      <c r="C34" s="14"/>
      <c r="D34" s="14"/>
      <c r="E34" s="14"/>
    </row>
    <row r="35" spans="1:5" ht="14.25">
      <c r="A35" s="110" t="s">
        <v>284</v>
      </c>
      <c r="B35" s="14"/>
      <c r="C35" s="14"/>
      <c r="D35" s="14">
        <v>4536</v>
      </c>
      <c r="E35" s="14">
        <v>310742</v>
      </c>
    </row>
    <row r="36" spans="1:5" ht="14.25">
      <c r="A36" s="105"/>
      <c r="B36" s="14"/>
      <c r="C36" s="14"/>
      <c r="D36" s="14"/>
      <c r="E36" s="14"/>
    </row>
    <row r="37" spans="1:5" ht="14.25">
      <c r="A37" s="106" t="s">
        <v>285</v>
      </c>
      <c r="B37" s="14"/>
      <c r="C37" s="14"/>
      <c r="D37" s="14">
        <v>3777</v>
      </c>
      <c r="E37" s="14">
        <v>1725222</v>
      </c>
    </row>
    <row r="38" spans="1:5" ht="14.25">
      <c r="A38" s="111"/>
      <c r="B38" s="58"/>
      <c r="C38" s="58"/>
      <c r="D38" s="58"/>
      <c r="E38" s="58"/>
    </row>
    <row r="39" spans="1:2" ht="14.25">
      <c r="A39" s="112" t="s">
        <v>286</v>
      </c>
      <c r="B39" s="112"/>
    </row>
    <row r="40" spans="1:2" ht="14.25">
      <c r="A40" s="112"/>
      <c r="B40" s="112"/>
    </row>
    <row r="41" spans="1:2" ht="14.25">
      <c r="A41" s="112"/>
      <c r="B41" s="112"/>
    </row>
    <row r="42" spans="1:2" ht="14.25">
      <c r="A42" s="112"/>
      <c r="B42" s="112"/>
    </row>
    <row r="43" spans="1:2" ht="14.25">
      <c r="A43" s="112"/>
      <c r="B43" s="112"/>
    </row>
    <row r="44" spans="1:2" ht="14.25">
      <c r="A44" s="112"/>
      <c r="B44" s="112"/>
    </row>
    <row r="45" spans="1:2" ht="14.25">
      <c r="A45" s="112"/>
      <c r="B45" s="112"/>
    </row>
    <row r="46" spans="1:2" ht="14.25">
      <c r="A46" s="112"/>
      <c r="B46" s="112"/>
    </row>
  </sheetData>
  <printOptions/>
  <pageMargins left="0.7874015748031497" right="0.7874015748031497" top="0.7874015748031497" bottom="0.7874015748031497" header="0.5118110236220472" footer="0.5118110236220472"/>
  <pageSetup orientation="portrait" paperSize="9" scale="90"/>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情報チーム</cp:lastModifiedBy>
  <dcterms:created xsi:type="dcterms:W3CDTF">2002-02-25T06:29:27Z</dcterms:created>
  <dcterms:modified xsi:type="dcterms:W3CDTF">2002-02-27T01:02:01Z</dcterms:modified>
  <cp:category/>
  <cp:version/>
  <cp:contentType/>
  <cp:contentStatus/>
</cp:coreProperties>
</file>