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20" windowWidth="14940" windowHeight="7815" tabRatio="7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7"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U37" i="9"/>
  <c r="C37" i="9"/>
  <c r="CO36" i="9"/>
  <c r="BW36" i="9"/>
  <c r="BE36" i="9"/>
  <c r="CO35" i="9"/>
  <c r="BW35" i="9"/>
  <c r="BE35" i="9"/>
  <c r="BW34" i="9"/>
  <c r="BE34" i="9"/>
  <c r="C34" i="9"/>
  <c r="CO34" i="9" l="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 r="AM36" i="9" s="1"/>
  <c r="AM37" i="9" s="1"/>
</calcChain>
</file>

<file path=xl/sharedStrings.xml><?xml version="1.0" encoding="utf-8"?>
<sst xmlns="http://schemas.openxmlformats.org/spreadsheetml/2006/main" count="1006" uniqueCount="569">
  <si>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</si>
  <si>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</si>
  <si>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</si>
  <si>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</si>
  <si>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</si>
  <si>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</si>
  <si>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</si>
  <si>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</si>
  <si>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</si>
  <si>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</si>
  <si>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</si>
  <si>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</si>
  <si>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</si>
  <si>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</si>
  <si>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</si>
  <si>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</si>
  <si>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</si>
  <si>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</si>
  <si>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</si>
  <si>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</si>
  <si>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</si>
  <si>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</si>
  <si>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</si>
  <si>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</si>
  <si>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</si>
  <si>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</si>
  <si>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</si>
  <si>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</si>
  <si>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</si>
  <si>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</si>
  <si>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</si>
  <si>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</si>
  <si>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</si>
  <si>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</si>
  <si>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</si>
  <si>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</si>
  <si>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</si>
  <si>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</si>
  <si>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</si>
  <si>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</si>
  <si>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</si>
  <si>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</si>
  <si>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</si>
  <si>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</si>
  <si>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</si>
  <si>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</si>
  <si>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</si>
  <si>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</si>
  <si>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</si>
  <si>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</si>
  <si>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</si>
  <si>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</si>
  <si>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</si>
  <si>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</si>
  <si>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</si>
  <si>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</si>
  <si>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</si>
  <si>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</si>
  <si>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</si>
  <si>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</si>
  <si>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</si>
  <si>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</si>
  <si>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</si>
  <si>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</si>
  <si>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</si>
  <si>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</si>
  <si>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</si>
  <si>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</si>
  <si>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</si>
  <si>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</si>
  <si>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</si>
  <si>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</si>
  <si>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</si>
  <si>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</si>
  <si>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</si>
  <si>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</si>
  <si>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</si>
  <si>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</si>
  <si>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</si>
  <si>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</si>
  <si>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</si>
  <si>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</si>
  <si>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</si>
  <si>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</si>
  <si>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</si>
  <si>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</si>
  <si>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</si>
  <si>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</si>
  <si>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</si>
  <si>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</si>
  <si>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</si>
  <si>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</si>
  <si>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</si>
  <si>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</si>
  <si>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</si>
  <si>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</si>
  <si>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</si>
  <si>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</si>
  <si>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</si>
  <si>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</si>
  <si>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</si>
  <si>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</si>
  <si>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</si>
  <si>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</si>
  <si>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</si>
  <si>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</si>
  <si>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</si>
  <si>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</si>
  <si>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</si>
  <si>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</si>
  <si>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</si>
  <si>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</si>
  <si>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</si>
  <si>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</si>
  <si>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</si>
  <si>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</si>
  <si>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</si>
  <si>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</si>
  <si>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</si>
  <si>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</si>
  <si>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</si>
  <si>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</si>
  <si>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</si>
  <si>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</si>
  <si>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</si>
  <si>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</si>
  <si>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</si>
  <si>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</si>
  <si>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</si>
  <si>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</si>
  <si>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</si>
  <si>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</si>
  <si>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</si>
  <si>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</si>
  <si>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</si>
  <si>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</si>
  <si>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</si>
  <si>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</si>
  <si>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</si>
  <si>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</si>
  <si>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</si>
  <si>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</si>
  <si>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</si>
  <si>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</si>
  <si>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</si>
  <si>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</si>
  <si>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</si>
  <si>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</si>
  <si>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</si>
  <si>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</si>
  <si>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</si>
  <si>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</si>
  <si>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</si>
  <si>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</si>
  <si>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</si>
  <si>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</si>
  <si>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</si>
  <si>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</si>
  <si>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</si>
  <si>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</si>
  <si>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</si>
  <si>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</si>
  <si>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</si>
  <si>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</si>
  <si>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</si>
  <si>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</si>
  <si>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</si>
  <si>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</si>
  <si>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</si>
  <si>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</si>
  <si>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</si>
  <si>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</si>
  <si>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</si>
  <si>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</si>
  <si>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</si>
  <si>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</si>
  <si>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</si>
  <si>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</si>
  <si>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</si>
  <si>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</si>
  <si>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</si>
  <si>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</si>
  <si>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</si>
  <si>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</si>
  <si>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</si>
  <si>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</si>
  <si>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</si>
  <si>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</si>
  <si>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</si>
  <si>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</si>
  <si>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</si>
  <si>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</si>
  <si>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</si>
  <si>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</si>
  <si>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</si>
  <si>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福島県三春町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</si>
  <si>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</si>
  <si>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</si>
  <si>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</si>
  <si>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</si>
  <si>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</si>
  <si>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</si>
  <si>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</si>
  <si>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</si>
  <si>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</si>
  <si>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</si>
  <si>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</si>
  <si>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</si>
  <si>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</si>
  <si>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</si>
  <si>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</si>
  <si>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</si>
  <si>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</si>
  <si>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</si>
  <si>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</si>
  <si>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</si>
  <si>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</si>
  <si>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</si>
  <si>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</si>
  <si>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</si>
  <si>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</si>
  <si>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</si>
  <si>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</si>
  <si>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</si>
  <si>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</si>
  <si>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</si>
  <si>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</si>
  <si>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</si>
  <si>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</si>
  <si>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</si>
  <si>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</si>
  <si>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</si>
  <si>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</si>
  <si>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</si>
  <si>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</si>
  <si>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</si>
  <si>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</si>
  <si>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</si>
  <si>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</si>
  <si>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</si>
  <si>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</si>
  <si>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</si>
  <si>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</si>
  <si>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</si>
  <si>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</si>
  <si>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</si>
  <si>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</si>
  <si>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</si>
  <si>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</si>
  <si>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</si>
  <si>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</si>
  <si>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</si>
  <si>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</si>
  <si>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</si>
  <si>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</si>
  <si>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</si>
  <si>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</si>
  <si>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</si>
  <si>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</si>
  <si>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</si>
  <si>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</si>
  <si>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</si>
  <si>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</si>
  <si>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</si>
  <si>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</si>
  <si>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</si>
  <si>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</si>
  <si>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</si>
  <si>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</si>
  <si>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</si>
  <si>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</si>
  <si>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</si>
  <si>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</si>
  <si>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</si>
  <si>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</si>
  <si>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</si>
  <si>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</si>
  <si>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</si>
  <si>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</si>
  <si>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</si>
  <si>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</si>
  <si>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</si>
  <si>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</si>
  <si>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</si>
  <si>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</si>
  <si>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</si>
  <si>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</si>
  <si>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</si>
  <si>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</si>
  <si>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</si>
  <si>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</si>
  <si>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</si>
  <si>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</si>
  <si>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</si>
  <si>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</si>
  <si>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</si>
  <si>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</si>
  <si>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</si>
  <si>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</si>
  <si>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</si>
  <si>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</si>
  <si>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</si>
  <si>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</si>
  <si>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</si>
  <si>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</si>
  <si>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</si>
  <si>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</si>
  <si>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</si>
  <si>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</si>
  <si>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</si>
  <si>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</si>
  <si>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</si>
  <si>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</si>
  <si>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</si>
  <si>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</si>
  <si>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</si>
  <si>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</si>
  <si>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</si>
  <si>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</si>
  <si>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</si>
  <si>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</si>
  <si>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</si>
  <si>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</si>
  <si>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</si>
  <si>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</si>
  <si>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</si>
  <si>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</si>
  <si>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</si>
  <si>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</si>
  <si>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</si>
  <si>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</si>
  <si>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</si>
  <si>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</si>
  <si>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</si>
  <si>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</si>
  <si>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</si>
  <si>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</si>
  <si>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</si>
  <si>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</si>
  <si>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</si>
  <si>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</si>
  <si>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</si>
  <si>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</si>
  <si>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</si>
  <si>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</si>
  <si>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福島県三春町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</si>
  <si>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</si>
  <si>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</si>
  <si>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</si>
  <si>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</si>
  <si>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</si>
  <si>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</si>
  <si>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</si>
  <si>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</si>
  <si>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</si>
  <si>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</si>
  <si>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</si>
  <si>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</si>
  <si>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</si>
  <si>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</si>
  <si>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</si>
  <si>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</si>
  <si>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</si>
  <si>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</si>
  <si>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</si>
  <si>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</si>
  <si>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町営バス事業特別会計</t>
    <phoneticPr fontId="5"/>
  </si>
  <si>
    <t>放射性物質対策特別会計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</si>
  <si>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</si>
  <si>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</si>
  <si>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</si>
  <si>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</si>
  <si>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</si>
  <si>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</si>
  <si>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</si>
  <si>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</si>
  <si>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</si>
  <si>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</si>
  <si>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</si>
  <si>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</si>
  <si>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</si>
  <si>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</si>
  <si>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</si>
  <si>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</si>
  <si>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</si>
  <si>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</si>
  <si>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下水道事業等会計</t>
    <phoneticPr fontId="5"/>
  </si>
  <si>
    <t>病院事業会計</t>
    <phoneticPr fontId="5"/>
  </si>
  <si>
    <t>宅地造成事業会計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</si>
  <si>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</si>
  <si>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</si>
  <si>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</si>
  <si>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</si>
  <si>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</si>
  <si>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</si>
  <si>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</si>
  <si>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</si>
  <si>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</si>
  <si>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</si>
  <si>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</si>
  <si>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</si>
  <si>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</si>
  <si>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</si>
  <si>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</si>
  <si>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</si>
  <si>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</si>
  <si>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</si>
  <si>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</si>
  <si>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</si>
  <si>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</si>
  <si>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</si>
  <si>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</si>
  <si>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</si>
  <si>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</si>
  <si>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</si>
  <si>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</si>
  <si>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</si>
  <si>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</si>
  <si>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</si>
  <si>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</si>
  <si>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</si>
  <si>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</si>
  <si>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</si>
  <si>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</si>
  <si>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</si>
  <si>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</si>
  <si>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</si>
  <si>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</si>
  <si>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</si>
  <si>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</si>
  <si>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</si>
  <si>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</si>
  <si>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</si>
  <si>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</si>
  <si>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</si>
  <si>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</si>
  <si>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</si>
  <si>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</si>
  <si>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</si>
  <si>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</si>
  <si>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</si>
  <si>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下水道事業等会計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</si>
  <si>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</si>
  <si>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</si>
  <si>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</si>
  <si>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</si>
  <si>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</si>
  <si>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</si>
  <si>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</si>
  <si>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</si>
  <si>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</si>
  <si>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</si>
  <si>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</si>
  <si>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</si>
  <si>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</si>
  <si>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</si>
  <si>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</si>
  <si>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</si>
  <si>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</si>
  <si>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</si>
  <si>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</si>
  <si>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</si>
  <si>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</si>
  <si>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</si>
  <si>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</si>
  <si>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</si>
  <si>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</si>
  <si>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</si>
  <si>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</si>
  <si>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</si>
  <si>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</si>
  <si>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</si>
  <si>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</si>
  <si>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</si>
  <si>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</si>
  <si>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</si>
  <si>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</si>
  <si>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</si>
  <si>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</si>
  <si>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</si>
  <si>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</si>
  <si>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</si>
  <si>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</si>
  <si>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</si>
  <si>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</si>
  <si>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</si>
  <si>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</si>
  <si>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</si>
  <si>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</si>
  <si>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</si>
  <si>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</si>
  <si>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</si>
  <si>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</si>
  <si>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</si>
  <si>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</si>
  <si>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</si>
  <si>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</si>
  <si>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</si>
  <si>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</si>
  <si>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</si>
  <si>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</si>
  <si>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</si>
  <si>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</si>
  <si>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</si>
  <si>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</si>
  <si>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</si>
  <si>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</si>
  <si>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</si>
  <si>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</si>
  <si>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</si>
  <si>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</si>
  <si>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</si>
  <si>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</si>
  <si>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</si>
  <si>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</si>
  <si>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</si>
  <si>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</si>
  <si>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</si>
  <si>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</si>
  <si>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</si>
  <si>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</si>
  <si>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</si>
  <si>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</si>
  <si>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</si>
  <si>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</si>
  <si>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4.63</t>
  </si>
  <si>
    <t>▲ 4.83</t>
  </si>
  <si>
    <t>▲ 11.36</t>
  </si>
  <si>
    <t>▲ 5.42</t>
  </si>
  <si>
    <t>▲ 3.85</t>
  </si>
  <si>
    <t>一般会計</t>
  </si>
  <si>
    <t>国民健康保険特別会計</t>
  </si>
  <si>
    <t>宅地造成事業会計</t>
  </si>
  <si>
    <t>下水道事業等会計</t>
  </si>
  <si>
    <t>水道事業会計</t>
  </si>
  <si>
    <t>介護保険特別会計</t>
  </si>
  <si>
    <t>病院事業会計</t>
  </si>
  <si>
    <t>後期高齢者医療特別会計</t>
  </si>
  <si>
    <t>その他会計（赤字）</t>
  </si>
  <si>
    <t>その他会計（黒字）</t>
  </si>
  <si>
    <t>-</t>
    <phoneticPr fontId="2"/>
  </si>
  <si>
    <t>-</t>
    <phoneticPr fontId="2"/>
  </si>
  <si>
    <t xml:space="preserve"> -</t>
    <phoneticPr fontId="2"/>
  </si>
  <si>
    <t>-</t>
    <phoneticPr fontId="2"/>
  </si>
  <si>
    <t>-</t>
    <phoneticPr fontId="2"/>
  </si>
  <si>
    <t>○</t>
    <phoneticPr fontId="2"/>
  </si>
  <si>
    <t>三春まちづくり公社</t>
    <rPh sb="0" eb="2">
      <t>ミハル</t>
    </rPh>
    <rPh sb="7" eb="9">
      <t>コウシャ</t>
    </rPh>
    <phoneticPr fontId="2"/>
  </si>
  <si>
    <t>郡山地方広域消防組合　一般会計</t>
    <rPh sb="0" eb="2">
      <t>コオリヤマ</t>
    </rPh>
    <rPh sb="2" eb="4">
      <t>チホウ</t>
    </rPh>
    <rPh sb="4" eb="6">
      <t>コウイキ</t>
    </rPh>
    <rPh sb="6" eb="8">
      <t>ショウボウ</t>
    </rPh>
    <rPh sb="8" eb="10">
      <t>クミアイ</t>
    </rPh>
    <rPh sb="11" eb="13">
      <t>イッパン</t>
    </rPh>
    <rPh sb="13" eb="15">
      <t>カイケイ</t>
    </rPh>
    <phoneticPr fontId="2"/>
  </si>
  <si>
    <t>田村広域行政組合　一般会計</t>
    <rPh sb="0" eb="2">
      <t>タムラ</t>
    </rPh>
    <rPh sb="2" eb="4">
      <t>コウイキ</t>
    </rPh>
    <rPh sb="4" eb="6">
      <t>ギョウセイ</t>
    </rPh>
    <rPh sb="6" eb="8">
      <t>クミアイ</t>
    </rPh>
    <rPh sb="9" eb="11">
      <t>イッパン</t>
    </rPh>
    <rPh sb="11" eb="13">
      <t>カイケイ</t>
    </rPh>
    <phoneticPr fontId="2"/>
  </si>
  <si>
    <t>田村広域行政組合　田村東部環境センター特別会計</t>
    <rPh sb="0" eb="2">
      <t>タムラ</t>
    </rPh>
    <rPh sb="2" eb="4">
      <t>コウイキ</t>
    </rPh>
    <rPh sb="4" eb="6">
      <t>ギョウセイ</t>
    </rPh>
    <rPh sb="6" eb="8">
      <t>クミアイ</t>
    </rPh>
    <rPh sb="9" eb="11">
      <t>タムラ</t>
    </rPh>
    <rPh sb="11" eb="13">
      <t>トウブ</t>
    </rPh>
    <rPh sb="13" eb="15">
      <t>カンキョウ</t>
    </rPh>
    <rPh sb="19" eb="21">
      <t>トクベツ</t>
    </rPh>
    <rPh sb="21" eb="23">
      <t>カイケイ</t>
    </rPh>
    <phoneticPr fontId="2"/>
  </si>
  <si>
    <t>田村広域行政組合　田村西部環境センター特別会計</t>
    <rPh sb="0" eb="2">
      <t>タムラ</t>
    </rPh>
    <rPh sb="2" eb="4">
      <t>コウイキ</t>
    </rPh>
    <rPh sb="4" eb="6">
      <t>ギョウセイ</t>
    </rPh>
    <rPh sb="6" eb="8">
      <t>クミアイ</t>
    </rPh>
    <rPh sb="9" eb="11">
      <t>タムラ</t>
    </rPh>
    <rPh sb="11" eb="13">
      <t>セイブ</t>
    </rPh>
    <rPh sb="13" eb="15">
      <t>カンキョウ</t>
    </rPh>
    <rPh sb="19" eb="21">
      <t>トクベツ</t>
    </rPh>
    <rPh sb="21" eb="23">
      <t>カイケイ</t>
    </rPh>
    <phoneticPr fontId="2"/>
  </si>
  <si>
    <t>田村広域行政組合　田村地方衛生処理センター特別会計</t>
    <rPh sb="0" eb="2">
      <t>タムラ</t>
    </rPh>
    <rPh sb="2" eb="4">
      <t>コウイキ</t>
    </rPh>
    <rPh sb="4" eb="6">
      <t>ギョウセイ</t>
    </rPh>
    <rPh sb="6" eb="8">
      <t>クミアイ</t>
    </rPh>
    <rPh sb="9" eb="11">
      <t>タムラ</t>
    </rPh>
    <rPh sb="11" eb="13">
      <t>チホウ</t>
    </rPh>
    <rPh sb="13" eb="15">
      <t>エイセイ</t>
    </rPh>
    <rPh sb="15" eb="17">
      <t>ショリ</t>
    </rPh>
    <rPh sb="21" eb="25">
      <t>トクベツカイケイ</t>
    </rPh>
    <phoneticPr fontId="2"/>
  </si>
  <si>
    <t>田村広域行政組合　田村広域一般廃棄物最終処分場特別会計</t>
    <rPh sb="0" eb="8">
      <t>タムラコウイキギョウセイクミアイ</t>
    </rPh>
    <rPh sb="9" eb="11">
      <t>タムラ</t>
    </rPh>
    <rPh sb="11" eb="13">
      <t>コウイキ</t>
    </rPh>
    <rPh sb="13" eb="15">
      <t>イッパン</t>
    </rPh>
    <rPh sb="15" eb="18">
      <t>ハイキブツ</t>
    </rPh>
    <rPh sb="18" eb="20">
      <t>サイシュウ</t>
    </rPh>
    <rPh sb="20" eb="23">
      <t>ショブンジョウ</t>
    </rPh>
    <rPh sb="23" eb="27">
      <t>トクベツカイケイ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</si>
  <si>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</si>
  <si>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</si>
  <si>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4">
      <t>トクベツカイケイ</t>
    </rPh>
    <phoneticPr fontId="2"/>
  </si>
  <si>
    <t>福島県市町村総合事務組合　非常勤職員公務災害補償特別会計</t>
    <rPh sb="0" eb="3">
      <t>フクシマケン</t>
    </rPh>
    <rPh sb="3" eb="6">
      <t>シチョウソン</t>
    </rPh>
    <rPh sb="6" eb="8">
      <t>ソウゴウ</t>
    </rPh>
    <rPh sb="8" eb="12">
      <t>ジムクミアイ</t>
    </rPh>
    <rPh sb="13" eb="16">
      <t>ヒジョウキン</t>
    </rPh>
    <rPh sb="16" eb="18">
      <t>ショクイン</t>
    </rPh>
    <rPh sb="18" eb="20">
      <t>コウム</t>
    </rPh>
    <rPh sb="20" eb="22">
      <t>サイガイ</t>
    </rPh>
    <rPh sb="22" eb="24">
      <t>ホショウ</t>
    </rPh>
    <rPh sb="24" eb="28">
      <t>トクベツカイケイ</t>
    </rPh>
    <phoneticPr fontId="2"/>
  </si>
  <si>
    <t>福島県市町村総合事務組合　自治会館管理特別会計</t>
    <rPh sb="0" eb="3">
      <t>フクシマケン</t>
    </rPh>
    <rPh sb="3" eb="6">
      <t>シチョウソン</t>
    </rPh>
    <rPh sb="6" eb="12">
      <t>ソウゴウジムクミアイ</t>
    </rPh>
    <rPh sb="13" eb="15">
      <t>ジチ</t>
    </rPh>
    <rPh sb="15" eb="17">
      <t>カイカン</t>
    </rPh>
    <rPh sb="17" eb="19">
      <t>カンリ</t>
    </rPh>
    <rPh sb="19" eb="21">
      <t>トクベツ</t>
    </rPh>
    <rPh sb="21" eb="23">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</si>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</sst>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32512</c:v>
                </c:pt>
                <c:pt idx="1">
                  <c:v>72077</c:v>
                </c:pt>
                <c:pt idx="2">
                  <c:v>102026</c:v>
                </c:pt>
                <c:pt idx="3">
                  <c:v>86294</c:v>
                </c:pt>
                <c:pt idx="4">
                  <c:v>103591</c:v>
                </c:pt>
              </c:numCache>
            </c:numRef>
          </c:val>
          <c:smooth val="0"/>
        </c:ser>
        <c:dLbls>
          <c:showLegendKey val="0"/>
          <c:showVal val="0"/>
          <c:showCatName val="0"/>
          <c:showSerName val="0"/>
          <c:showPercent val="0"/>
          <c:showBubbleSize val="0"/>
        </c:dLbls>
        <c:marker val="1"/>
        <c:smooth val="0"/>
        <c:axId val="116486528"/>
        <c:axId val="116488448"/>
      </c:lineChart>
      <c:catAx>
        <c:axId val="1164865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488448"/>
        <c:crosses val="autoZero"/>
        <c:auto val="1"/>
        <c:lblAlgn val="ctr"/>
        <c:lblOffset val="100"/>
        <c:tickLblSkip val="1"/>
        <c:tickMarkSkip val="1"/>
        <c:noMultiLvlLbl val="0"/>
      </c:catAx>
      <c:valAx>
        <c:axId val="116488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486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11.34</c:v>
                </c:pt>
                <c:pt idx="1">
                  <c:v>14.12</c:v>
                </c:pt>
                <c:pt idx="2">
                  <c:v>8.9499999999999993</c:v>
                </c:pt>
                <c:pt idx="3">
                  <c:v>7.51</c:v>
                </c:pt>
                <c:pt idx="4">
                  <c:v>7.42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10.18</c:v>
                </c:pt>
                <c:pt idx="1">
                  <c:v>10.95</c:v>
                </c:pt>
                <c:pt idx="2">
                  <c:v>15.92</c:v>
                </c:pt>
                <c:pt idx="3">
                  <c:v>16.350000000000001</c:v>
                </c:pt>
                <c:pt idx="4">
                  <c:v>16.670000000000002</c:v>
                </c:pt>
              </c:numCache>
            </c:numRef>
          </c:val>
        </c:ser>
        <c:dLbls>
          <c:showLegendKey val="0"/>
          <c:showVal val="0"/>
          <c:showCatName val="0"/>
          <c:showSerName val="0"/>
          <c:showPercent val="0"/>
          <c:showBubbleSize val="0"/>
        </c:dLbls>
        <c:gapWidth val="250"/>
        <c:overlap val="100"/>
        <c:axId val="99838976"/>
        <c:axId val="99841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-4.63</c:v>
                </c:pt>
                <c:pt idx="1">
                  <c:v>-4.83</c:v>
                </c:pt>
                <c:pt idx="2">
                  <c:v>-11.36</c:v>
                </c:pt>
                <c:pt idx="3">
                  <c:v>-5.42</c:v>
                </c:pt>
                <c:pt idx="4">
                  <c:v>-3.85</c:v>
                </c:pt>
              </c:numCache>
            </c:numRef>
          </c:val>
          <c:smooth val="0"/>
        </c:ser>
        <c:dLbls>
          <c:showLegendKey val="0"/>
          <c:showVal val="0"/>
          <c:showCatName val="0"/>
          <c:showSerName val="0"/>
          <c:showPercent val="0"/>
          <c:showBubbleSize val="0"/>
        </c:dLbls>
        <c:marker val="1"/>
        <c:smooth val="0"/>
        <c:axId val="99838976"/>
        <c:axId val="99841152"/>
      </c:lineChart>
      <c:catAx>
        <c:axId val="9983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841152"/>
        <c:crosses val="autoZero"/>
        <c:auto val="1"/>
        <c:lblAlgn val="ctr"/>
        <c:lblOffset val="100"/>
        <c:tickLblSkip val="1"/>
        <c:tickMarkSkip val="1"/>
        <c:noMultiLvlLbl val="0"/>
      </c:catAx>
      <c:valAx>
        <c:axId val="99841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838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0.03</c:v>
                </c:pt>
                <c:pt idx="4">
                  <c:v>#N/A</c:v>
                </c:pt>
                <c:pt idx="5">
                  <c:v>0.03</c:v>
                </c:pt>
                <c:pt idx="6">
                  <c:v>#N/A</c:v>
                </c:pt>
                <c:pt idx="7">
                  <c:v>0.04</c:v>
                </c:pt>
                <c:pt idx="8">
                  <c:v>#N/A</c:v>
                </c:pt>
                <c:pt idx="9">
                  <c:v>0.04</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0.81</c:v>
                </c:pt>
                <c:pt idx="2">
                  <c:v>#N/A</c:v>
                </c:pt>
                <c:pt idx="3">
                  <c:v>0.73</c:v>
                </c:pt>
                <c:pt idx="4">
                  <c:v>#N/A</c:v>
                </c:pt>
                <c:pt idx="5">
                  <c:v>1.1499999999999999</c:v>
                </c:pt>
                <c:pt idx="6">
                  <c:v>#N/A</c:v>
                </c:pt>
                <c:pt idx="7">
                  <c:v>1.27</c:v>
                </c:pt>
                <c:pt idx="8">
                  <c:v>#N/A</c:v>
                </c:pt>
                <c:pt idx="9">
                  <c:v>1.1599999999999999</c:v>
                </c:pt>
              </c:numCache>
            </c:numRef>
          </c:val>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5.52</c:v>
                </c:pt>
                <c:pt idx="2">
                  <c:v>#N/A</c:v>
                </c:pt>
                <c:pt idx="3">
                  <c:v>5.83</c:v>
                </c:pt>
                <c:pt idx="4">
                  <c:v>#N/A</c:v>
                </c:pt>
                <c:pt idx="5">
                  <c:v>5.72</c:v>
                </c:pt>
                <c:pt idx="6">
                  <c:v>#N/A</c:v>
                </c:pt>
                <c:pt idx="7">
                  <c:v>5.53</c:v>
                </c:pt>
                <c:pt idx="8">
                  <c:v>#N/A</c:v>
                </c:pt>
                <c:pt idx="9">
                  <c:v>4.12</c:v>
                </c:pt>
              </c:numCache>
            </c:numRef>
          </c:val>
        </c:ser>
        <c:ser>
          <c:idx val="6"/>
          <c:order val="6"/>
          <c:tx>
            <c:strRef>
              <c:f>データシート!$A$33</c:f>
              <c:strCache>
                <c:ptCount val="1"/>
                <c:pt idx="0">
                  <c:v>下水道事業等会計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10.51</c:v>
                </c:pt>
                <c:pt idx="2">
                  <c:v>#N/A</c:v>
                </c:pt>
                <c:pt idx="3">
                  <c:v>8.91</c:v>
                </c:pt>
                <c:pt idx="4">
                  <c:v>#N/A</c:v>
                </c:pt>
                <c:pt idx="5">
                  <c:v>7.59</c:v>
                </c:pt>
                <c:pt idx="6">
                  <c:v>#N/A</c:v>
                </c:pt>
                <c:pt idx="7">
                  <c:v>6.28</c:v>
                </c:pt>
                <c:pt idx="8">
                  <c:v>#N/A</c:v>
                </c:pt>
                <c:pt idx="9">
                  <c:v>4.18</c:v>
                </c:pt>
              </c:numCache>
            </c:numRef>
          </c:val>
        </c:ser>
        <c:ser>
          <c:idx val="7"/>
          <c:order val="7"/>
          <c:tx>
            <c:strRef>
              <c:f>データシート!$A$34</c:f>
              <c:strCache>
                <c:ptCount val="1"/>
                <c:pt idx="0">
                  <c:v>宅地造成事業会計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5.16</c:v>
                </c:pt>
                <c:pt idx="2">
                  <c:v>#N/A</c:v>
                </c:pt>
                <c:pt idx="3">
                  <c:v>4.5999999999999996</c:v>
                </c:pt>
                <c:pt idx="4">
                  <c:v>#N/A</c:v>
                </c:pt>
                <c:pt idx="5">
                  <c:v>4.7300000000000004</c:v>
                </c:pt>
                <c:pt idx="6">
                  <c:v>#N/A</c:v>
                </c:pt>
                <c:pt idx="7">
                  <c:v>1.39</c:v>
                </c:pt>
                <c:pt idx="8">
                  <c:v>#N/A</c:v>
                </c:pt>
                <c:pt idx="9">
                  <c:v>4.8</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2.0099999999999998</c:v>
                </c:pt>
                <c:pt idx="2">
                  <c:v>#N/A</c:v>
                </c:pt>
                <c:pt idx="3">
                  <c:v>2.4</c:v>
                </c:pt>
                <c:pt idx="4">
                  <c:v>#N/A</c:v>
                </c:pt>
                <c:pt idx="5">
                  <c:v>3.85</c:v>
                </c:pt>
                <c:pt idx="6">
                  <c:v>#N/A</c:v>
                </c:pt>
                <c:pt idx="7">
                  <c:v>3.9</c:v>
                </c:pt>
                <c:pt idx="8">
                  <c:v>#N/A</c:v>
                </c:pt>
                <c:pt idx="9">
                  <c:v>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11.33</c:v>
                </c:pt>
                <c:pt idx="2">
                  <c:v>#N/A</c:v>
                </c:pt>
                <c:pt idx="3">
                  <c:v>14.11</c:v>
                </c:pt>
                <c:pt idx="4">
                  <c:v>#N/A</c:v>
                </c:pt>
                <c:pt idx="5">
                  <c:v>8.9499999999999993</c:v>
                </c:pt>
                <c:pt idx="6">
                  <c:v>#N/A</c:v>
                </c:pt>
                <c:pt idx="7">
                  <c:v>7.51</c:v>
                </c:pt>
                <c:pt idx="8">
                  <c:v>#N/A</c:v>
                </c:pt>
                <c:pt idx="9">
                  <c:v>7.47</c:v>
                </c:pt>
              </c:numCache>
            </c:numRef>
          </c:val>
        </c:ser>
        <c:dLbls>
          <c:showLegendKey val="0"/>
          <c:showVal val="0"/>
          <c:showCatName val="0"/>
          <c:showSerName val="0"/>
          <c:showPercent val="0"/>
          <c:showBubbleSize val="0"/>
        </c:dLbls>
        <c:gapWidth val="150"/>
        <c:overlap val="100"/>
        <c:axId val="118109312"/>
        <c:axId val="118110848"/>
      </c:barChart>
      <c:catAx>
        <c:axId val="11810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110848"/>
        <c:crosses val="autoZero"/>
        <c:auto val="1"/>
        <c:lblAlgn val="ctr"/>
        <c:lblOffset val="100"/>
        <c:tickLblSkip val="1"/>
        <c:tickMarkSkip val="1"/>
        <c:noMultiLvlLbl val="0"/>
      </c:catAx>
      <c:valAx>
        <c:axId val="118110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109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808</c:v>
                </c:pt>
                <c:pt idx="5">
                  <c:v>803</c:v>
                </c:pt>
                <c:pt idx="8">
                  <c:v>790</c:v>
                </c:pt>
                <c:pt idx="11">
                  <c:v>791</c:v>
                </c:pt>
                <c:pt idx="14">
                  <c:v>811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159</c:v>
                </c:pt>
                <c:pt idx="3">
                  <c:v>151</c:v>
                </c:pt>
                <c:pt idx="6">
                  <c:v>158</c:v>
                </c:pt>
                <c:pt idx="9">
                  <c:v>145</c:v>
                </c:pt>
                <c:pt idx="12">
                  <c:v>136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c:v>
                </c:pt>
                <c:pt idx="3">
                  <c:v>7</c:v>
                </c:pt>
                <c:pt idx="6">
                  <c:v>8</c:v>
                </c:pt>
                <c:pt idx="9">
                  <c:v>5</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155</c:v>
                </c:pt>
                <c:pt idx="3">
                  <c:v>152</c:v>
                </c:pt>
                <c:pt idx="6">
                  <c:v>143</c:v>
                </c:pt>
                <c:pt idx="9">
                  <c:v>144</c:v>
                </c:pt>
                <c:pt idx="12">
                  <c:v>157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1014</c:v>
                </c:pt>
                <c:pt idx="3">
                  <c:v>971</c:v>
                </c:pt>
                <c:pt idx="6">
                  <c:v>890</c:v>
                </c:pt>
                <c:pt idx="9">
                  <c:v>900</c:v>
                </c:pt>
                <c:pt idx="12">
                  <c:v>797</c:v>
                </c:pt>
              </c:numCache>
            </c:numRef>
          </c:val>
        </c:ser>
        <c:dLbls>
          <c:showLegendKey val="0"/>
          <c:showVal val="0"/>
          <c:showCatName val="0"/>
          <c:showSerName val="0"/>
          <c:showPercent val="0"/>
          <c:showBubbleSize val="0"/>
        </c:dLbls>
        <c:gapWidth val="100"/>
        <c:overlap val="100"/>
        <c:axId val="118956416"/>
        <c:axId val="118958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527</c:v>
                </c:pt>
                <c:pt idx="2">
                  <c:v>#N/A</c:v>
                </c:pt>
                <c:pt idx="3">
                  <c:v>#N/A</c:v>
                </c:pt>
                <c:pt idx="4">
                  <c:v>478</c:v>
                </c:pt>
                <c:pt idx="5">
                  <c:v>#N/A</c:v>
                </c:pt>
                <c:pt idx="6">
                  <c:v>#N/A</c:v>
                </c:pt>
                <c:pt idx="7">
                  <c:v>409</c:v>
                </c:pt>
                <c:pt idx="8">
                  <c:v>#N/A</c:v>
                </c:pt>
                <c:pt idx="9">
                  <c:v>#N/A</c:v>
                </c:pt>
                <c:pt idx="10">
                  <c:v>403</c:v>
                </c:pt>
                <c:pt idx="11">
                  <c:v>#N/A</c:v>
                </c:pt>
                <c:pt idx="12">
                  <c:v>#N/A</c:v>
                </c:pt>
                <c:pt idx="13">
                  <c:v>284</c:v>
                </c:pt>
                <c:pt idx="14">
                  <c:v>#N/A</c:v>
                </c:pt>
              </c:numCache>
            </c:numRef>
          </c:val>
          <c:smooth val="0"/>
        </c:ser>
        <c:dLbls>
          <c:showLegendKey val="0"/>
          <c:showVal val="0"/>
          <c:showCatName val="0"/>
          <c:showSerName val="0"/>
          <c:showPercent val="0"/>
          <c:showBubbleSize val="0"/>
        </c:dLbls>
        <c:marker val="1"/>
        <c:smooth val="0"/>
        <c:axId val="118956416"/>
        <c:axId val="118958336"/>
      </c:lineChart>
      <c:catAx>
        <c:axId val="11895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958336"/>
        <c:crosses val="autoZero"/>
        <c:auto val="1"/>
        <c:lblAlgn val="ctr"/>
        <c:lblOffset val="100"/>
        <c:tickLblSkip val="1"/>
        <c:tickMarkSkip val="1"/>
        <c:noMultiLvlLbl val="0"/>
      </c:catAx>
      <c:valAx>
        <c:axId val="118958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95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7201</c:v>
                </c:pt>
                <c:pt idx="5">
                  <c:v>7031</c:v>
                </c:pt>
                <c:pt idx="8">
                  <c:v>7043</c:v>
                </c:pt>
                <c:pt idx="11">
                  <c:v>6964</c:v>
                </c:pt>
                <c:pt idx="14">
                  <c:v>6789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282</c:v>
                </c:pt>
                <c:pt idx="5">
                  <c:v>244</c:v>
                </c:pt>
                <c:pt idx="8">
                  <c:v>195</c:v>
                </c:pt>
                <c:pt idx="11">
                  <c:v>154</c:v>
                </c:pt>
                <c:pt idx="14">
                  <c:v>127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1690</c:v>
                </c:pt>
                <c:pt idx="5">
                  <c:v>2361</c:v>
                </c:pt>
                <c:pt idx="8">
                  <c:v>2594</c:v>
                </c:pt>
                <c:pt idx="11">
                  <c:v>2827</c:v>
                </c:pt>
                <c:pt idx="14">
                  <c:v>2903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197</c:v>
                </c:pt>
                <c:pt idx="3">
                  <c:v>184</c:v>
                </c:pt>
                <c:pt idx="6">
                  <c:v>122</c:v>
                </c:pt>
                <c:pt idx="9">
                  <c:v>111</c:v>
                </c:pt>
                <c:pt idx="12">
                  <c:v>104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1555</c:v>
                </c:pt>
                <c:pt idx="3">
                  <c:v>1549</c:v>
                </c:pt>
                <c:pt idx="6">
                  <c:v>1635</c:v>
                </c:pt>
                <c:pt idx="9">
                  <c:v>1422</c:v>
                </c:pt>
                <c:pt idx="12">
                  <c:v>1214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759</c:v>
                </c:pt>
                <c:pt idx="3">
                  <c:v>672</c:v>
                </c:pt>
                <c:pt idx="6">
                  <c:v>584</c:v>
                </c:pt>
                <c:pt idx="9">
                  <c:v>508</c:v>
                </c:pt>
                <c:pt idx="12">
                  <c:v>444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2244</c:v>
                </c:pt>
                <c:pt idx="3">
                  <c:v>1968</c:v>
                </c:pt>
                <c:pt idx="6">
                  <c:v>1630</c:v>
                </c:pt>
                <c:pt idx="9">
                  <c:v>1469</c:v>
                </c:pt>
                <c:pt idx="12">
                  <c:v>1402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374</c:v>
                </c:pt>
                <c:pt idx="3">
                  <c:v>303</c:v>
                </c:pt>
                <c:pt idx="6">
                  <c:v>232</c:v>
                </c:pt>
                <c:pt idx="9">
                  <c:v>165</c:v>
                </c:pt>
                <c:pt idx="12">
                  <c:v>99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9000</c:v>
                </c:pt>
                <c:pt idx="3">
                  <c:v>8522</c:v>
                </c:pt>
                <c:pt idx="6">
                  <c:v>8571</c:v>
                </c:pt>
                <c:pt idx="9">
                  <c:v>8138</c:v>
                </c:pt>
                <c:pt idx="12">
                  <c:v>7875</c:v>
                </c:pt>
              </c:numCache>
            </c:numRef>
          </c:val>
        </c:ser>
        <c:dLbls>
          <c:showLegendKey val="0"/>
          <c:showVal val="0"/>
          <c:showCatName val="0"/>
          <c:showSerName val="0"/>
          <c:showPercent val="0"/>
          <c:showBubbleSize val="0"/>
        </c:dLbls>
        <c:gapWidth val="100"/>
        <c:overlap val="100"/>
        <c:axId val="118036736"/>
        <c:axId val="118063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4956</c:v>
                </c:pt>
                <c:pt idx="2">
                  <c:v>#N/A</c:v>
                </c:pt>
                <c:pt idx="3">
                  <c:v>#N/A</c:v>
                </c:pt>
                <c:pt idx="4">
                  <c:v>3563</c:v>
                </c:pt>
                <c:pt idx="5">
                  <c:v>#N/A</c:v>
                </c:pt>
                <c:pt idx="6">
                  <c:v>#N/A</c:v>
                </c:pt>
                <c:pt idx="7">
                  <c:v>2941</c:v>
                </c:pt>
                <c:pt idx="8">
                  <c:v>#N/A</c:v>
                </c:pt>
                <c:pt idx="9">
                  <c:v>#N/A</c:v>
                </c:pt>
                <c:pt idx="10">
                  <c:v>1867</c:v>
                </c:pt>
                <c:pt idx="11">
                  <c:v>#N/A</c:v>
                </c:pt>
                <c:pt idx="12">
                  <c:v>#N/A</c:v>
                </c:pt>
                <c:pt idx="13">
                  <c:v>1318</c:v>
                </c:pt>
                <c:pt idx="14">
                  <c:v>#N/A</c:v>
                </c:pt>
              </c:numCache>
            </c:numRef>
          </c:val>
          <c:smooth val="0"/>
        </c:ser>
        <c:dLbls>
          <c:showLegendKey val="0"/>
          <c:showVal val="0"/>
          <c:showCatName val="0"/>
          <c:showSerName val="0"/>
          <c:showPercent val="0"/>
          <c:showBubbleSize val="0"/>
        </c:dLbls>
        <c:marker val="1"/>
        <c:smooth val="0"/>
        <c:axId val="118036736"/>
        <c:axId val="118063488"/>
      </c:lineChart>
      <c:catAx>
        <c:axId val="11803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063488"/>
        <c:crosses val="autoZero"/>
        <c:auto val="1"/>
        <c:lblAlgn val="ctr"/>
        <c:lblOffset val="100"/>
        <c:tickLblSkip val="1"/>
        <c:tickMarkSkip val="1"/>
        <c:noMultiLvlLbl val="0"/>
      </c:catAx>
      <c:valAx>
        <c:axId val="118063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03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福島県三春町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18,017
17,965
72.76
12,393,084
11,872,603
349,785
4,715,226
7,875,126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33.3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Ｈ</a:t>
          </a:r>
          <a:r>
            <a:rPr kumimoji="1" lang="en-US" altLang="ja-JP" sz="1300">
              <a:latin typeface="ＭＳ Ｐゴシック"/>
            </a:rPr>
            <a:t>25</a:t>
          </a:r>
          <a:r>
            <a:rPr kumimoji="1" lang="ja-JP" altLang="en-US" sz="1300">
              <a:latin typeface="ＭＳ Ｐゴシック"/>
            </a:rPr>
            <a:t>年度まで年々下がってきたが、Ｈ</a:t>
          </a:r>
          <a:r>
            <a:rPr kumimoji="1" lang="en-US" altLang="ja-JP" sz="1300">
              <a:latin typeface="ＭＳ Ｐゴシック"/>
            </a:rPr>
            <a:t>26</a:t>
          </a:r>
          <a:r>
            <a:rPr kumimoji="1" lang="ja-JP" altLang="en-US" sz="1300">
              <a:latin typeface="ＭＳ Ｐゴシック"/>
            </a:rPr>
            <a:t>年度には</a:t>
          </a:r>
          <a:r>
            <a:rPr kumimoji="1" lang="en-US" altLang="ja-JP" sz="1300">
              <a:latin typeface="ＭＳ Ｐゴシック"/>
            </a:rPr>
            <a:t>0.1</a:t>
          </a:r>
          <a:r>
            <a:rPr kumimoji="1" lang="ja-JP" altLang="en-US" sz="1300">
              <a:latin typeface="ＭＳ Ｐゴシック"/>
            </a:rPr>
            <a:t>上昇したものの、類似団体全国平均や県平均を下回っている。</a:t>
          </a:r>
          <a:endParaRPr kumimoji="1" lang="en-US" altLang="ja-JP" sz="1300">
            <a:latin typeface="ＭＳ Ｐゴシック"/>
          </a:endParaRPr>
        </a:p>
        <a:p>
          <a:r>
            <a:rPr kumimoji="1" lang="ja-JP" altLang="en-US" sz="1300">
              <a:latin typeface="ＭＳ Ｐゴシック"/>
            </a:rPr>
            <a:t>　緩やかな景気回復と復興需要に伴う企業収益の増収により、法人町民税が増加したことが要因で、今後も高い徴収率（Ｈ</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99.5</a:t>
          </a:r>
          <a:r>
            <a:rPr kumimoji="1" lang="ja-JP" altLang="en-US" sz="1300">
              <a:latin typeface="ＭＳ Ｐゴシック"/>
            </a:rPr>
            <a:t>％　Ｈ</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99.6</a:t>
          </a:r>
          <a:r>
            <a:rPr kumimoji="1" lang="ja-JP" altLang="en-US" sz="1300">
              <a:latin typeface="ＭＳ Ｐゴシック"/>
            </a:rPr>
            <a:t>％）の維持と新たな滞納の防止を図り、産業振興や定住促進を積極的に展開し、人口流出を防ぎつつ、固定資産税や住民税の増収に努めるとともに、未利用財産の処分に取り組み、自主財源の確保に取り組む。</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26307</xdr:rowOff>
    </xdr:from>
    <xdr:to>
      <xdr:col>7</xdr:col>
      <xdr:colOff>152400</xdr:colOff>
      <xdr:row>43</xdr:row>
      <xdr:rowOff>37798</xdr:rowOff>
    </xdr:to>
    <xdr:cxnSp macro="">
      <xdr:nvCxnSpPr>
        <xdr:cNvPr id="68" name="直線コネクタ 67"/>
        <xdr:cNvCxnSpPr/>
      </xdr:nvCxnSpPr>
      <xdr:spPr>
        <a:xfrm flipV="1">
          <a:off x="4114800" y="73986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69"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26307</xdr:rowOff>
    </xdr:from>
    <xdr:to>
      <xdr:col>6</xdr:col>
      <xdr:colOff>0</xdr:colOff>
      <xdr:row>43</xdr:row>
      <xdr:rowOff>37798</xdr:rowOff>
    </xdr:to>
    <xdr:cxnSp macro="">
      <xdr:nvCxnSpPr>
        <xdr:cNvPr id="71" name="直線コネクタ 70"/>
        <xdr:cNvCxnSpPr/>
      </xdr:nvCxnSpPr>
      <xdr:spPr>
        <a:xfrm>
          <a:off x="3225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3" name="テキスト ボックス 72"/>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43</xdr:row>
      <xdr:rowOff>26307</xdr:rowOff>
    </xdr:to>
    <xdr:cxnSp macro="">
      <xdr:nvCxnSpPr>
        <xdr:cNvPr id="74" name="直線コネクタ 73"/>
        <xdr:cNvCxnSpPr/>
      </xdr:nvCxnSpPr>
      <xdr:spPr>
        <a:xfrm>
          <a:off x="2336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6" name="テキスト ボックス 75"/>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140305</xdr:rowOff>
    </xdr:from>
    <xdr:to>
      <xdr:col>3</xdr:col>
      <xdr:colOff>279400</xdr:colOff>
      <xdr:row>42</xdr:row>
      <xdr:rowOff>163285</xdr:rowOff>
    </xdr:to>
    <xdr:cxnSp macro="">
      <xdr:nvCxnSpPr>
        <xdr:cNvPr id="77" name="直線コネクタ 76"/>
        <xdr:cNvCxnSpPr/>
      </xdr:nvCxnSpPr>
      <xdr:spPr>
        <a:xfrm>
          <a:off x="1447800" y="73412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79" name="テキスト ボックス 78"/>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1" name="テキスト ボックス 80"/>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87" name="円/楕円 86"/>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119034</xdr:rowOff>
    </xdr:from>
    <xdr:ext cx="762000" cy="259045"/>
    <xdr:sp macro="" textlink="">
      <xdr:nvSpPr>
        <xdr:cNvPr id="88"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158448</xdr:rowOff>
    </xdr:from>
    <xdr:to>
      <xdr:col>6</xdr:col>
      <xdr:colOff>50800</xdr:colOff>
      <xdr:row>43</xdr:row>
      <xdr:rowOff>88598</xdr:rowOff>
    </xdr:to>
    <xdr:sp macro="" textlink="">
      <xdr:nvSpPr>
        <xdr:cNvPr id="89" name="円/楕円 88"/>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73375</xdr:rowOff>
    </xdr:from>
    <xdr:ext cx="736600" cy="259045"/>
    <xdr:sp macro="" textlink="">
      <xdr:nvSpPr>
        <xdr:cNvPr id="90" name="テキスト ボックス 89"/>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1" name="円/楕円 90"/>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92" name="テキスト ボックス 91"/>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112485</xdr:rowOff>
    </xdr:from>
    <xdr:to>
      <xdr:col>3</xdr:col>
      <xdr:colOff>330200</xdr:colOff>
      <xdr:row>43</xdr:row>
      <xdr:rowOff>42635</xdr:rowOff>
    </xdr:to>
    <xdr:sp macro="" textlink="">
      <xdr:nvSpPr>
        <xdr:cNvPr id="93" name="円/楕円 92"/>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94" name="テキスト ボックス 93"/>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89505</xdr:rowOff>
    </xdr:from>
    <xdr:to>
      <xdr:col>2</xdr:col>
      <xdr:colOff>127000</xdr:colOff>
      <xdr:row>43</xdr:row>
      <xdr:rowOff>19655</xdr:rowOff>
    </xdr:to>
    <xdr:sp macro="" textlink="">
      <xdr:nvSpPr>
        <xdr:cNvPr id="95" name="円/楕円 94"/>
        <xdr:cNvSpPr/>
      </xdr:nvSpPr>
      <xdr:spPr>
        <a:xfrm>
          <a:off x="1397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4432</xdr:rowOff>
    </xdr:from>
    <xdr:ext cx="762000" cy="259045"/>
    <xdr:sp macro="" textlink="">
      <xdr:nvSpPr>
        <xdr:cNvPr id="96" name="テキスト ボックス 95"/>
        <xdr:cNvSpPr txBox="1"/>
      </xdr:nvSpPr>
      <xdr:spPr>
        <a:xfrm>
          <a:off x="1066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物件費、維持補修費等の充当一般財源が増加したが、歳入の経常的一般財源の増加が留まったことで比率が大きく増加し、依然として財政構造の弾力性が損なわれている状況にある。この比率は類似団体の全国平均、県平均を大きく上回っている。</a:t>
          </a:r>
          <a:endParaRPr kumimoji="1" lang="en-US" altLang="ja-JP" sz="1300">
            <a:latin typeface="ＭＳ Ｐゴシック"/>
          </a:endParaRPr>
        </a:p>
        <a:p>
          <a:r>
            <a:rPr kumimoji="1" lang="ja-JP" altLang="en-US" sz="1300">
              <a:latin typeface="ＭＳ Ｐゴシック"/>
            </a:rPr>
            <a:t>　事務事業の見直し等に取り組み経常的経費の削減に努める。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150622</xdr:rowOff>
    </xdr:from>
    <xdr:to>
      <xdr:col>7</xdr:col>
      <xdr:colOff>152400</xdr:colOff>
      <xdr:row>63</xdr:row>
      <xdr:rowOff>85344</xdr:rowOff>
    </xdr:to>
    <xdr:cxnSp macro="">
      <xdr:nvCxnSpPr>
        <xdr:cNvPr id="129" name="直線コネクタ 128"/>
        <xdr:cNvCxnSpPr/>
      </xdr:nvCxnSpPr>
      <xdr:spPr>
        <a:xfrm>
          <a:off x="4114800" y="10780522"/>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0"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3429</xdr:rowOff>
    </xdr:from>
    <xdr:to>
      <xdr:col>6</xdr:col>
      <xdr:colOff>0</xdr:colOff>
      <xdr:row>62</xdr:row>
      <xdr:rowOff>150622</xdr:rowOff>
    </xdr:to>
    <xdr:cxnSp macro="">
      <xdr:nvCxnSpPr>
        <xdr:cNvPr id="132" name="直線コネクタ 131"/>
        <xdr:cNvCxnSpPr/>
      </xdr:nvCxnSpPr>
      <xdr:spPr>
        <a:xfrm>
          <a:off x="3225800" y="10633329"/>
          <a:ext cx="889000" cy="1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1541</xdr:rowOff>
    </xdr:from>
    <xdr:ext cx="736600" cy="259045"/>
    <xdr:sp macro="" textlink="">
      <xdr:nvSpPr>
        <xdr:cNvPr id="134" name="テキスト ボックス 133"/>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3429</xdr:rowOff>
    </xdr:from>
    <xdr:to>
      <xdr:col>4</xdr:col>
      <xdr:colOff>482600</xdr:colOff>
      <xdr:row>63</xdr:row>
      <xdr:rowOff>10541</xdr:rowOff>
    </xdr:to>
    <xdr:cxnSp macro="">
      <xdr:nvCxnSpPr>
        <xdr:cNvPr id="135" name="直線コネクタ 134"/>
        <xdr:cNvCxnSpPr/>
      </xdr:nvCxnSpPr>
      <xdr:spPr>
        <a:xfrm flipV="1">
          <a:off x="2336800" y="10633329"/>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37" name="テキスト ボックス 136"/>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160274</xdr:rowOff>
    </xdr:from>
    <xdr:to>
      <xdr:col>3</xdr:col>
      <xdr:colOff>279400</xdr:colOff>
      <xdr:row>63</xdr:row>
      <xdr:rowOff>10541</xdr:rowOff>
    </xdr:to>
    <xdr:cxnSp macro="">
      <xdr:nvCxnSpPr>
        <xdr:cNvPr id="138" name="直線コネクタ 137"/>
        <xdr:cNvCxnSpPr/>
      </xdr:nvCxnSpPr>
      <xdr:spPr>
        <a:xfrm>
          <a:off x="1447800" y="1079017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168165</xdr:rowOff>
    </xdr:from>
    <xdr:ext cx="762000" cy="259045"/>
    <xdr:sp macro="" textlink="">
      <xdr:nvSpPr>
        <xdr:cNvPr id="140" name="テキスト ボックス 139"/>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167513</xdr:rowOff>
    </xdr:from>
    <xdr:to>
      <xdr:col>2</xdr:col>
      <xdr:colOff>127000</xdr:colOff>
      <xdr:row>62</xdr:row>
      <xdr:rowOff>97663</xdr:rowOff>
    </xdr:to>
    <xdr:sp macro="" textlink="">
      <xdr:nvSpPr>
        <xdr:cNvPr id="141" name="フローチャート : 判断 140"/>
        <xdr:cNvSpPr/>
      </xdr:nvSpPr>
      <xdr:spPr>
        <a:xfrm>
          <a:off x="1397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107840</xdr:rowOff>
    </xdr:from>
    <xdr:ext cx="762000" cy="259045"/>
    <xdr:sp macro="" textlink="">
      <xdr:nvSpPr>
        <xdr:cNvPr id="142" name="テキスト ボックス 141"/>
        <xdr:cNvSpPr txBox="1"/>
      </xdr:nvSpPr>
      <xdr:spPr>
        <a:xfrm>
          <a:off x="1066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34544</xdr:rowOff>
    </xdr:from>
    <xdr:to>
      <xdr:col>7</xdr:col>
      <xdr:colOff>203200</xdr:colOff>
      <xdr:row>63</xdr:row>
      <xdr:rowOff>136144</xdr:rowOff>
    </xdr:to>
    <xdr:sp macro="" textlink="">
      <xdr:nvSpPr>
        <xdr:cNvPr id="148" name="円/楕円 147"/>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6621</xdr:rowOff>
    </xdr:from>
    <xdr:ext cx="762000" cy="259045"/>
    <xdr:sp macro="" textlink="">
      <xdr:nvSpPr>
        <xdr:cNvPr id="149" name="財政構造の弾力性該当値テキスト"/>
        <xdr:cNvSpPr txBox="1"/>
      </xdr:nvSpPr>
      <xdr:spPr>
        <a:xfrm>
          <a:off x="5041900" y="108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99822</xdr:rowOff>
    </xdr:from>
    <xdr:to>
      <xdr:col>6</xdr:col>
      <xdr:colOff>50800</xdr:colOff>
      <xdr:row>63</xdr:row>
      <xdr:rowOff>29972</xdr:rowOff>
    </xdr:to>
    <xdr:sp macro="" textlink="">
      <xdr:nvSpPr>
        <xdr:cNvPr id="150" name="円/楕円 149"/>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51" name="テキスト ボックス 150"/>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124079</xdr:rowOff>
    </xdr:from>
    <xdr:to>
      <xdr:col>4</xdr:col>
      <xdr:colOff>533400</xdr:colOff>
      <xdr:row>62</xdr:row>
      <xdr:rowOff>54229</xdr:rowOff>
    </xdr:to>
    <xdr:sp macro="" textlink="">
      <xdr:nvSpPr>
        <xdr:cNvPr id="152" name="円/楕円 151"/>
        <xdr:cNvSpPr/>
      </xdr:nvSpPr>
      <xdr:spPr>
        <a:xfrm>
          <a:off x="3175000" y="105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64406</xdr:rowOff>
    </xdr:from>
    <xdr:ext cx="762000" cy="259045"/>
    <xdr:sp macro="" textlink="">
      <xdr:nvSpPr>
        <xdr:cNvPr id="153" name="テキスト ボックス 152"/>
        <xdr:cNvSpPr txBox="1"/>
      </xdr:nvSpPr>
      <xdr:spPr>
        <a:xfrm>
          <a:off x="2844800" y="1035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131191</xdr:rowOff>
    </xdr:from>
    <xdr:to>
      <xdr:col>3</xdr:col>
      <xdr:colOff>330200</xdr:colOff>
      <xdr:row>63</xdr:row>
      <xdr:rowOff>61341</xdr:rowOff>
    </xdr:to>
    <xdr:sp macro="" textlink="">
      <xdr:nvSpPr>
        <xdr:cNvPr id="154" name="円/楕円 153"/>
        <xdr:cNvSpPr/>
      </xdr:nvSpPr>
      <xdr:spPr>
        <a:xfrm>
          <a:off x="2286000" y="1076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46118</xdr:rowOff>
    </xdr:from>
    <xdr:ext cx="762000" cy="259045"/>
    <xdr:sp macro="" textlink="">
      <xdr:nvSpPr>
        <xdr:cNvPr id="155" name="テキスト ボックス 154"/>
        <xdr:cNvSpPr txBox="1"/>
      </xdr:nvSpPr>
      <xdr:spPr>
        <a:xfrm>
          <a:off x="1955800" y="108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56" name="円/楕円 155"/>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24401</xdr:rowOff>
    </xdr:from>
    <xdr:ext cx="762000" cy="259045"/>
    <xdr:sp macro="" textlink="">
      <xdr:nvSpPr>
        <xdr:cNvPr id="157" name="テキスト ボックス 156"/>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[347,530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Ｈ</a:t>
          </a:r>
          <a:r>
            <a:rPr kumimoji="1" lang="en-US" altLang="ja-JP" sz="1300" baseline="0">
              <a:latin typeface="ＭＳ Ｐゴシック"/>
            </a:rPr>
            <a:t>25</a:t>
          </a:r>
          <a:r>
            <a:rPr kumimoji="1" lang="ja-JP" altLang="en-US" sz="1300" baseline="0">
              <a:latin typeface="ＭＳ Ｐゴシック"/>
            </a:rPr>
            <a:t>年度から類似団体や県平均を大きく上回っているが、Ｈ</a:t>
          </a:r>
          <a:r>
            <a:rPr kumimoji="1" lang="en-US" altLang="ja-JP" sz="1300" baseline="0">
              <a:latin typeface="ＭＳ Ｐゴシック"/>
            </a:rPr>
            <a:t>26</a:t>
          </a:r>
          <a:r>
            <a:rPr kumimoji="1" lang="ja-JP" altLang="en-US" sz="1300" baseline="0">
              <a:latin typeface="ＭＳ Ｐゴシック"/>
            </a:rPr>
            <a:t>年度においては、類似団体内での最大決算額となった。</a:t>
          </a:r>
          <a:endParaRPr kumimoji="1" lang="en-US" altLang="ja-JP" sz="1300" baseline="0">
            <a:latin typeface="ＭＳ Ｐゴシック"/>
          </a:endParaRPr>
        </a:p>
        <a:p>
          <a:r>
            <a:rPr kumimoji="1" lang="ja-JP" altLang="en-US" sz="1300" baseline="0">
              <a:latin typeface="ＭＳ Ｐゴシック"/>
            </a:rPr>
            <a:t>　人件費においては、職員数の増加により増加したこと、物件費においては、本格化した除染作業委託料と仮置場管理委託料が大幅に増加したことが要因となっている。</a:t>
          </a:r>
          <a:endParaRPr kumimoji="1" lang="en-US" altLang="ja-JP" sz="1300" baseline="0">
            <a:latin typeface="ＭＳ Ｐゴシック"/>
          </a:endParaRPr>
        </a:p>
        <a:p>
          <a:r>
            <a:rPr kumimoji="1" lang="ja-JP" altLang="en-US" sz="1300" baseline="0">
              <a:latin typeface="ＭＳ Ｐゴシック"/>
            </a:rPr>
            <a:t>　除染作業委託料は作業終了に向け減少していくが、仮置場の管理については引き続き発生するものと考えられる。</a:t>
          </a:r>
          <a:endParaRPr kumimoji="1" lang="en-US" altLang="ja-JP" sz="1300" baseline="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26538</xdr:rowOff>
    </xdr:from>
    <xdr:to>
      <xdr:col>7</xdr:col>
      <xdr:colOff>152400</xdr:colOff>
      <xdr:row>87</xdr:row>
      <xdr:rowOff>159530</xdr:rowOff>
    </xdr:to>
    <xdr:cxnSp macro="">
      <xdr:nvCxnSpPr>
        <xdr:cNvPr id="190" name="直線コネクタ 189"/>
        <xdr:cNvCxnSpPr/>
      </xdr:nvCxnSpPr>
      <xdr:spPr>
        <a:xfrm>
          <a:off x="4114800" y="14599788"/>
          <a:ext cx="838200" cy="47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14203</xdr:rowOff>
    </xdr:from>
    <xdr:ext cx="762000" cy="259045"/>
    <xdr:sp macro="" textlink="">
      <xdr:nvSpPr>
        <xdr:cNvPr id="191" name="人件費・物件費等の状況平均値テキスト"/>
        <xdr:cNvSpPr txBox="1"/>
      </xdr:nvSpPr>
      <xdr:spPr>
        <a:xfrm>
          <a:off x="5041900" y="1390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47382</xdr:rowOff>
    </xdr:from>
    <xdr:to>
      <xdr:col>6</xdr:col>
      <xdr:colOff>0</xdr:colOff>
      <xdr:row>85</xdr:row>
      <xdr:rowOff>26538</xdr:rowOff>
    </xdr:to>
    <xdr:cxnSp macro="">
      <xdr:nvCxnSpPr>
        <xdr:cNvPr id="193" name="直線コネクタ 192"/>
        <xdr:cNvCxnSpPr/>
      </xdr:nvCxnSpPr>
      <xdr:spPr>
        <a:xfrm>
          <a:off x="3225800" y="14106282"/>
          <a:ext cx="889000" cy="49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56614</xdr:rowOff>
    </xdr:from>
    <xdr:ext cx="736600" cy="259045"/>
    <xdr:sp macro="" textlink="">
      <xdr:nvSpPr>
        <xdr:cNvPr id="195" name="テキスト ボックス 194"/>
        <xdr:cNvSpPr txBox="1"/>
      </xdr:nvSpPr>
      <xdr:spPr>
        <a:xfrm>
          <a:off x="3733800" y="1377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121616</xdr:rowOff>
    </xdr:from>
    <xdr:to>
      <xdr:col>4</xdr:col>
      <xdr:colOff>482600</xdr:colOff>
      <xdr:row>82</xdr:row>
      <xdr:rowOff>47382</xdr:rowOff>
    </xdr:to>
    <xdr:cxnSp macro="">
      <xdr:nvCxnSpPr>
        <xdr:cNvPr id="196" name="直線コネクタ 195"/>
        <xdr:cNvCxnSpPr/>
      </xdr:nvCxnSpPr>
      <xdr:spPr>
        <a:xfrm>
          <a:off x="2336800" y="14009066"/>
          <a:ext cx="889000" cy="9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70904</xdr:rowOff>
    </xdr:from>
    <xdr:ext cx="762000" cy="259045"/>
    <xdr:sp macro="" textlink="">
      <xdr:nvSpPr>
        <xdr:cNvPr id="198" name="テキスト ボックス 197"/>
        <xdr:cNvSpPr txBox="1"/>
      </xdr:nvSpPr>
      <xdr:spPr>
        <a:xfrm>
          <a:off x="2844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48395</xdr:rowOff>
    </xdr:from>
    <xdr:to>
      <xdr:col>3</xdr:col>
      <xdr:colOff>279400</xdr:colOff>
      <xdr:row>81</xdr:row>
      <xdr:rowOff>121616</xdr:rowOff>
    </xdr:to>
    <xdr:cxnSp macro="">
      <xdr:nvCxnSpPr>
        <xdr:cNvPr id="199" name="直線コネクタ 198"/>
        <xdr:cNvCxnSpPr/>
      </xdr:nvCxnSpPr>
      <xdr:spPr>
        <a:xfrm>
          <a:off x="1447800" y="13935845"/>
          <a:ext cx="889000" cy="7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83069</xdr:rowOff>
    </xdr:from>
    <xdr:ext cx="762000" cy="259045"/>
    <xdr:sp macro="" textlink="">
      <xdr:nvSpPr>
        <xdr:cNvPr id="201" name="テキスト ボックス 200"/>
        <xdr:cNvSpPr txBox="1"/>
      </xdr:nvSpPr>
      <xdr:spPr>
        <a:xfrm>
          <a:off x="1955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2" name="フローチャート : 判断 201"/>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4522</xdr:rowOff>
    </xdr:from>
    <xdr:ext cx="762000" cy="259045"/>
    <xdr:sp macro="" textlink="">
      <xdr:nvSpPr>
        <xdr:cNvPr id="203" name="テキスト ボックス 202"/>
        <xdr:cNvSpPr txBox="1"/>
      </xdr:nvSpPr>
      <xdr:spPr>
        <a:xfrm>
          <a:off x="1066800" y="140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87</xdr:row>
      <xdr:rowOff>108730</xdr:rowOff>
    </xdr:from>
    <xdr:to>
      <xdr:col>7</xdr:col>
      <xdr:colOff>203200</xdr:colOff>
      <xdr:row>88</xdr:row>
      <xdr:rowOff>38880</xdr:rowOff>
    </xdr:to>
    <xdr:sp macro="" textlink="">
      <xdr:nvSpPr>
        <xdr:cNvPr id="209" name="円/楕円 208"/>
        <xdr:cNvSpPr/>
      </xdr:nvSpPr>
      <xdr:spPr>
        <a:xfrm>
          <a:off x="4902200" y="15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4607</xdr:rowOff>
    </xdr:from>
    <xdr:ext cx="762000" cy="259045"/>
    <xdr:sp macro="" textlink="">
      <xdr:nvSpPr>
        <xdr:cNvPr id="210" name="人件費・物件費等の状況該当値テキスト"/>
        <xdr:cNvSpPr txBox="1"/>
      </xdr:nvSpPr>
      <xdr:spPr>
        <a:xfrm>
          <a:off x="5041900" y="1492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347,530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147188</xdr:rowOff>
    </xdr:from>
    <xdr:to>
      <xdr:col>6</xdr:col>
      <xdr:colOff>50800</xdr:colOff>
      <xdr:row>85</xdr:row>
      <xdr:rowOff>77338</xdr:rowOff>
    </xdr:to>
    <xdr:sp macro="" textlink="">
      <xdr:nvSpPr>
        <xdr:cNvPr id="211" name="円/楕円 210"/>
        <xdr:cNvSpPr/>
      </xdr:nvSpPr>
      <xdr:spPr>
        <a:xfrm>
          <a:off x="4064000" y="1454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62115</xdr:rowOff>
    </xdr:from>
    <xdr:ext cx="736600" cy="259045"/>
    <xdr:sp macro="" textlink="">
      <xdr:nvSpPr>
        <xdr:cNvPr id="212" name="テキスト ボックス 211"/>
        <xdr:cNvSpPr txBox="1"/>
      </xdr:nvSpPr>
      <xdr:spPr>
        <a:xfrm>
          <a:off x="3733800" y="14635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248,920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168032</xdr:rowOff>
    </xdr:from>
    <xdr:to>
      <xdr:col>4</xdr:col>
      <xdr:colOff>533400</xdr:colOff>
      <xdr:row>82</xdr:row>
      <xdr:rowOff>98182</xdr:rowOff>
    </xdr:to>
    <xdr:sp macro="" textlink="">
      <xdr:nvSpPr>
        <xdr:cNvPr id="213" name="円/楕円 212"/>
        <xdr:cNvSpPr/>
      </xdr:nvSpPr>
      <xdr:spPr>
        <a:xfrm>
          <a:off x="3175000" y="1405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82959</xdr:rowOff>
    </xdr:from>
    <xdr:ext cx="762000" cy="259045"/>
    <xdr:sp macro="" textlink="">
      <xdr:nvSpPr>
        <xdr:cNvPr id="214" name="テキスト ボックス 213"/>
        <xdr:cNvSpPr txBox="1"/>
      </xdr:nvSpPr>
      <xdr:spPr>
        <a:xfrm>
          <a:off x="2844800" y="1414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146,660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70816</xdr:rowOff>
    </xdr:from>
    <xdr:to>
      <xdr:col>3</xdr:col>
      <xdr:colOff>330200</xdr:colOff>
      <xdr:row>82</xdr:row>
      <xdr:rowOff>966</xdr:rowOff>
    </xdr:to>
    <xdr:sp macro="" textlink="">
      <xdr:nvSpPr>
        <xdr:cNvPr id="215" name="円/楕円 214"/>
        <xdr:cNvSpPr/>
      </xdr:nvSpPr>
      <xdr:spPr>
        <a:xfrm>
          <a:off x="2286000" y="1395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11143</xdr:rowOff>
    </xdr:from>
    <xdr:ext cx="762000" cy="259045"/>
    <xdr:sp macro="" textlink="">
      <xdr:nvSpPr>
        <xdr:cNvPr id="216" name="テキスト ボックス 215"/>
        <xdr:cNvSpPr txBox="1"/>
      </xdr:nvSpPr>
      <xdr:spPr>
        <a:xfrm>
          <a:off x="1955800" y="1372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126,516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169045</xdr:rowOff>
    </xdr:from>
    <xdr:to>
      <xdr:col>2</xdr:col>
      <xdr:colOff>127000</xdr:colOff>
      <xdr:row>81</xdr:row>
      <xdr:rowOff>99195</xdr:rowOff>
    </xdr:to>
    <xdr:sp macro="" textlink="">
      <xdr:nvSpPr>
        <xdr:cNvPr id="217" name="円/楕円 216"/>
        <xdr:cNvSpPr/>
      </xdr:nvSpPr>
      <xdr:spPr>
        <a:xfrm>
          <a:off x="1397000" y="13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109372</xdr:rowOff>
    </xdr:from>
    <xdr:ext cx="762000" cy="259045"/>
    <xdr:sp macro="" textlink="">
      <xdr:nvSpPr>
        <xdr:cNvPr id="218" name="テキスト ボックス 217"/>
        <xdr:cNvSpPr txBox="1"/>
      </xdr:nvSpPr>
      <xdr:spPr>
        <a:xfrm>
          <a:off x="1066800" y="1365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給与の水準については、適正化に努めており、類似団体の全国平均</a:t>
          </a:r>
          <a:r>
            <a:rPr kumimoji="1" lang="en-US" altLang="ja-JP" sz="1300">
              <a:latin typeface="ＭＳ Ｐゴシック"/>
            </a:rPr>
            <a:t>0.9</a:t>
          </a:r>
          <a:r>
            <a:rPr kumimoji="1" lang="ja-JP" altLang="en-US" sz="1300">
              <a:latin typeface="ＭＳ Ｐゴシック"/>
            </a:rPr>
            <a:t>ポイント下回り、全国町村平均と同じ指数となった。</a:t>
          </a:r>
          <a:endParaRPr kumimoji="1" lang="en-US" altLang="ja-JP" sz="1300">
            <a:latin typeface="ＭＳ Ｐゴシック"/>
          </a:endParaRPr>
        </a:p>
        <a:p>
          <a:r>
            <a:rPr kumimoji="1" lang="ja-JP" altLang="en-US" sz="1300">
              <a:latin typeface="ＭＳ Ｐゴシック"/>
            </a:rPr>
            <a:t>　Ｈ</a:t>
          </a:r>
          <a:r>
            <a:rPr kumimoji="1" lang="en-US" altLang="ja-JP" sz="1300">
              <a:latin typeface="ＭＳ Ｐゴシック"/>
            </a:rPr>
            <a:t>22</a:t>
          </a:r>
          <a:r>
            <a:rPr kumimoji="1" lang="ja-JP" altLang="en-US" sz="1300">
              <a:latin typeface="ＭＳ Ｐゴシック"/>
            </a:rPr>
            <a:t>年度には</a:t>
          </a:r>
          <a:r>
            <a:rPr kumimoji="1" lang="en-US" altLang="ja-JP" sz="1300">
              <a:latin typeface="ＭＳ Ｐゴシック"/>
            </a:rPr>
            <a:t>55</a:t>
          </a:r>
          <a:r>
            <a:rPr kumimoji="1" lang="ja-JP" altLang="en-US" sz="1300">
              <a:latin typeface="ＭＳ Ｐゴシック"/>
            </a:rPr>
            <a:t>歳を超える</a:t>
          </a:r>
          <a:r>
            <a:rPr kumimoji="1" lang="en-US" altLang="ja-JP" sz="1300">
              <a:latin typeface="ＭＳ Ｐゴシック"/>
            </a:rPr>
            <a:t>4</a:t>
          </a:r>
          <a:r>
            <a:rPr kumimoji="1" lang="ja-JP" altLang="en-US" sz="1300">
              <a:latin typeface="ＭＳ Ｐゴシック"/>
            </a:rPr>
            <a:t>級以上の職員給を</a:t>
          </a:r>
          <a:r>
            <a:rPr kumimoji="1" lang="en-US" altLang="ja-JP" sz="1300">
              <a:latin typeface="ＭＳ Ｐゴシック"/>
            </a:rPr>
            <a:t>0.9</a:t>
          </a:r>
          <a:r>
            <a:rPr kumimoji="1" lang="ja-JP" altLang="en-US" sz="1300">
              <a:latin typeface="ＭＳ Ｐゴシック"/>
            </a:rPr>
            <a:t>％削減する等の給与改正を行い、Ｈ</a:t>
          </a:r>
          <a:r>
            <a:rPr kumimoji="1" lang="en-US" altLang="ja-JP" sz="1300">
              <a:latin typeface="ＭＳ Ｐゴシック"/>
            </a:rPr>
            <a:t>23</a:t>
          </a:r>
          <a:r>
            <a:rPr kumimoji="1" lang="ja-JP" altLang="en-US" sz="1300">
              <a:latin typeface="ＭＳ Ｐゴシック"/>
            </a:rPr>
            <a:t>年度には福島県人事院勧告により、給料表の引下げ（</a:t>
          </a:r>
          <a:r>
            <a:rPr kumimoji="1" lang="en-US" altLang="ja-JP" sz="1300">
              <a:latin typeface="ＭＳ Ｐゴシック"/>
            </a:rPr>
            <a:t>0.23</a:t>
          </a:r>
          <a:r>
            <a:rPr kumimoji="1" lang="ja-JP" altLang="en-US" sz="1300">
              <a:latin typeface="ＭＳ Ｐゴシック"/>
            </a:rPr>
            <a:t>％）を行った。さらに、Ｈ</a:t>
          </a:r>
          <a:r>
            <a:rPr kumimoji="1" lang="en-US" altLang="ja-JP" sz="1300">
              <a:latin typeface="ＭＳ Ｐゴシック"/>
            </a:rPr>
            <a:t>25</a:t>
          </a:r>
          <a:r>
            <a:rPr kumimoji="1" lang="ja-JP" altLang="en-US" sz="1300">
              <a:latin typeface="ＭＳ Ｐゴシック"/>
            </a:rPr>
            <a:t>年度には</a:t>
          </a:r>
          <a:r>
            <a:rPr kumimoji="1" lang="en-US" altLang="ja-JP" sz="1300">
              <a:latin typeface="ＭＳ Ｐゴシック"/>
            </a:rPr>
            <a:t>3.29</a:t>
          </a:r>
          <a:r>
            <a:rPr kumimoji="1" lang="ja-JP" altLang="en-US" sz="1300">
              <a:latin typeface="ＭＳ Ｐゴシック"/>
            </a:rPr>
            <a:t>％減額した。</a:t>
          </a:r>
          <a:endParaRPr kumimoji="1" lang="en-US" altLang="ja-JP" sz="1300">
            <a:latin typeface="ＭＳ Ｐゴシック"/>
          </a:endParaRPr>
        </a:p>
        <a:p>
          <a:r>
            <a:rPr kumimoji="1" lang="ja-JP" altLang="en-US" sz="1300">
              <a:latin typeface="ＭＳ Ｐゴシック"/>
            </a:rPr>
            <a:t>　今後も適正な水準の維持に努める。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89</xdr:row>
      <xdr:rowOff>37677</xdr:rowOff>
    </xdr:to>
    <xdr:cxnSp macro="">
      <xdr:nvCxnSpPr>
        <xdr:cNvPr id="247" name="直線コネクタ 246"/>
        <xdr:cNvCxnSpPr/>
      </xdr:nvCxnSpPr>
      <xdr:spPr>
        <a:xfrm flipV="1">
          <a:off x="17018000" y="1397762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9754</xdr:rowOff>
    </xdr:from>
    <xdr:ext cx="762000" cy="259045"/>
    <xdr:sp macro="" textlink="">
      <xdr:nvSpPr>
        <xdr:cNvPr id="248" name="給与水準   （国との比較）最小値テキスト"/>
        <xdr:cNvSpPr txBox="1"/>
      </xdr:nvSpPr>
      <xdr:spPr>
        <a:xfrm>
          <a:off x="17106900" y="1526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89</xdr:row>
      <xdr:rowOff>37677</xdr:rowOff>
    </xdr:from>
    <xdr:to>
      <xdr:col>24</xdr:col>
      <xdr:colOff>647700</xdr:colOff>
      <xdr:row>89</xdr:row>
      <xdr:rowOff>37677</xdr:rowOff>
    </xdr:to>
    <xdr:cxnSp macro="">
      <xdr:nvCxnSpPr>
        <xdr:cNvPr id="249" name="直線コネクタ 248"/>
        <xdr:cNvCxnSpPr/>
      </xdr:nvCxnSpPr>
      <xdr:spPr>
        <a:xfrm>
          <a:off x="16929100" y="1529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96096</xdr:rowOff>
    </xdr:to>
    <xdr:cxnSp macro="">
      <xdr:nvCxnSpPr>
        <xdr:cNvPr id="252" name="直線コネクタ 251"/>
        <xdr:cNvCxnSpPr/>
      </xdr:nvCxnSpPr>
      <xdr:spPr>
        <a:xfrm>
          <a:off x="16179800" y="14653261"/>
          <a:ext cx="8382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89764</xdr:rowOff>
    </xdr:from>
    <xdr:ext cx="762000" cy="259045"/>
    <xdr:sp macro="" textlink="">
      <xdr:nvSpPr>
        <xdr:cNvPr id="253" name="給与水準   （国との比較）平均値テキスト"/>
        <xdr:cNvSpPr txBox="1"/>
      </xdr:nvSpPr>
      <xdr:spPr>
        <a:xfrm>
          <a:off x="17106900" y="1466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54" name="フローチャート : 判断 253"/>
        <xdr:cNvSpPr/>
      </xdr:nvSpPr>
      <xdr:spPr>
        <a:xfrm>
          <a:off x="169672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89</xdr:row>
      <xdr:rowOff>61807</xdr:rowOff>
    </xdr:to>
    <xdr:cxnSp macro="">
      <xdr:nvCxnSpPr>
        <xdr:cNvPr id="255" name="直線コネクタ 254"/>
        <xdr:cNvCxnSpPr/>
      </xdr:nvCxnSpPr>
      <xdr:spPr>
        <a:xfrm flipV="1">
          <a:off x="15290800" y="14653261"/>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6" name="フローチャート : 判断 255"/>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7" name="テキスト ボックス 256"/>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21589</xdr:rowOff>
    </xdr:from>
    <xdr:to>
      <xdr:col>22</xdr:col>
      <xdr:colOff>203200</xdr:colOff>
      <xdr:row>89</xdr:row>
      <xdr:rowOff>61807</xdr:rowOff>
    </xdr:to>
    <xdr:cxnSp macro="">
      <xdr:nvCxnSpPr>
        <xdr:cNvPr id="258" name="直線コネクタ 257"/>
        <xdr:cNvCxnSpPr/>
      </xdr:nvCxnSpPr>
      <xdr:spPr>
        <a:xfrm>
          <a:off x="14401800" y="1528063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27093</xdr:rowOff>
    </xdr:from>
    <xdr:to>
      <xdr:col>22</xdr:col>
      <xdr:colOff>254000</xdr:colOff>
      <xdr:row>89</xdr:row>
      <xdr:rowOff>128693</xdr:rowOff>
    </xdr:to>
    <xdr:sp macro="" textlink="">
      <xdr:nvSpPr>
        <xdr:cNvPr id="259" name="フローチャート : 判断 258"/>
        <xdr:cNvSpPr/>
      </xdr:nvSpPr>
      <xdr:spPr>
        <a:xfrm>
          <a:off x="15240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60" name="テキスト ボックス 259"/>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89</xdr:row>
      <xdr:rowOff>21589</xdr:rowOff>
    </xdr:to>
    <xdr:cxnSp macro="">
      <xdr:nvCxnSpPr>
        <xdr:cNvPr id="261" name="直線コネクタ 260"/>
        <xdr:cNvCxnSpPr/>
      </xdr:nvCxnSpPr>
      <xdr:spPr>
        <a:xfrm>
          <a:off x="13512800" y="14484350"/>
          <a:ext cx="889000" cy="79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43180</xdr:rowOff>
    </xdr:from>
    <xdr:to>
      <xdr:col>21</xdr:col>
      <xdr:colOff>50800</xdr:colOff>
      <xdr:row>89</xdr:row>
      <xdr:rowOff>144780</xdr:rowOff>
    </xdr:to>
    <xdr:sp macro="" textlink="">
      <xdr:nvSpPr>
        <xdr:cNvPr id="262" name="フローチャート : 判断 261"/>
        <xdr:cNvSpPr/>
      </xdr:nvSpPr>
      <xdr:spPr>
        <a:xfrm>
          <a:off x="14351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63" name="テキスト ボックス 262"/>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64" name="フローチャート :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155804</xdr:rowOff>
    </xdr:from>
    <xdr:ext cx="762000" cy="259045"/>
    <xdr:sp macro="" textlink="">
      <xdr:nvSpPr>
        <xdr:cNvPr id="265" name="テキスト ボックス 264"/>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71" name="円/楕円 270"/>
        <xdr:cNvSpPr/>
      </xdr:nvSpPr>
      <xdr:spPr>
        <a:xfrm>
          <a:off x="169672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61823</xdr:rowOff>
    </xdr:from>
    <xdr:ext cx="762000" cy="259045"/>
    <xdr:sp macro="" textlink="">
      <xdr:nvSpPr>
        <xdr:cNvPr id="272" name="給与水準   （国との比較）該当値テキスト"/>
        <xdr:cNvSpPr txBox="1"/>
      </xdr:nvSpPr>
      <xdr:spPr>
        <a:xfrm>
          <a:off x="171069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73" name="円/楕円 272"/>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140988</xdr:rowOff>
    </xdr:from>
    <xdr:ext cx="736600" cy="259045"/>
    <xdr:sp macro="" textlink="">
      <xdr:nvSpPr>
        <xdr:cNvPr id="274" name="テキスト ボックス 273"/>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11007</xdr:rowOff>
    </xdr:from>
    <xdr:to>
      <xdr:col>22</xdr:col>
      <xdr:colOff>254000</xdr:colOff>
      <xdr:row>89</xdr:row>
      <xdr:rowOff>112607</xdr:rowOff>
    </xdr:to>
    <xdr:sp macro="" textlink="">
      <xdr:nvSpPr>
        <xdr:cNvPr id="275" name="円/楕円 274"/>
        <xdr:cNvSpPr/>
      </xdr:nvSpPr>
      <xdr:spPr>
        <a:xfrm>
          <a:off x="15240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122784</xdr:rowOff>
    </xdr:from>
    <xdr:ext cx="762000" cy="259045"/>
    <xdr:sp macro="" textlink="">
      <xdr:nvSpPr>
        <xdr:cNvPr id="276" name="テキスト ボックス 275"/>
        <xdr:cNvSpPr txBox="1"/>
      </xdr:nvSpPr>
      <xdr:spPr>
        <a:xfrm>
          <a:off x="14909800" y="150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142239</xdr:rowOff>
    </xdr:from>
    <xdr:to>
      <xdr:col>21</xdr:col>
      <xdr:colOff>50800</xdr:colOff>
      <xdr:row>89</xdr:row>
      <xdr:rowOff>72389</xdr:rowOff>
    </xdr:to>
    <xdr:sp macro="" textlink="">
      <xdr:nvSpPr>
        <xdr:cNvPr id="277" name="円/楕円 276"/>
        <xdr:cNvSpPr/>
      </xdr:nvSpPr>
      <xdr:spPr>
        <a:xfrm>
          <a:off x="14351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82566</xdr:rowOff>
    </xdr:from>
    <xdr:ext cx="762000" cy="259045"/>
    <xdr:sp macro="" textlink="">
      <xdr:nvSpPr>
        <xdr:cNvPr id="278" name="テキスト ボックス 277"/>
        <xdr:cNvSpPr txBox="1"/>
      </xdr:nvSpPr>
      <xdr:spPr>
        <a:xfrm>
          <a:off x="14020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79" name="円/楕円 278"/>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143527</xdr:rowOff>
    </xdr:from>
    <xdr:ext cx="762000" cy="259045"/>
    <xdr:sp macro="" textlink="">
      <xdr:nvSpPr>
        <xdr:cNvPr id="280" name="テキスト ボックス 27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類似団体平均値を</a:t>
          </a:r>
          <a:r>
            <a:rPr kumimoji="1" lang="en-US" altLang="ja-JP" sz="1100">
              <a:latin typeface="ＭＳ Ｐゴシック"/>
            </a:rPr>
            <a:t>1.18</a:t>
          </a:r>
          <a:r>
            <a:rPr kumimoji="1" lang="ja-JP" altLang="en-US" sz="1100">
              <a:latin typeface="ＭＳ Ｐゴシック"/>
            </a:rPr>
            <a:t>人下回っている。</a:t>
          </a:r>
          <a:endParaRPr kumimoji="1" lang="en-US" altLang="ja-JP" sz="1100">
            <a:latin typeface="ＭＳ Ｐゴシック"/>
          </a:endParaRPr>
        </a:p>
        <a:p>
          <a:r>
            <a:rPr kumimoji="1" lang="ja-JP" altLang="en-US" sz="1100">
              <a:latin typeface="ＭＳ Ｐゴシック"/>
            </a:rPr>
            <a:t>　「三春町定員適正化計画（第</a:t>
          </a:r>
          <a:r>
            <a:rPr kumimoji="1" lang="en-US" altLang="ja-JP" sz="1100">
              <a:latin typeface="ＭＳ Ｐゴシック"/>
            </a:rPr>
            <a:t>2</a:t>
          </a:r>
          <a:r>
            <a:rPr kumimoji="1" lang="ja-JP" altLang="en-US" sz="1100">
              <a:latin typeface="ＭＳ Ｐゴシック"/>
            </a:rPr>
            <a:t>期）」（平成</a:t>
          </a:r>
          <a:r>
            <a:rPr kumimoji="1" lang="en-US" altLang="ja-JP" sz="1100">
              <a:latin typeface="ＭＳ Ｐゴシック"/>
            </a:rPr>
            <a:t>23</a:t>
          </a:r>
          <a:r>
            <a:rPr kumimoji="1" lang="ja-JP" altLang="en-US" sz="1100">
              <a:latin typeface="ＭＳ Ｐゴシック"/>
            </a:rPr>
            <a:t>年</a:t>
          </a:r>
          <a:r>
            <a:rPr kumimoji="1" lang="en-US" altLang="ja-JP" sz="1100">
              <a:latin typeface="ＭＳ Ｐゴシック"/>
            </a:rPr>
            <a:t>7</a:t>
          </a:r>
          <a:r>
            <a:rPr kumimoji="1" lang="ja-JP" altLang="en-US" sz="1100">
              <a:latin typeface="ＭＳ Ｐゴシック"/>
            </a:rPr>
            <a:t>月改定）においては、</a:t>
          </a:r>
          <a:endParaRPr kumimoji="1" lang="en-US" altLang="ja-JP" sz="1100">
            <a:latin typeface="ＭＳ Ｐゴシック"/>
          </a:endParaRPr>
        </a:p>
        <a:p>
          <a:r>
            <a:rPr kumimoji="1" lang="ja-JP" altLang="en-US" sz="1100">
              <a:latin typeface="ＭＳ Ｐゴシック"/>
            </a:rPr>
            <a:t>　①社会経済情勢等に留意しつつ事務事業の見直し等と関連させて「最小の人員で最大の効果</a:t>
          </a:r>
          <a:endParaRPr kumimoji="1" lang="en-US" altLang="ja-JP" sz="1100">
            <a:latin typeface="ＭＳ Ｐゴシック"/>
          </a:endParaRPr>
        </a:p>
        <a:p>
          <a:r>
            <a:rPr kumimoji="1" lang="ja-JP" altLang="en-US" sz="1100">
              <a:latin typeface="ＭＳ Ｐゴシック"/>
            </a:rPr>
            <a:t>　　を発揮させる」ための適正管理を図る。</a:t>
          </a:r>
          <a:endParaRPr kumimoji="1" lang="en-US" altLang="ja-JP" sz="1100">
            <a:latin typeface="ＭＳ Ｐゴシック"/>
          </a:endParaRPr>
        </a:p>
        <a:p>
          <a:r>
            <a:rPr kumimoji="1" lang="ja-JP" altLang="en-US" sz="1100">
              <a:latin typeface="ＭＳ Ｐゴシック"/>
            </a:rPr>
            <a:t>　②事務事業の見直し、整理・合理化を一層進めることにより、可能な限り人件費を抑制し、町民</a:t>
          </a:r>
          <a:endParaRPr kumimoji="1" lang="en-US" altLang="ja-JP" sz="1100">
            <a:latin typeface="ＭＳ Ｐゴシック"/>
          </a:endParaRPr>
        </a:p>
        <a:p>
          <a:r>
            <a:rPr kumimoji="1" lang="ja-JP" altLang="en-US" sz="1100">
              <a:latin typeface="ＭＳ Ｐゴシック"/>
            </a:rPr>
            <a:t>　　サービスの向上を図る。</a:t>
          </a:r>
          <a:endParaRPr kumimoji="1" lang="en-US" altLang="ja-JP" sz="1100">
            <a:latin typeface="ＭＳ Ｐゴシック"/>
          </a:endParaRPr>
        </a:p>
        <a:p>
          <a:r>
            <a:rPr kumimoji="1" lang="ja-JP" altLang="en-US" sz="1100">
              <a:latin typeface="ＭＳ Ｐゴシック"/>
            </a:rPr>
            <a:t>　③組織の体質強化と能率的な組織運営を目指す。</a:t>
          </a:r>
          <a:endParaRPr kumimoji="1" lang="en-US" altLang="ja-JP" sz="1100">
            <a:latin typeface="ＭＳ Ｐゴシック"/>
          </a:endParaRPr>
        </a:p>
        <a:p>
          <a:r>
            <a:rPr kumimoji="1" lang="ja-JP" altLang="en-US" sz="1100">
              <a:latin typeface="ＭＳ Ｐゴシック"/>
            </a:rPr>
            <a:t>　としており、引き続き町民サービスの低下を招かぬよう</a:t>
          </a:r>
          <a:r>
            <a:rPr lang="ja-JP" altLang="ja-JP" sz="1100" b="0" i="0" baseline="0">
              <a:solidFill>
                <a:schemeClr val="dk1"/>
              </a:solidFill>
              <a:effectLst/>
              <a:latin typeface="+mn-lt"/>
              <a:ea typeface="+mn-ea"/>
              <a:cs typeface="+mn-cs"/>
            </a:rPr>
            <a:t>適正な人員の配置及び事務の効率</a:t>
          </a:r>
          <a:r>
            <a:rPr lang="ja-JP" altLang="en-US" sz="1100" b="0" i="0" baseline="0">
              <a:solidFill>
                <a:schemeClr val="dk1"/>
              </a:solidFill>
              <a:effectLst/>
              <a:latin typeface="+mn-lt"/>
              <a:ea typeface="+mn-ea"/>
              <a:cs typeface="+mn-cs"/>
            </a:rPr>
            <a:t>化</a:t>
          </a:r>
          <a:r>
            <a:rPr lang="ja-JP" altLang="ja-JP" sz="1100" b="0" i="0" baseline="0">
              <a:solidFill>
                <a:schemeClr val="dk1"/>
              </a:solidFill>
              <a:effectLst/>
              <a:latin typeface="+mn-lt"/>
              <a:ea typeface="+mn-ea"/>
              <a:cs typeface="+mn-cs"/>
            </a:rPr>
            <a:t>の向上に努めていく。</a:t>
          </a:r>
          <a:r>
            <a:rPr kumimoji="1" lang="ja-JP" altLang="en-US" sz="1100">
              <a:latin typeface="ＭＳ Ｐゴシック"/>
            </a:rPr>
            <a:t>Ｈ</a:t>
          </a:r>
          <a:r>
            <a:rPr kumimoji="1" lang="en-US" altLang="ja-JP" sz="1100">
              <a:latin typeface="ＭＳ Ｐゴシック"/>
            </a:rPr>
            <a:t>26</a:t>
          </a:r>
          <a:r>
            <a:rPr kumimoji="1" lang="ja-JP" altLang="en-US" sz="1100">
              <a:latin typeface="ＭＳ Ｐゴシック"/>
            </a:rPr>
            <a:t>年度計画人数</a:t>
          </a:r>
          <a:r>
            <a:rPr kumimoji="1" lang="en-US" altLang="ja-JP" sz="1100">
              <a:latin typeface="ＭＳ Ｐゴシック"/>
            </a:rPr>
            <a:t>158</a:t>
          </a:r>
          <a:r>
            <a:rPr kumimoji="1" lang="ja-JP" altLang="en-US" sz="1100">
              <a:latin typeface="ＭＳ Ｐゴシック"/>
            </a:rPr>
            <a:t>人に対し、実績は</a:t>
          </a:r>
          <a:r>
            <a:rPr kumimoji="1" lang="en-US" altLang="ja-JP" sz="1100">
              <a:latin typeface="ＭＳ Ｐゴシック"/>
            </a:rPr>
            <a:t>156</a:t>
          </a:r>
          <a:r>
            <a:rPr kumimoji="1" lang="ja-JP" altLang="en-US" sz="1100">
              <a:latin typeface="ＭＳ Ｐゴシック"/>
            </a:rPr>
            <a:t>人であった。</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0" name="直線コネクタ 309"/>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1"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2" name="直線コネクタ 311"/>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3"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4" name="直線コネクタ 313"/>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148872</xdr:rowOff>
    </xdr:from>
    <xdr:to>
      <xdr:col>24</xdr:col>
      <xdr:colOff>558800</xdr:colOff>
      <xdr:row>61</xdr:row>
      <xdr:rowOff>167640</xdr:rowOff>
    </xdr:to>
    <xdr:cxnSp macro="">
      <xdr:nvCxnSpPr>
        <xdr:cNvPr id="315" name="直線コネクタ 314"/>
        <xdr:cNvCxnSpPr/>
      </xdr:nvCxnSpPr>
      <xdr:spPr>
        <a:xfrm flipV="1">
          <a:off x="16179800" y="10607322"/>
          <a:ext cx="8382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6"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7" name="フローチャート : 判断 316"/>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130104</xdr:rowOff>
    </xdr:from>
    <xdr:to>
      <xdr:col>23</xdr:col>
      <xdr:colOff>406400</xdr:colOff>
      <xdr:row>61</xdr:row>
      <xdr:rowOff>167640</xdr:rowOff>
    </xdr:to>
    <xdr:cxnSp macro="">
      <xdr:nvCxnSpPr>
        <xdr:cNvPr id="318" name="直線コネクタ 317"/>
        <xdr:cNvCxnSpPr/>
      </xdr:nvCxnSpPr>
      <xdr:spPr>
        <a:xfrm>
          <a:off x="15290800" y="10588554"/>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9" name="フローチャート : 判断 318"/>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171185</xdr:rowOff>
    </xdr:from>
    <xdr:ext cx="736600" cy="259045"/>
    <xdr:sp macro="" textlink="">
      <xdr:nvSpPr>
        <xdr:cNvPr id="320" name="テキスト ボックス 319"/>
        <xdr:cNvSpPr txBox="1"/>
      </xdr:nvSpPr>
      <xdr:spPr>
        <a:xfrm>
          <a:off x="15798800" y="1080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130104</xdr:rowOff>
    </xdr:from>
    <xdr:to>
      <xdr:col>22</xdr:col>
      <xdr:colOff>203200</xdr:colOff>
      <xdr:row>61</xdr:row>
      <xdr:rowOff>144851</xdr:rowOff>
    </xdr:to>
    <xdr:cxnSp macro="">
      <xdr:nvCxnSpPr>
        <xdr:cNvPr id="321" name="直線コネクタ 320"/>
        <xdr:cNvCxnSpPr/>
      </xdr:nvCxnSpPr>
      <xdr:spPr>
        <a:xfrm flipV="1">
          <a:off x="14401800" y="10588554"/>
          <a:ext cx="889000" cy="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2" name="フローチャート : 判断 321"/>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23" name="テキスト ボックス 322"/>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130104</xdr:rowOff>
    </xdr:from>
    <xdr:to>
      <xdr:col>21</xdr:col>
      <xdr:colOff>0</xdr:colOff>
      <xdr:row>61</xdr:row>
      <xdr:rowOff>144851</xdr:rowOff>
    </xdr:to>
    <xdr:cxnSp macro="">
      <xdr:nvCxnSpPr>
        <xdr:cNvPr id="324" name="直線コネクタ 323"/>
        <xdr:cNvCxnSpPr/>
      </xdr:nvCxnSpPr>
      <xdr:spPr>
        <a:xfrm>
          <a:off x="13512800" y="10588554"/>
          <a:ext cx="889000" cy="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5" name="フローチャート : 判断 324"/>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18503</xdr:rowOff>
    </xdr:from>
    <xdr:ext cx="762000" cy="259045"/>
    <xdr:sp macro="" textlink="">
      <xdr:nvSpPr>
        <xdr:cNvPr id="326" name="テキスト ボックス 325"/>
        <xdr:cNvSpPr txBox="1"/>
      </xdr:nvSpPr>
      <xdr:spPr>
        <a:xfrm>
          <a:off x="14020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64699</xdr:rowOff>
    </xdr:from>
    <xdr:to>
      <xdr:col>19</xdr:col>
      <xdr:colOff>533400</xdr:colOff>
      <xdr:row>62</xdr:row>
      <xdr:rowOff>166299</xdr:rowOff>
    </xdr:to>
    <xdr:sp macro="" textlink="">
      <xdr:nvSpPr>
        <xdr:cNvPr id="327" name="フローチャート : 判断 326"/>
        <xdr:cNvSpPr/>
      </xdr:nvSpPr>
      <xdr:spPr>
        <a:xfrm>
          <a:off x="13462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151076</xdr:rowOff>
    </xdr:from>
    <xdr:ext cx="762000" cy="259045"/>
    <xdr:sp macro="" textlink="">
      <xdr:nvSpPr>
        <xdr:cNvPr id="328" name="テキスト ボックス 327"/>
        <xdr:cNvSpPr txBox="1"/>
      </xdr:nvSpPr>
      <xdr:spPr>
        <a:xfrm>
          <a:off x="13131800" y="1078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98072</xdr:rowOff>
    </xdr:from>
    <xdr:to>
      <xdr:col>24</xdr:col>
      <xdr:colOff>609600</xdr:colOff>
      <xdr:row>62</xdr:row>
      <xdr:rowOff>28222</xdr:rowOff>
    </xdr:to>
    <xdr:sp macro="" textlink="">
      <xdr:nvSpPr>
        <xdr:cNvPr id="334" name="円/楕円 333"/>
        <xdr:cNvSpPr/>
      </xdr:nvSpPr>
      <xdr:spPr>
        <a:xfrm>
          <a:off x="16967200" y="1055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114599</xdr:rowOff>
    </xdr:from>
    <xdr:ext cx="762000" cy="259045"/>
    <xdr:sp macro="" textlink="">
      <xdr:nvSpPr>
        <xdr:cNvPr id="335" name="定員管理の状況該当値テキスト"/>
        <xdr:cNvSpPr txBox="1"/>
      </xdr:nvSpPr>
      <xdr:spPr>
        <a:xfrm>
          <a:off x="17106900" y="1040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116840</xdr:rowOff>
    </xdr:from>
    <xdr:to>
      <xdr:col>23</xdr:col>
      <xdr:colOff>457200</xdr:colOff>
      <xdr:row>62</xdr:row>
      <xdr:rowOff>46990</xdr:rowOff>
    </xdr:to>
    <xdr:sp macro="" textlink="">
      <xdr:nvSpPr>
        <xdr:cNvPr id="336" name="円/楕円 335"/>
        <xdr:cNvSpPr/>
      </xdr:nvSpPr>
      <xdr:spPr>
        <a:xfrm>
          <a:off x="16129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57167</xdr:rowOff>
    </xdr:from>
    <xdr:ext cx="736600" cy="259045"/>
    <xdr:sp macro="" textlink="">
      <xdr:nvSpPr>
        <xdr:cNvPr id="337" name="テキスト ボックス 336"/>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79304</xdr:rowOff>
    </xdr:from>
    <xdr:to>
      <xdr:col>22</xdr:col>
      <xdr:colOff>254000</xdr:colOff>
      <xdr:row>62</xdr:row>
      <xdr:rowOff>9454</xdr:rowOff>
    </xdr:to>
    <xdr:sp macro="" textlink="">
      <xdr:nvSpPr>
        <xdr:cNvPr id="338" name="円/楕円 337"/>
        <xdr:cNvSpPr/>
      </xdr:nvSpPr>
      <xdr:spPr>
        <a:xfrm>
          <a:off x="15240000" y="1053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19631</xdr:rowOff>
    </xdr:from>
    <xdr:ext cx="762000" cy="259045"/>
    <xdr:sp macro="" textlink="">
      <xdr:nvSpPr>
        <xdr:cNvPr id="339" name="テキスト ボックス 338"/>
        <xdr:cNvSpPr txBox="1"/>
      </xdr:nvSpPr>
      <xdr:spPr>
        <a:xfrm>
          <a:off x="14909800" y="1030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94051</xdr:rowOff>
    </xdr:from>
    <xdr:to>
      <xdr:col>21</xdr:col>
      <xdr:colOff>50800</xdr:colOff>
      <xdr:row>62</xdr:row>
      <xdr:rowOff>24201</xdr:rowOff>
    </xdr:to>
    <xdr:sp macro="" textlink="">
      <xdr:nvSpPr>
        <xdr:cNvPr id="340" name="円/楕円 339"/>
        <xdr:cNvSpPr/>
      </xdr:nvSpPr>
      <xdr:spPr>
        <a:xfrm>
          <a:off x="14351000" y="105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34378</xdr:rowOff>
    </xdr:from>
    <xdr:ext cx="762000" cy="259045"/>
    <xdr:sp macro="" textlink="">
      <xdr:nvSpPr>
        <xdr:cNvPr id="341" name="テキスト ボックス 340"/>
        <xdr:cNvSpPr txBox="1"/>
      </xdr:nvSpPr>
      <xdr:spPr>
        <a:xfrm>
          <a:off x="14020800" y="1032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79304</xdr:rowOff>
    </xdr:from>
    <xdr:to>
      <xdr:col>19</xdr:col>
      <xdr:colOff>533400</xdr:colOff>
      <xdr:row>62</xdr:row>
      <xdr:rowOff>9454</xdr:rowOff>
    </xdr:to>
    <xdr:sp macro="" textlink="">
      <xdr:nvSpPr>
        <xdr:cNvPr id="342" name="円/楕円 341"/>
        <xdr:cNvSpPr/>
      </xdr:nvSpPr>
      <xdr:spPr>
        <a:xfrm>
          <a:off x="13462000" y="1053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19631</xdr:rowOff>
    </xdr:from>
    <xdr:ext cx="762000" cy="259045"/>
    <xdr:sp macro="" textlink="">
      <xdr:nvSpPr>
        <xdr:cNvPr id="343" name="テキスト ボックス 342"/>
        <xdr:cNvSpPr txBox="1"/>
      </xdr:nvSpPr>
      <xdr:spPr>
        <a:xfrm>
          <a:off x="13131800" y="1030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Ｈ</a:t>
          </a:r>
          <a:r>
            <a:rPr kumimoji="1" lang="en-US" altLang="ja-JP" sz="1300">
              <a:latin typeface="ＭＳ Ｐゴシック"/>
            </a:rPr>
            <a:t>4</a:t>
          </a:r>
          <a:r>
            <a:rPr kumimoji="1" lang="ja-JP" altLang="en-US" sz="1300">
              <a:latin typeface="ＭＳ Ｐゴシック"/>
            </a:rPr>
            <a:t>年度からＨ</a:t>
          </a:r>
          <a:r>
            <a:rPr kumimoji="1" lang="en-US" altLang="ja-JP" sz="1300">
              <a:latin typeface="ＭＳ Ｐゴシック"/>
            </a:rPr>
            <a:t>14</a:t>
          </a:r>
          <a:r>
            <a:rPr kumimoji="1" lang="ja-JP" altLang="en-US" sz="1300">
              <a:latin typeface="ＭＳ Ｐゴシック"/>
            </a:rPr>
            <a:t>年度にかけて、教育施設、福祉施設、道路・農村整備、公営住宅、中心市街地活性化事業など、集中的な公共施設整備を行った結果、地方債が急増した。</a:t>
          </a:r>
          <a:endParaRPr kumimoji="1" lang="en-US" altLang="ja-JP" sz="1300">
            <a:latin typeface="ＭＳ Ｐゴシック"/>
          </a:endParaRPr>
        </a:p>
        <a:p>
          <a:r>
            <a:rPr kumimoji="1" lang="ja-JP" altLang="en-US" sz="1300">
              <a:latin typeface="ＭＳ Ｐゴシック"/>
            </a:rPr>
            <a:t>　確実な定期償還により、元利償還金が減少し、Ｈ</a:t>
          </a:r>
          <a:r>
            <a:rPr kumimoji="1" lang="en-US" altLang="ja-JP" sz="1300">
              <a:latin typeface="ＭＳ Ｐゴシック"/>
            </a:rPr>
            <a:t>22</a:t>
          </a:r>
          <a:r>
            <a:rPr kumimoji="1" lang="ja-JP" altLang="en-US" sz="1300">
              <a:latin typeface="ＭＳ Ｐゴシック"/>
            </a:rPr>
            <a:t>年度には類似団体平均を</a:t>
          </a:r>
          <a:r>
            <a:rPr kumimoji="1" lang="en-US" altLang="ja-JP" sz="1300">
              <a:latin typeface="ＭＳ Ｐゴシック"/>
            </a:rPr>
            <a:t>3</a:t>
          </a:r>
          <a:r>
            <a:rPr kumimoji="1" lang="ja-JP" altLang="en-US" sz="1300">
              <a:latin typeface="ＭＳ Ｐゴシック"/>
            </a:rPr>
            <a:t>％上回っていたが、年々改善されてきた。</a:t>
          </a:r>
          <a:endParaRPr kumimoji="1" lang="en-US" altLang="ja-JP" sz="1300">
            <a:latin typeface="ＭＳ Ｐゴシック"/>
          </a:endParaRPr>
        </a:p>
        <a:p>
          <a:r>
            <a:rPr kumimoji="1" lang="ja-JP" altLang="en-US" sz="1300">
              <a:latin typeface="ＭＳ Ｐゴシック"/>
            </a:rPr>
            <a:t>　今後も、財政措置が見込まれる起債の活用や、金利の見直し、借り換え等の検討を行い、体力に見合った比率の維持を目指していく。</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72" name="直線コネクタ 371"/>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73"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4" name="直線コネクタ 373"/>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5"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6" name="直線コネクタ 375"/>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62654</xdr:rowOff>
    </xdr:from>
    <xdr:to>
      <xdr:col>24</xdr:col>
      <xdr:colOff>558800</xdr:colOff>
      <xdr:row>41</xdr:row>
      <xdr:rowOff>19896</xdr:rowOff>
    </xdr:to>
    <xdr:cxnSp macro="">
      <xdr:nvCxnSpPr>
        <xdr:cNvPr id="377" name="直線コネクタ 376"/>
        <xdr:cNvCxnSpPr/>
      </xdr:nvCxnSpPr>
      <xdr:spPr>
        <a:xfrm flipV="1">
          <a:off x="16179800" y="6920654"/>
          <a:ext cx="8382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78"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9" name="フローチャート : 判断 378"/>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19896</xdr:rowOff>
    </xdr:from>
    <xdr:to>
      <xdr:col>23</xdr:col>
      <xdr:colOff>406400</xdr:colOff>
      <xdr:row>41</xdr:row>
      <xdr:rowOff>100330</xdr:rowOff>
    </xdr:to>
    <xdr:cxnSp macro="">
      <xdr:nvCxnSpPr>
        <xdr:cNvPr id="380" name="直線コネクタ 379"/>
        <xdr:cNvCxnSpPr/>
      </xdr:nvCxnSpPr>
      <xdr:spPr>
        <a:xfrm flipV="1">
          <a:off x="15290800" y="70493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1" name="フローチャート : 判断 380"/>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82" name="テキスト ボックス 381"/>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100330</xdr:rowOff>
    </xdr:from>
    <xdr:to>
      <xdr:col>22</xdr:col>
      <xdr:colOff>203200</xdr:colOff>
      <xdr:row>42</xdr:row>
      <xdr:rowOff>97790</xdr:rowOff>
    </xdr:to>
    <xdr:cxnSp macro="">
      <xdr:nvCxnSpPr>
        <xdr:cNvPr id="383" name="直線コネクタ 382"/>
        <xdr:cNvCxnSpPr/>
      </xdr:nvCxnSpPr>
      <xdr:spPr>
        <a:xfrm flipV="1">
          <a:off x="14401800" y="712978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4" name="フローチャート : 判断 383"/>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153264</xdr:rowOff>
    </xdr:from>
    <xdr:ext cx="762000" cy="259045"/>
    <xdr:sp macro="" textlink="">
      <xdr:nvSpPr>
        <xdr:cNvPr id="385" name="テキスト ボックス 384"/>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97790</xdr:rowOff>
    </xdr:from>
    <xdr:to>
      <xdr:col>21</xdr:col>
      <xdr:colOff>0</xdr:colOff>
      <xdr:row>43</xdr:row>
      <xdr:rowOff>71120</xdr:rowOff>
    </xdr:to>
    <xdr:cxnSp macro="">
      <xdr:nvCxnSpPr>
        <xdr:cNvPr id="386" name="直線コネクタ 385"/>
        <xdr:cNvCxnSpPr/>
      </xdr:nvCxnSpPr>
      <xdr:spPr>
        <a:xfrm flipV="1">
          <a:off x="13512800" y="72986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7" name="フローチャート : 判断 386"/>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30073</xdr:rowOff>
    </xdr:from>
    <xdr:ext cx="762000" cy="259045"/>
    <xdr:sp macro="" textlink="">
      <xdr:nvSpPr>
        <xdr:cNvPr id="388" name="テキスト ボックス 387"/>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89" name="フローチャート : 判断 38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390" name="テキスト ボックス 389"/>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396" name="円/楕円 395"/>
        <xdr:cNvSpPr/>
      </xdr:nvSpPr>
      <xdr:spPr>
        <a:xfrm>
          <a:off x="169672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28381</xdr:rowOff>
    </xdr:from>
    <xdr:ext cx="762000" cy="259045"/>
    <xdr:sp macro="" textlink="">
      <xdr:nvSpPr>
        <xdr:cNvPr id="397" name="公債費負担の状況該当値テキスト"/>
        <xdr:cNvSpPr txBox="1"/>
      </xdr:nvSpPr>
      <xdr:spPr>
        <a:xfrm>
          <a:off x="17106900" y="67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140546</xdr:rowOff>
    </xdr:from>
    <xdr:to>
      <xdr:col>23</xdr:col>
      <xdr:colOff>457200</xdr:colOff>
      <xdr:row>41</xdr:row>
      <xdr:rowOff>70696</xdr:rowOff>
    </xdr:to>
    <xdr:sp macro="" textlink="">
      <xdr:nvSpPr>
        <xdr:cNvPr id="398" name="円/楕円 397"/>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80873</xdr:rowOff>
    </xdr:from>
    <xdr:ext cx="736600" cy="259045"/>
    <xdr:sp macro="" textlink="">
      <xdr:nvSpPr>
        <xdr:cNvPr id="399" name="テキスト ボックス 398"/>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49530</xdr:rowOff>
    </xdr:from>
    <xdr:to>
      <xdr:col>22</xdr:col>
      <xdr:colOff>254000</xdr:colOff>
      <xdr:row>41</xdr:row>
      <xdr:rowOff>151130</xdr:rowOff>
    </xdr:to>
    <xdr:sp macro="" textlink="">
      <xdr:nvSpPr>
        <xdr:cNvPr id="400" name="円/楕円 399"/>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401" name="テキスト ボックス 40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46990</xdr:rowOff>
    </xdr:from>
    <xdr:to>
      <xdr:col>21</xdr:col>
      <xdr:colOff>50800</xdr:colOff>
      <xdr:row>42</xdr:row>
      <xdr:rowOff>148590</xdr:rowOff>
    </xdr:to>
    <xdr:sp macro="" textlink="">
      <xdr:nvSpPr>
        <xdr:cNvPr id="402" name="円/楕円 401"/>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133367</xdr:rowOff>
    </xdr:from>
    <xdr:ext cx="762000" cy="259045"/>
    <xdr:sp macro="" textlink="">
      <xdr:nvSpPr>
        <xdr:cNvPr id="403" name="テキスト ボックス 402"/>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404" name="円/楕円 403"/>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405" name="テキスト ボックス 404"/>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Ｈ</a:t>
          </a:r>
          <a:r>
            <a:rPr kumimoji="1" lang="en-US" altLang="ja-JP" sz="1300">
              <a:latin typeface="ＭＳ Ｐゴシック"/>
            </a:rPr>
            <a:t>26</a:t>
          </a:r>
          <a:r>
            <a:rPr kumimoji="1" lang="ja-JP" altLang="en-US" sz="1300">
              <a:latin typeface="ＭＳ Ｐゴシック"/>
            </a:rPr>
            <a:t>年度には</a:t>
          </a:r>
          <a:r>
            <a:rPr kumimoji="1" lang="en-US" altLang="ja-JP" sz="1300">
              <a:latin typeface="ＭＳ Ｐゴシック"/>
            </a:rPr>
            <a:t>33.3</a:t>
          </a:r>
          <a:r>
            <a:rPr kumimoji="1" lang="ja-JP" altLang="en-US" sz="1300">
              <a:latin typeface="ＭＳ Ｐゴシック"/>
            </a:rPr>
            <a:t>％となり、前年度より</a:t>
          </a:r>
          <a:r>
            <a:rPr kumimoji="1" lang="en-US" altLang="ja-JP" sz="1300">
              <a:latin typeface="ＭＳ Ｐゴシック"/>
            </a:rPr>
            <a:t>13.5</a:t>
          </a:r>
          <a:r>
            <a:rPr kumimoji="1" lang="ja-JP" altLang="en-US" sz="1300">
              <a:latin typeface="ＭＳ Ｐゴシック"/>
            </a:rPr>
            <a:t>％減少した。年々減少しており、着実に健全化の方向に進んでいる。</a:t>
          </a:r>
          <a:endParaRPr kumimoji="1" lang="en-US" altLang="ja-JP" sz="1300">
            <a:latin typeface="ＭＳ Ｐゴシック"/>
          </a:endParaRPr>
        </a:p>
        <a:p>
          <a:r>
            <a:rPr kumimoji="1" lang="ja-JP" altLang="en-US" sz="1300">
              <a:latin typeface="ＭＳ Ｐゴシック"/>
            </a:rPr>
            <a:t>　定期償還の確実な実施による町債残高や企業会計繰入金の減少、債務負担行為支出予定額の減少などが要因である。Ｈ</a:t>
          </a:r>
          <a:r>
            <a:rPr kumimoji="1" lang="en-US" altLang="ja-JP" sz="1300">
              <a:latin typeface="ＭＳ Ｐゴシック"/>
            </a:rPr>
            <a:t>14</a:t>
          </a:r>
          <a:r>
            <a:rPr kumimoji="1" lang="ja-JP" altLang="en-US" sz="1300">
              <a:latin typeface="ＭＳ Ｐゴシック"/>
            </a:rPr>
            <a:t>年度のピーク時に約</a:t>
          </a:r>
          <a:r>
            <a:rPr kumimoji="1" lang="en-US" altLang="ja-JP" sz="1300">
              <a:latin typeface="ＭＳ Ｐゴシック"/>
            </a:rPr>
            <a:t>135</a:t>
          </a:r>
          <a:r>
            <a:rPr kumimoji="1" lang="ja-JP" altLang="en-US" sz="1300">
              <a:latin typeface="ＭＳ Ｐゴシック"/>
            </a:rPr>
            <a:t>億円あった地方債残高は、この</a:t>
          </a:r>
          <a:r>
            <a:rPr kumimoji="1" lang="en-US" altLang="ja-JP" sz="1300">
              <a:latin typeface="ＭＳ Ｐゴシック"/>
            </a:rPr>
            <a:t>12</a:t>
          </a:r>
          <a:r>
            <a:rPr kumimoji="1" lang="ja-JP" altLang="en-US" sz="1300">
              <a:latin typeface="ＭＳ Ｐゴシック"/>
            </a:rPr>
            <a:t>年間で約</a:t>
          </a:r>
          <a:r>
            <a:rPr kumimoji="1" lang="en-US" altLang="ja-JP" sz="1300">
              <a:latin typeface="ＭＳ Ｐゴシック"/>
            </a:rPr>
            <a:t>56</a:t>
          </a:r>
          <a:r>
            <a:rPr kumimoji="1" lang="ja-JP" altLang="en-US" sz="1300">
              <a:latin typeface="ＭＳ Ｐゴシック"/>
            </a:rPr>
            <a:t>億円減少した。</a:t>
          </a:r>
          <a:endParaRPr kumimoji="1" lang="en-US" altLang="ja-JP" sz="1300">
            <a:latin typeface="ＭＳ Ｐゴシック"/>
          </a:endParaRPr>
        </a:p>
        <a:p>
          <a:r>
            <a:rPr kumimoji="1" lang="ja-JP" altLang="en-US" sz="1300">
              <a:latin typeface="ＭＳ Ｐゴシック"/>
            </a:rPr>
            <a:t>　しかしながら、まだ約</a:t>
          </a:r>
          <a:r>
            <a:rPr kumimoji="1" lang="en-US" altLang="ja-JP" sz="1300">
              <a:latin typeface="ＭＳ Ｐゴシック"/>
            </a:rPr>
            <a:t>79</a:t>
          </a:r>
          <a:r>
            <a:rPr kumimoji="1" lang="ja-JP" altLang="en-US" sz="1300">
              <a:latin typeface="ＭＳ Ｐゴシック"/>
            </a:rPr>
            <a:t>億円の起債残高が残っている上、新規の起債も見込まれることから、今後も公債費等義務的経費の削減を中心とする行財政改革をすすめ、財政健全化に努める必要がある。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2" name="直線コネクタ 431"/>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3"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4" name="直線コネクタ 433"/>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40056</xdr:rowOff>
    </xdr:from>
    <xdr:to>
      <xdr:col>24</xdr:col>
      <xdr:colOff>558800</xdr:colOff>
      <xdr:row>15</xdr:row>
      <xdr:rowOff>105207</xdr:rowOff>
    </xdr:to>
    <xdr:cxnSp macro="">
      <xdr:nvCxnSpPr>
        <xdr:cNvPr id="437" name="直線コネクタ 436"/>
        <xdr:cNvCxnSpPr/>
      </xdr:nvCxnSpPr>
      <xdr:spPr>
        <a:xfrm flipV="1">
          <a:off x="16179800" y="2611806"/>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35653</xdr:rowOff>
    </xdr:from>
    <xdr:ext cx="762000" cy="259045"/>
    <xdr:sp macro="" textlink="">
      <xdr:nvSpPr>
        <xdr:cNvPr id="438" name="将来負担の状況平均値テキスト"/>
        <xdr:cNvSpPr txBox="1"/>
      </xdr:nvSpPr>
      <xdr:spPr>
        <a:xfrm>
          <a:off x="17106900" y="2607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9" name="フローチャート : 判断 438"/>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105207</xdr:rowOff>
    </xdr:from>
    <xdr:to>
      <xdr:col>23</xdr:col>
      <xdr:colOff>406400</xdr:colOff>
      <xdr:row>16</xdr:row>
      <xdr:rowOff>71780</xdr:rowOff>
    </xdr:to>
    <xdr:cxnSp macro="">
      <xdr:nvCxnSpPr>
        <xdr:cNvPr id="440" name="直線コネクタ 439"/>
        <xdr:cNvCxnSpPr/>
      </xdr:nvCxnSpPr>
      <xdr:spPr>
        <a:xfrm flipV="1">
          <a:off x="15290800" y="2676957"/>
          <a:ext cx="889000" cy="1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41" name="フローチャート : 判断 440"/>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6977</xdr:rowOff>
    </xdr:from>
    <xdr:ext cx="736600" cy="259045"/>
    <xdr:sp macro="" textlink="">
      <xdr:nvSpPr>
        <xdr:cNvPr id="442" name="テキスト ボックス 441"/>
        <xdr:cNvSpPr txBox="1"/>
      </xdr:nvSpPr>
      <xdr:spPr>
        <a:xfrm>
          <a:off x="15798800" y="27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71780</xdr:rowOff>
    </xdr:from>
    <xdr:to>
      <xdr:col>22</xdr:col>
      <xdr:colOff>203200</xdr:colOff>
      <xdr:row>16</xdr:row>
      <xdr:rowOff>142240</xdr:rowOff>
    </xdr:to>
    <xdr:cxnSp macro="">
      <xdr:nvCxnSpPr>
        <xdr:cNvPr id="443" name="直線コネクタ 442"/>
        <xdr:cNvCxnSpPr/>
      </xdr:nvCxnSpPr>
      <xdr:spPr>
        <a:xfrm flipV="1">
          <a:off x="14401800" y="2814980"/>
          <a:ext cx="889000" cy="7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4" name="フローチャート : 判断 443"/>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5" name="テキスト ボックス 444"/>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142240</xdr:rowOff>
    </xdr:from>
    <xdr:to>
      <xdr:col>21</xdr:col>
      <xdr:colOff>0</xdr:colOff>
      <xdr:row>17</xdr:row>
      <xdr:rowOff>130531</xdr:rowOff>
    </xdr:to>
    <xdr:cxnSp macro="">
      <xdr:nvCxnSpPr>
        <xdr:cNvPr id="446" name="直線コネクタ 445"/>
        <xdr:cNvCxnSpPr/>
      </xdr:nvCxnSpPr>
      <xdr:spPr>
        <a:xfrm flipV="1">
          <a:off x="13512800" y="2885440"/>
          <a:ext cx="889000" cy="15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7" name="フローチャート : 判断 446"/>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79189</xdr:rowOff>
    </xdr:from>
    <xdr:ext cx="762000" cy="259045"/>
    <xdr:sp macro="" textlink="">
      <xdr:nvSpPr>
        <xdr:cNvPr id="448" name="テキスト ボックス 447"/>
        <xdr:cNvSpPr txBox="1"/>
      </xdr:nvSpPr>
      <xdr:spPr>
        <a:xfrm>
          <a:off x="14020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166370</xdr:rowOff>
    </xdr:from>
    <xdr:to>
      <xdr:col>19</xdr:col>
      <xdr:colOff>533400</xdr:colOff>
      <xdr:row>16</xdr:row>
      <xdr:rowOff>96520</xdr:rowOff>
    </xdr:to>
    <xdr:sp macro="" textlink="">
      <xdr:nvSpPr>
        <xdr:cNvPr id="449" name="フローチャート : 判断 448"/>
        <xdr:cNvSpPr/>
      </xdr:nvSpPr>
      <xdr:spPr>
        <a:xfrm>
          <a:off x="13462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106697</xdr:rowOff>
    </xdr:from>
    <xdr:ext cx="762000" cy="259045"/>
    <xdr:sp macro="" textlink="">
      <xdr:nvSpPr>
        <xdr:cNvPr id="450" name="テキスト ボックス 449"/>
        <xdr:cNvSpPr txBox="1"/>
      </xdr:nvSpPr>
      <xdr:spPr>
        <a:xfrm>
          <a:off x="13131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160706</xdr:rowOff>
    </xdr:from>
    <xdr:to>
      <xdr:col>24</xdr:col>
      <xdr:colOff>609600</xdr:colOff>
      <xdr:row>15</xdr:row>
      <xdr:rowOff>90856</xdr:rowOff>
    </xdr:to>
    <xdr:sp macro="" textlink="">
      <xdr:nvSpPr>
        <xdr:cNvPr id="456" name="円/楕円 455"/>
        <xdr:cNvSpPr/>
      </xdr:nvSpPr>
      <xdr:spPr>
        <a:xfrm>
          <a:off x="16967200" y="256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5783</xdr:rowOff>
    </xdr:from>
    <xdr:ext cx="762000" cy="259045"/>
    <xdr:sp macro="" textlink="">
      <xdr:nvSpPr>
        <xdr:cNvPr id="457" name="将来負担の状況該当値テキスト"/>
        <xdr:cNvSpPr txBox="1"/>
      </xdr:nvSpPr>
      <xdr:spPr>
        <a:xfrm>
          <a:off x="17106900" y="240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54407</xdr:rowOff>
    </xdr:from>
    <xdr:to>
      <xdr:col>23</xdr:col>
      <xdr:colOff>457200</xdr:colOff>
      <xdr:row>15</xdr:row>
      <xdr:rowOff>156007</xdr:rowOff>
    </xdr:to>
    <xdr:sp macro="" textlink="">
      <xdr:nvSpPr>
        <xdr:cNvPr id="458" name="円/楕円 457"/>
        <xdr:cNvSpPr/>
      </xdr:nvSpPr>
      <xdr:spPr>
        <a:xfrm>
          <a:off x="16129000" y="262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166184</xdr:rowOff>
    </xdr:from>
    <xdr:ext cx="736600" cy="259045"/>
    <xdr:sp macro="" textlink="">
      <xdr:nvSpPr>
        <xdr:cNvPr id="459" name="テキスト ボックス 458"/>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20980</xdr:rowOff>
    </xdr:from>
    <xdr:to>
      <xdr:col>22</xdr:col>
      <xdr:colOff>254000</xdr:colOff>
      <xdr:row>16</xdr:row>
      <xdr:rowOff>122580</xdr:rowOff>
    </xdr:to>
    <xdr:sp macro="" textlink="">
      <xdr:nvSpPr>
        <xdr:cNvPr id="460" name="円/楕円 459"/>
        <xdr:cNvSpPr/>
      </xdr:nvSpPr>
      <xdr:spPr>
        <a:xfrm>
          <a:off x="15240000" y="27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107357</xdr:rowOff>
    </xdr:from>
    <xdr:ext cx="762000" cy="259045"/>
    <xdr:sp macro="" textlink="">
      <xdr:nvSpPr>
        <xdr:cNvPr id="461" name="テキスト ボックス 460"/>
        <xdr:cNvSpPr txBox="1"/>
      </xdr:nvSpPr>
      <xdr:spPr>
        <a:xfrm>
          <a:off x="14909800" y="28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91440</xdr:rowOff>
    </xdr:from>
    <xdr:to>
      <xdr:col>21</xdr:col>
      <xdr:colOff>50800</xdr:colOff>
      <xdr:row>17</xdr:row>
      <xdr:rowOff>21590</xdr:rowOff>
    </xdr:to>
    <xdr:sp macro="" textlink="">
      <xdr:nvSpPr>
        <xdr:cNvPr id="462" name="円/楕円 461"/>
        <xdr:cNvSpPr/>
      </xdr:nvSpPr>
      <xdr:spPr>
        <a:xfrm>
          <a:off x="1435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6367</xdr:rowOff>
    </xdr:from>
    <xdr:ext cx="762000" cy="259045"/>
    <xdr:sp macro="" textlink="">
      <xdr:nvSpPr>
        <xdr:cNvPr id="463" name="テキスト ボックス 462"/>
        <xdr:cNvSpPr txBox="1"/>
      </xdr:nvSpPr>
      <xdr:spPr>
        <a:xfrm>
          <a:off x="14020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79731</xdr:rowOff>
    </xdr:from>
    <xdr:to>
      <xdr:col>19</xdr:col>
      <xdr:colOff>533400</xdr:colOff>
      <xdr:row>18</xdr:row>
      <xdr:rowOff>9881</xdr:rowOff>
    </xdr:to>
    <xdr:sp macro="" textlink="">
      <xdr:nvSpPr>
        <xdr:cNvPr id="464" name="円/楕円 463"/>
        <xdr:cNvSpPr/>
      </xdr:nvSpPr>
      <xdr:spPr>
        <a:xfrm>
          <a:off x="13462000" y="29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166108</xdr:rowOff>
    </xdr:from>
    <xdr:ext cx="762000" cy="259045"/>
    <xdr:sp macro="" textlink="">
      <xdr:nvSpPr>
        <xdr:cNvPr id="465" name="テキスト ボックス 464"/>
        <xdr:cNvSpPr txBox="1"/>
      </xdr:nvSpPr>
      <xdr:spPr>
        <a:xfrm>
          <a:off x="13131800" y="308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福島県三春町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18,017
17,965
72.76
12,393,084
11,872,603
349,785
4,715,226
7,875,126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33.3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a:t>
          </a:r>
          <a:r>
            <a:rPr kumimoji="1" lang="en-US" altLang="ja-JP" sz="1300">
              <a:latin typeface="ＭＳ Ｐゴシック"/>
            </a:rPr>
            <a:t>2.1</a:t>
          </a:r>
          <a:r>
            <a:rPr kumimoji="1" lang="ja-JP" altLang="en-US" sz="1300">
              <a:latin typeface="ＭＳ Ｐゴシック"/>
            </a:rPr>
            <a:t>％上回った。前年度と比較すると</a:t>
          </a:r>
          <a:r>
            <a:rPr kumimoji="1" lang="en-US" altLang="ja-JP" sz="1300">
              <a:latin typeface="ＭＳ Ｐゴシック"/>
            </a:rPr>
            <a:t>1.3</a:t>
          </a:r>
          <a:r>
            <a:rPr kumimoji="1" lang="ja-JP" altLang="en-US" sz="1300">
              <a:latin typeface="ＭＳ Ｐゴシック"/>
            </a:rPr>
            <a:t>％増加している。</a:t>
          </a:r>
          <a:endParaRPr kumimoji="1" lang="en-US" altLang="ja-JP" sz="1300">
            <a:latin typeface="ＭＳ Ｐゴシック"/>
          </a:endParaRPr>
        </a:p>
        <a:p>
          <a:r>
            <a:rPr kumimoji="1" lang="ja-JP" altLang="en-US" sz="1300">
              <a:latin typeface="ＭＳ Ｐゴシック"/>
            </a:rPr>
            <a:t>　職員の増により、前年度より</a:t>
          </a:r>
          <a:r>
            <a:rPr kumimoji="1" lang="en-US" altLang="ja-JP" sz="1300">
              <a:latin typeface="ＭＳ Ｐゴシック"/>
            </a:rPr>
            <a:t>83</a:t>
          </a:r>
          <a:r>
            <a:rPr kumimoji="1" lang="ja-JP" altLang="en-US" sz="1300">
              <a:latin typeface="ＭＳ Ｐゴシック"/>
            </a:rPr>
            <a:t>百万円（</a:t>
          </a:r>
          <a:r>
            <a:rPr kumimoji="1" lang="en-US" altLang="ja-JP" sz="1300">
              <a:latin typeface="ＭＳ Ｐゴシック"/>
            </a:rPr>
            <a:t>6</a:t>
          </a:r>
          <a:r>
            <a:rPr kumimoji="1" lang="ja-JP" altLang="en-US" sz="1300">
              <a:latin typeface="ＭＳ Ｐゴシック"/>
            </a:rPr>
            <a:t>％）ほど増加したことにより、充当一般財源が</a:t>
          </a:r>
          <a:r>
            <a:rPr kumimoji="1" lang="en-US" altLang="ja-JP" sz="1300">
              <a:latin typeface="ＭＳ Ｐゴシック"/>
            </a:rPr>
            <a:t>65</a:t>
          </a:r>
          <a:r>
            <a:rPr kumimoji="1" lang="ja-JP" altLang="en-US" sz="1300">
              <a:latin typeface="ＭＳ Ｐゴシック"/>
            </a:rPr>
            <a:t>百万円ほど増加した。普通交付税や自動車取得税交付金の減少により経常一般財源が</a:t>
          </a:r>
          <a:r>
            <a:rPr kumimoji="1" lang="en-US" altLang="ja-JP" sz="1300">
              <a:latin typeface="ＭＳ Ｐゴシック"/>
            </a:rPr>
            <a:t>37</a:t>
          </a:r>
          <a:r>
            <a:rPr kumimoji="1" lang="ja-JP" altLang="en-US" sz="1300">
              <a:latin typeface="ＭＳ Ｐゴシック"/>
            </a:rPr>
            <a:t>百万円（</a:t>
          </a:r>
          <a:r>
            <a:rPr kumimoji="1" lang="en-US" altLang="ja-JP" sz="1300">
              <a:latin typeface="ＭＳ Ｐゴシック"/>
            </a:rPr>
            <a:t>0.8</a:t>
          </a:r>
          <a:r>
            <a:rPr kumimoji="1" lang="ja-JP" altLang="en-US" sz="1300">
              <a:latin typeface="ＭＳ Ｐゴシック"/>
            </a:rPr>
            <a:t>％）の増に留まったことにより、経常収支比率が増加したものである。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51562</xdr:rowOff>
    </xdr:from>
    <xdr:to>
      <xdr:col>7</xdr:col>
      <xdr:colOff>15875</xdr:colOff>
      <xdr:row>37</xdr:row>
      <xdr:rowOff>110998</xdr:rowOff>
    </xdr:to>
    <xdr:cxnSp macro="">
      <xdr:nvCxnSpPr>
        <xdr:cNvPr id="62" name="直線コネクタ 61"/>
        <xdr:cNvCxnSpPr/>
      </xdr:nvCxnSpPr>
      <xdr:spPr>
        <a:xfrm>
          <a:off x="3987800" y="63952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3"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5842</xdr:rowOff>
    </xdr:from>
    <xdr:to>
      <xdr:col>5</xdr:col>
      <xdr:colOff>549275</xdr:colOff>
      <xdr:row>37</xdr:row>
      <xdr:rowOff>51562</xdr:rowOff>
    </xdr:to>
    <xdr:cxnSp macro="">
      <xdr:nvCxnSpPr>
        <xdr:cNvPr id="65" name="直線コネクタ 64"/>
        <xdr:cNvCxnSpPr/>
      </xdr:nvCxnSpPr>
      <xdr:spPr>
        <a:xfrm>
          <a:off x="3098800" y="6349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7" name="テキスト ボックス 66"/>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5842</xdr:rowOff>
    </xdr:from>
    <xdr:to>
      <xdr:col>4</xdr:col>
      <xdr:colOff>346075</xdr:colOff>
      <xdr:row>37</xdr:row>
      <xdr:rowOff>120142</xdr:rowOff>
    </xdr:to>
    <xdr:cxnSp macro="">
      <xdr:nvCxnSpPr>
        <xdr:cNvPr id="68" name="直線コネクタ 67"/>
        <xdr:cNvCxnSpPr/>
      </xdr:nvCxnSpPr>
      <xdr:spPr>
        <a:xfrm flipV="1">
          <a:off x="2209800" y="63494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97282</xdr:rowOff>
    </xdr:from>
    <xdr:to>
      <xdr:col>3</xdr:col>
      <xdr:colOff>142875</xdr:colOff>
      <xdr:row>37</xdr:row>
      <xdr:rowOff>120142</xdr:rowOff>
    </xdr:to>
    <xdr:cxnSp macro="">
      <xdr:nvCxnSpPr>
        <xdr:cNvPr id="71" name="直線コネクタ 70"/>
        <xdr:cNvCxnSpPr/>
      </xdr:nvCxnSpPr>
      <xdr:spPr>
        <a:xfrm>
          <a:off x="1320800" y="64409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126255</xdr:rowOff>
    </xdr:from>
    <xdr:ext cx="762000" cy="259045"/>
    <xdr:sp macro="" textlink="">
      <xdr:nvSpPr>
        <xdr:cNvPr id="73" name="テキスト ボックス 72"/>
        <xdr:cNvSpPr txBox="1"/>
      </xdr:nvSpPr>
      <xdr:spPr>
        <a:xfrm>
          <a:off x="1828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75" name="テキスト ボックス 74"/>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60198</xdr:rowOff>
    </xdr:from>
    <xdr:to>
      <xdr:col>7</xdr:col>
      <xdr:colOff>66675</xdr:colOff>
      <xdr:row>37</xdr:row>
      <xdr:rowOff>161798</xdr:rowOff>
    </xdr:to>
    <xdr:sp macro="" textlink="">
      <xdr:nvSpPr>
        <xdr:cNvPr id="81" name="円/楕円 80"/>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32275</xdr:rowOff>
    </xdr:from>
    <xdr:ext cx="762000" cy="259045"/>
    <xdr:sp macro="" textlink="">
      <xdr:nvSpPr>
        <xdr:cNvPr id="82" name="人件費該当値テキスト"/>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762</xdr:rowOff>
    </xdr:from>
    <xdr:to>
      <xdr:col>5</xdr:col>
      <xdr:colOff>600075</xdr:colOff>
      <xdr:row>37</xdr:row>
      <xdr:rowOff>102362</xdr:rowOff>
    </xdr:to>
    <xdr:sp macro="" textlink="">
      <xdr:nvSpPr>
        <xdr:cNvPr id="83" name="円/楕円 82"/>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84" name="テキスト ボックス 83"/>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126492</xdr:rowOff>
    </xdr:from>
    <xdr:to>
      <xdr:col>4</xdr:col>
      <xdr:colOff>396875</xdr:colOff>
      <xdr:row>37</xdr:row>
      <xdr:rowOff>56642</xdr:rowOff>
    </xdr:to>
    <xdr:sp macro="" textlink="">
      <xdr:nvSpPr>
        <xdr:cNvPr id="85" name="円/楕円 84"/>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86" name="テキスト ボックス 85"/>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69342</xdr:rowOff>
    </xdr:from>
    <xdr:to>
      <xdr:col>3</xdr:col>
      <xdr:colOff>193675</xdr:colOff>
      <xdr:row>37</xdr:row>
      <xdr:rowOff>170942</xdr:rowOff>
    </xdr:to>
    <xdr:sp macro="" textlink="">
      <xdr:nvSpPr>
        <xdr:cNvPr id="87" name="円/楕円 86"/>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155719</xdr:rowOff>
    </xdr:from>
    <xdr:ext cx="762000" cy="259045"/>
    <xdr:sp macro="" textlink="">
      <xdr:nvSpPr>
        <xdr:cNvPr id="88" name="テキスト ボックス 87"/>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89" name="円/楕円 88"/>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132859</xdr:rowOff>
    </xdr:from>
    <xdr:ext cx="762000" cy="259045"/>
    <xdr:sp macro="" textlink="">
      <xdr:nvSpPr>
        <xdr:cNvPr id="90" name="テキスト ボックス 89"/>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300" b="0" i="0" baseline="0">
              <a:solidFill>
                <a:sysClr val="windowText" lastClr="000000"/>
              </a:solidFill>
              <a:effectLst/>
              <a:latin typeface="+mn-ea"/>
              <a:ea typeface="+mn-ea"/>
              <a:cs typeface="+mn-cs"/>
            </a:rPr>
            <a:t>類似団体を</a:t>
          </a:r>
          <a:r>
            <a:rPr lang="en-US" altLang="ja-JP" sz="1300" b="0" i="0" baseline="0">
              <a:solidFill>
                <a:sysClr val="windowText" lastClr="000000"/>
              </a:solidFill>
              <a:effectLst/>
              <a:latin typeface="+mn-ea"/>
              <a:ea typeface="+mn-ea"/>
              <a:cs typeface="+mn-cs"/>
            </a:rPr>
            <a:t>4.6</a:t>
          </a:r>
          <a:r>
            <a:rPr lang="ja-JP" altLang="en-US" sz="1300" b="0" i="0" baseline="0">
              <a:solidFill>
                <a:sysClr val="windowText" lastClr="000000"/>
              </a:solidFill>
              <a:effectLst/>
              <a:latin typeface="+mn-ea"/>
              <a:ea typeface="+mn-ea"/>
              <a:cs typeface="+mn-cs"/>
            </a:rPr>
            <a:t>％</a:t>
          </a:r>
          <a:r>
            <a:rPr lang="ja-JP" altLang="ja-JP" sz="1300" b="0" i="0" baseline="0">
              <a:solidFill>
                <a:sysClr val="windowText" lastClr="000000"/>
              </a:solidFill>
              <a:effectLst/>
              <a:latin typeface="+mn-ea"/>
              <a:ea typeface="+mn-ea"/>
              <a:cs typeface="+mn-cs"/>
            </a:rPr>
            <a:t>上回って</a:t>
          </a:r>
          <a:r>
            <a:rPr lang="ja-JP" altLang="en-US" sz="1300" b="0" i="0" baseline="0">
              <a:solidFill>
                <a:sysClr val="windowText" lastClr="000000"/>
              </a:solidFill>
              <a:effectLst/>
              <a:latin typeface="+mn-ea"/>
              <a:ea typeface="+mn-ea"/>
              <a:cs typeface="+mn-cs"/>
            </a:rPr>
            <a:t>おり、昨年度より</a:t>
          </a:r>
          <a:r>
            <a:rPr lang="en-US" altLang="ja-JP" sz="1300" b="0" i="0" baseline="0">
              <a:solidFill>
                <a:sysClr val="windowText" lastClr="000000"/>
              </a:solidFill>
              <a:effectLst/>
              <a:latin typeface="+mn-ea"/>
              <a:ea typeface="+mn-ea"/>
              <a:cs typeface="+mn-cs"/>
            </a:rPr>
            <a:t>1.2</a:t>
          </a:r>
          <a:r>
            <a:rPr lang="ja-JP" altLang="en-US" sz="1300" b="0" i="0" baseline="0">
              <a:solidFill>
                <a:sysClr val="windowText" lastClr="000000"/>
              </a:solidFill>
              <a:effectLst/>
              <a:latin typeface="+mn-ea"/>
              <a:ea typeface="+mn-ea"/>
              <a:cs typeface="+mn-cs"/>
            </a:rPr>
            <a:t>％増加した</a:t>
          </a:r>
          <a:r>
            <a:rPr lang="ja-JP" altLang="ja-JP" sz="1300" b="0" i="0" baseline="0">
              <a:solidFill>
                <a:sysClr val="windowText" lastClr="000000"/>
              </a:solidFill>
              <a:effectLst/>
              <a:latin typeface="+mn-ea"/>
              <a:ea typeface="+mn-ea"/>
              <a:cs typeface="+mn-cs"/>
            </a:rPr>
            <a:t>が、これは、東電</a:t>
          </a:r>
          <a:r>
            <a:rPr lang="ja-JP" altLang="en-US" sz="1300" b="0" i="0" baseline="0">
              <a:solidFill>
                <a:sysClr val="windowText" lastClr="000000"/>
              </a:solidFill>
              <a:effectLst/>
              <a:latin typeface="+mn-ea"/>
              <a:ea typeface="+mn-ea"/>
              <a:cs typeface="+mn-cs"/>
            </a:rPr>
            <a:t>の</a:t>
          </a:r>
          <a:r>
            <a:rPr lang="ja-JP" altLang="ja-JP" sz="1300" b="0" i="0" baseline="0">
              <a:solidFill>
                <a:sysClr val="windowText" lastClr="000000"/>
              </a:solidFill>
              <a:effectLst/>
              <a:latin typeface="+mn-ea"/>
              <a:ea typeface="+mn-ea"/>
              <a:cs typeface="+mn-cs"/>
            </a:rPr>
            <a:t>原子力発電所事故に伴</a:t>
          </a:r>
          <a:r>
            <a:rPr lang="ja-JP" altLang="en-US" sz="1300" b="0" i="0" baseline="0">
              <a:solidFill>
                <a:sysClr val="windowText" lastClr="000000"/>
              </a:solidFill>
              <a:effectLst/>
              <a:latin typeface="+mn-ea"/>
              <a:ea typeface="+mn-ea"/>
              <a:cs typeface="+mn-cs"/>
            </a:rPr>
            <a:t>う</a:t>
          </a:r>
          <a:r>
            <a:rPr lang="ja-JP" altLang="ja-JP" sz="1300" b="0" i="0" baseline="0">
              <a:solidFill>
                <a:sysClr val="windowText" lastClr="000000"/>
              </a:solidFill>
              <a:effectLst/>
              <a:latin typeface="+mn-ea"/>
              <a:ea typeface="+mn-ea"/>
              <a:cs typeface="+mn-cs"/>
            </a:rPr>
            <a:t>放射性物質の除染事業の進捗による物件費の大幅</a:t>
          </a:r>
          <a:r>
            <a:rPr lang="ja-JP" altLang="en-US" sz="1300" b="0" i="0" baseline="0">
              <a:solidFill>
                <a:sysClr val="windowText" lastClr="000000"/>
              </a:solidFill>
              <a:effectLst/>
              <a:latin typeface="+mn-ea"/>
              <a:ea typeface="+mn-ea"/>
              <a:cs typeface="+mn-cs"/>
            </a:rPr>
            <a:t>な</a:t>
          </a:r>
          <a:r>
            <a:rPr lang="ja-JP" altLang="ja-JP" sz="1300" b="0" i="0" baseline="0">
              <a:solidFill>
                <a:sysClr val="windowText" lastClr="000000"/>
              </a:solidFill>
              <a:effectLst/>
              <a:latin typeface="+mn-ea"/>
              <a:ea typeface="+mn-ea"/>
              <a:cs typeface="+mn-cs"/>
            </a:rPr>
            <a:t>増によるものである。</a:t>
          </a:r>
          <a:endParaRPr lang="ja-JP" altLang="ja-JP" sz="1300">
            <a:solidFill>
              <a:sysClr val="windowText" lastClr="000000"/>
            </a:solidFill>
            <a:effectLst/>
            <a:latin typeface="+mn-ea"/>
            <a:ea typeface="+mn-ea"/>
          </a:endParaRPr>
        </a:p>
        <a:p>
          <a:pPr rtl="0"/>
          <a:r>
            <a:rPr lang="ja-JP" altLang="ja-JP" sz="1300" b="0" i="0" baseline="0">
              <a:solidFill>
                <a:sysClr val="windowText" lastClr="000000"/>
              </a:solidFill>
              <a:effectLst/>
              <a:latin typeface="+mn-ea"/>
              <a:ea typeface="+mn-ea"/>
              <a:cs typeface="+mn-cs"/>
            </a:rPr>
            <a:t>　今後</a:t>
          </a:r>
          <a:r>
            <a:rPr lang="ja-JP" altLang="en-US" sz="1300" b="0" i="0" baseline="0">
              <a:solidFill>
                <a:sysClr val="windowText" lastClr="000000"/>
              </a:solidFill>
              <a:effectLst/>
              <a:latin typeface="+mn-ea"/>
              <a:ea typeface="+mn-ea"/>
              <a:cs typeface="+mn-cs"/>
            </a:rPr>
            <a:t>も</a:t>
          </a:r>
          <a:r>
            <a:rPr lang="ja-JP" altLang="ja-JP" sz="1300" b="0" i="0" baseline="0">
              <a:solidFill>
                <a:sysClr val="windowText" lastClr="000000"/>
              </a:solidFill>
              <a:effectLst/>
              <a:latin typeface="+mn-ea"/>
              <a:ea typeface="+mn-ea"/>
              <a:cs typeface="+mn-cs"/>
            </a:rPr>
            <a:t>、除染事業</a:t>
          </a:r>
          <a:r>
            <a:rPr lang="ja-JP" altLang="en-US" sz="1300" b="0" i="0" baseline="0">
              <a:solidFill>
                <a:sysClr val="windowText" lastClr="000000"/>
              </a:solidFill>
              <a:effectLst/>
              <a:latin typeface="+mn-ea"/>
              <a:ea typeface="+mn-ea"/>
              <a:cs typeface="+mn-cs"/>
            </a:rPr>
            <a:t>により</a:t>
          </a:r>
          <a:r>
            <a:rPr lang="ja-JP" altLang="ja-JP" sz="1300" b="0" i="0" baseline="0">
              <a:solidFill>
                <a:sysClr val="windowText" lastClr="000000"/>
              </a:solidFill>
              <a:effectLst/>
              <a:latin typeface="+mn-ea"/>
              <a:ea typeface="+mn-ea"/>
              <a:cs typeface="+mn-cs"/>
            </a:rPr>
            <a:t>、同程度で推移</a:t>
          </a:r>
          <a:r>
            <a:rPr lang="ja-JP" altLang="en-US" sz="1300" b="0" i="0" baseline="0">
              <a:solidFill>
                <a:sysClr val="windowText" lastClr="000000"/>
              </a:solidFill>
              <a:effectLst/>
              <a:latin typeface="+mn-ea"/>
              <a:ea typeface="+mn-ea"/>
              <a:cs typeface="+mn-cs"/>
            </a:rPr>
            <a:t>が見込まれるため</a:t>
          </a:r>
          <a:r>
            <a:rPr lang="ja-JP" altLang="ja-JP" sz="1300" b="0" i="0" baseline="0">
              <a:solidFill>
                <a:sysClr val="windowText" lastClr="000000"/>
              </a:solidFill>
              <a:effectLst/>
              <a:latin typeface="+mn-ea"/>
              <a:ea typeface="+mn-ea"/>
              <a:cs typeface="+mn-cs"/>
            </a:rPr>
            <a:t>、各事業費の適正な執行に努めていく。</a:t>
          </a:r>
          <a:endParaRPr lang="ja-JP" altLang="ja-JP" sz="1300">
            <a:solidFill>
              <a:sysClr val="windowText" lastClr="000000"/>
            </a:solidFill>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43724</xdr:rowOff>
    </xdr:from>
    <xdr:to>
      <xdr:col>24</xdr:col>
      <xdr:colOff>31750</xdr:colOff>
      <xdr:row>17</xdr:row>
      <xdr:rowOff>122101</xdr:rowOff>
    </xdr:to>
    <xdr:cxnSp macro="">
      <xdr:nvCxnSpPr>
        <xdr:cNvPr id="125" name="直線コネクタ 124"/>
        <xdr:cNvCxnSpPr/>
      </xdr:nvCxnSpPr>
      <xdr:spPr>
        <a:xfrm>
          <a:off x="15671800" y="2958374"/>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130283</xdr:rowOff>
    </xdr:from>
    <xdr:ext cx="762000" cy="259045"/>
    <xdr:sp macro="" textlink="">
      <xdr:nvSpPr>
        <xdr:cNvPr id="126" name="物件費平均値テキスト"/>
        <xdr:cNvSpPr txBox="1"/>
      </xdr:nvSpPr>
      <xdr:spPr>
        <a:xfrm>
          <a:off x="16598900" y="253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78014</xdr:rowOff>
    </xdr:from>
    <xdr:to>
      <xdr:col>22</xdr:col>
      <xdr:colOff>565150</xdr:colOff>
      <xdr:row>17</xdr:row>
      <xdr:rowOff>43724</xdr:rowOff>
    </xdr:to>
    <xdr:cxnSp macro="">
      <xdr:nvCxnSpPr>
        <xdr:cNvPr id="128" name="直線コネクタ 127"/>
        <xdr:cNvCxnSpPr/>
      </xdr:nvCxnSpPr>
      <xdr:spPr>
        <a:xfrm>
          <a:off x="14782800" y="282121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14894</xdr:rowOff>
    </xdr:from>
    <xdr:ext cx="736600" cy="259045"/>
    <xdr:sp macro="" textlink="">
      <xdr:nvSpPr>
        <xdr:cNvPr id="130" name="テキスト ボックス 129"/>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19231</xdr:rowOff>
    </xdr:from>
    <xdr:to>
      <xdr:col>21</xdr:col>
      <xdr:colOff>361950</xdr:colOff>
      <xdr:row>16</xdr:row>
      <xdr:rowOff>78014</xdr:rowOff>
    </xdr:to>
    <xdr:cxnSp macro="">
      <xdr:nvCxnSpPr>
        <xdr:cNvPr id="131" name="直線コネクタ 130"/>
        <xdr:cNvCxnSpPr/>
      </xdr:nvCxnSpPr>
      <xdr:spPr>
        <a:xfrm>
          <a:off x="13893800" y="276243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3" name="テキスト ボックス 13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118836</xdr:rowOff>
    </xdr:from>
    <xdr:to>
      <xdr:col>20</xdr:col>
      <xdr:colOff>158750</xdr:colOff>
      <xdr:row>16</xdr:row>
      <xdr:rowOff>19231</xdr:rowOff>
    </xdr:to>
    <xdr:cxnSp macro="">
      <xdr:nvCxnSpPr>
        <xdr:cNvPr id="134" name="直線コネクタ 133"/>
        <xdr:cNvCxnSpPr/>
      </xdr:nvCxnSpPr>
      <xdr:spPr>
        <a:xfrm>
          <a:off x="13004800" y="269058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121030</xdr:rowOff>
    </xdr:from>
    <xdr:ext cx="762000" cy="259045"/>
    <xdr:sp macro="" textlink="">
      <xdr:nvSpPr>
        <xdr:cNvPr id="136" name="テキスト ボックス 135"/>
        <xdr:cNvSpPr txBox="1"/>
      </xdr:nvSpPr>
      <xdr:spPr>
        <a:xfrm>
          <a:off x="13512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161109</xdr:rowOff>
    </xdr:from>
    <xdr:to>
      <xdr:col>19</xdr:col>
      <xdr:colOff>6350</xdr:colOff>
      <xdr:row>15</xdr:row>
      <xdr:rowOff>91259</xdr:rowOff>
    </xdr:to>
    <xdr:sp macro="" textlink="">
      <xdr:nvSpPr>
        <xdr:cNvPr id="137" name="フローチャート : 判断 136"/>
        <xdr:cNvSpPr/>
      </xdr:nvSpPr>
      <xdr:spPr>
        <a:xfrm>
          <a:off x="12954000" y="25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101436</xdr:rowOff>
    </xdr:from>
    <xdr:ext cx="762000" cy="259045"/>
    <xdr:sp macro="" textlink="">
      <xdr:nvSpPr>
        <xdr:cNvPr id="138" name="テキスト ボックス 137"/>
        <xdr:cNvSpPr txBox="1"/>
      </xdr:nvSpPr>
      <xdr:spPr>
        <a:xfrm>
          <a:off x="12623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71301</xdr:rowOff>
    </xdr:from>
    <xdr:to>
      <xdr:col>24</xdr:col>
      <xdr:colOff>82550</xdr:colOff>
      <xdr:row>18</xdr:row>
      <xdr:rowOff>1451</xdr:rowOff>
    </xdr:to>
    <xdr:sp macro="" textlink="">
      <xdr:nvSpPr>
        <xdr:cNvPr id="144" name="円/楕円 143"/>
        <xdr:cNvSpPr/>
      </xdr:nvSpPr>
      <xdr:spPr>
        <a:xfrm>
          <a:off x="16459200" y="298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43378</xdr:rowOff>
    </xdr:from>
    <xdr:ext cx="762000" cy="259045"/>
    <xdr:sp macro="" textlink="">
      <xdr:nvSpPr>
        <xdr:cNvPr id="145" name="物件費該当値テキスト"/>
        <xdr:cNvSpPr txBox="1"/>
      </xdr:nvSpPr>
      <xdr:spPr>
        <a:xfrm>
          <a:off x="16598900" y="295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164374</xdr:rowOff>
    </xdr:from>
    <xdr:to>
      <xdr:col>22</xdr:col>
      <xdr:colOff>615950</xdr:colOff>
      <xdr:row>17</xdr:row>
      <xdr:rowOff>94524</xdr:rowOff>
    </xdr:to>
    <xdr:sp macro="" textlink="">
      <xdr:nvSpPr>
        <xdr:cNvPr id="146" name="円/楕円 145"/>
        <xdr:cNvSpPr/>
      </xdr:nvSpPr>
      <xdr:spPr>
        <a:xfrm>
          <a:off x="15621000" y="2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79301</xdr:rowOff>
    </xdr:from>
    <xdr:ext cx="736600" cy="259045"/>
    <xdr:sp macro="" textlink="">
      <xdr:nvSpPr>
        <xdr:cNvPr id="147" name="テキスト ボックス 146"/>
        <xdr:cNvSpPr txBox="1"/>
      </xdr:nvSpPr>
      <xdr:spPr>
        <a:xfrm>
          <a:off x="15290800" y="2993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27214</xdr:rowOff>
    </xdr:from>
    <xdr:to>
      <xdr:col>21</xdr:col>
      <xdr:colOff>412750</xdr:colOff>
      <xdr:row>16</xdr:row>
      <xdr:rowOff>128814</xdr:rowOff>
    </xdr:to>
    <xdr:sp macro="" textlink="">
      <xdr:nvSpPr>
        <xdr:cNvPr id="148" name="円/楕円 147"/>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49" name="テキスト ボックス 148"/>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139881</xdr:rowOff>
    </xdr:from>
    <xdr:to>
      <xdr:col>20</xdr:col>
      <xdr:colOff>209550</xdr:colOff>
      <xdr:row>16</xdr:row>
      <xdr:rowOff>70031</xdr:rowOff>
    </xdr:to>
    <xdr:sp macro="" textlink="">
      <xdr:nvSpPr>
        <xdr:cNvPr id="150" name="円/楕円 149"/>
        <xdr:cNvSpPr/>
      </xdr:nvSpPr>
      <xdr:spPr>
        <a:xfrm>
          <a:off x="13843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54808</xdr:rowOff>
    </xdr:from>
    <xdr:ext cx="762000" cy="259045"/>
    <xdr:sp macro="" textlink="">
      <xdr:nvSpPr>
        <xdr:cNvPr id="151" name="テキスト ボックス 150"/>
        <xdr:cNvSpPr txBox="1"/>
      </xdr:nvSpPr>
      <xdr:spPr>
        <a:xfrm>
          <a:off x="13512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68036</xdr:rowOff>
    </xdr:from>
    <xdr:to>
      <xdr:col>19</xdr:col>
      <xdr:colOff>6350</xdr:colOff>
      <xdr:row>15</xdr:row>
      <xdr:rowOff>169636</xdr:rowOff>
    </xdr:to>
    <xdr:sp macro="" textlink="">
      <xdr:nvSpPr>
        <xdr:cNvPr id="152" name="円/楕円 151"/>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154413</xdr:rowOff>
    </xdr:from>
    <xdr:ext cx="762000" cy="259045"/>
    <xdr:sp macro="" textlink="">
      <xdr:nvSpPr>
        <xdr:cNvPr id="153" name="テキスト ボックス 152"/>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a:t>
          </a:r>
          <a:r>
            <a:rPr kumimoji="1" lang="en-US" altLang="ja-JP" sz="1300">
              <a:latin typeface="ＭＳ Ｐゴシック"/>
            </a:rPr>
            <a:t>0.6</a:t>
          </a:r>
          <a:r>
            <a:rPr kumimoji="1" lang="ja-JP" altLang="en-US" sz="1300">
              <a:latin typeface="ＭＳ Ｐゴシック"/>
            </a:rPr>
            <a:t>％下回った。前年度と比較すると</a:t>
          </a:r>
          <a:r>
            <a:rPr kumimoji="1" lang="en-US" altLang="ja-JP" sz="1300">
              <a:latin typeface="ＭＳ Ｐゴシック"/>
            </a:rPr>
            <a:t>0.2</a:t>
          </a:r>
          <a:r>
            <a:rPr kumimoji="1" lang="ja-JP" altLang="en-US" sz="1300">
              <a:latin typeface="ＭＳ Ｐゴシック"/>
            </a:rPr>
            <a:t>％増加している。</a:t>
          </a:r>
          <a:endParaRPr kumimoji="1" lang="en-US" altLang="ja-JP" sz="1300">
            <a:latin typeface="ＭＳ Ｐゴシック"/>
          </a:endParaRPr>
        </a:p>
        <a:p>
          <a:r>
            <a:rPr kumimoji="1" lang="ja-JP" altLang="en-US" sz="1300">
              <a:latin typeface="ＭＳ Ｐゴシック"/>
            </a:rPr>
            <a:t>　扶助費の総額は障がい者及び老人福祉などにより、</a:t>
          </a:r>
          <a:r>
            <a:rPr kumimoji="1" lang="en-US" altLang="ja-JP" sz="1300">
              <a:latin typeface="ＭＳ Ｐゴシック"/>
            </a:rPr>
            <a:t>78</a:t>
          </a:r>
          <a:r>
            <a:rPr kumimoji="1" lang="ja-JP" altLang="en-US" sz="1300">
              <a:latin typeface="ＭＳ Ｐゴシック"/>
            </a:rPr>
            <a:t>百万円ほど増加したが、国県補助により充当一般税源は</a:t>
          </a:r>
          <a:r>
            <a:rPr kumimoji="1" lang="en-US" altLang="ja-JP" sz="1300">
              <a:latin typeface="ＭＳ Ｐゴシック"/>
            </a:rPr>
            <a:t>11</a:t>
          </a:r>
          <a:r>
            <a:rPr kumimoji="1" lang="ja-JP" altLang="en-US" sz="1300">
              <a:latin typeface="ＭＳ Ｐゴシック"/>
            </a:rPr>
            <a:t>百万円程度の増加となった。</a:t>
          </a:r>
          <a:endParaRPr kumimoji="1" lang="en-US" altLang="ja-JP" sz="1300">
            <a:latin typeface="ＭＳ Ｐゴシック"/>
          </a:endParaRPr>
        </a:p>
        <a:p>
          <a:r>
            <a:rPr kumimoji="1" lang="ja-JP" altLang="en-US" sz="1300">
              <a:latin typeface="ＭＳ Ｐゴシック"/>
            </a:rPr>
            <a:t>　扶助費は今後も増加する傾向にあるため、単独事業の見直し等を図り抑制する必要がある。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55</xdr:row>
      <xdr:rowOff>151493</xdr:rowOff>
    </xdr:to>
    <xdr:cxnSp macro="">
      <xdr:nvCxnSpPr>
        <xdr:cNvPr id="188" name="直線コネクタ 187"/>
        <xdr:cNvCxnSpPr/>
      </xdr:nvCxnSpPr>
      <xdr:spPr>
        <a:xfrm>
          <a:off x="3987800" y="95485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9"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55</xdr:row>
      <xdr:rowOff>118835</xdr:rowOff>
    </xdr:to>
    <xdr:cxnSp macro="">
      <xdr:nvCxnSpPr>
        <xdr:cNvPr id="191" name="直線コネクタ 190"/>
        <xdr:cNvCxnSpPr/>
      </xdr:nvCxnSpPr>
      <xdr:spPr>
        <a:xfrm>
          <a:off x="3098800" y="9548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118835</xdr:rowOff>
    </xdr:to>
    <xdr:cxnSp macro="">
      <xdr:nvCxnSpPr>
        <xdr:cNvPr id="194" name="直線コネクタ 193"/>
        <xdr:cNvCxnSpPr/>
      </xdr:nvCxnSpPr>
      <xdr:spPr>
        <a:xfrm>
          <a:off x="2209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6" name="テキスト ボックス 19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167822</xdr:rowOff>
    </xdr:to>
    <xdr:cxnSp macro="">
      <xdr:nvCxnSpPr>
        <xdr:cNvPr id="197" name="直線コネクタ 196"/>
        <xdr:cNvCxnSpPr/>
      </xdr:nvCxnSpPr>
      <xdr:spPr>
        <a:xfrm flipV="1">
          <a:off x="1320800" y="95159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207" name="円/楕円 206"/>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117220</xdr:rowOff>
    </xdr:from>
    <xdr:ext cx="762000" cy="259045"/>
    <xdr:sp macro="" textlink="">
      <xdr:nvSpPr>
        <xdr:cNvPr id="208"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09" name="円/楕円 208"/>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210" name="テキスト ボックス 209"/>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1" name="円/楕円 210"/>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212" name="テキスト ボックス 211"/>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3" name="円/楕円 212"/>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14" name="テキスト ボックス 213"/>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15" name="円/楕円 214"/>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31949</xdr:rowOff>
    </xdr:from>
    <xdr:ext cx="762000" cy="259045"/>
    <xdr:sp macro="" textlink="">
      <xdr:nvSpPr>
        <xdr:cNvPr id="216" name="テキスト ボックス 215"/>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その他に係る経常収支比率は、類似団体平均を</a:t>
          </a:r>
          <a:r>
            <a:rPr kumimoji="1" lang="en-US" altLang="ja-JP" sz="1300">
              <a:latin typeface="ＭＳ Ｐゴシック"/>
            </a:rPr>
            <a:t>1.0</a:t>
          </a:r>
          <a:r>
            <a:rPr kumimoji="1" lang="ja-JP" altLang="en-US" sz="1300">
              <a:latin typeface="ＭＳ Ｐゴシック"/>
            </a:rPr>
            <a:t>％下回っている。</a:t>
          </a:r>
          <a:endParaRPr kumimoji="1" lang="en-US" altLang="ja-JP" sz="1300">
            <a:latin typeface="ＭＳ Ｐゴシック"/>
          </a:endParaRPr>
        </a:p>
        <a:p>
          <a:r>
            <a:rPr kumimoji="1" lang="ja-JP" altLang="en-US" sz="1300">
              <a:latin typeface="ＭＳ Ｐゴシック"/>
            </a:rPr>
            <a:t>　しかし、他会計への繰出金、特に国保や介護保険への繰出金は年々増加しており、事業内容の見直しを行うなど抑制に努め、施設等の維持管理については、計画的に行うことで、経費の平準化を図るなど、経費の節減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10414</xdr:rowOff>
    </xdr:to>
    <xdr:cxnSp macro="">
      <xdr:nvCxnSpPr>
        <xdr:cNvPr id="246" name="直線コネクタ 245"/>
        <xdr:cNvCxnSpPr/>
      </xdr:nvCxnSpPr>
      <xdr:spPr>
        <a:xfrm>
          <a:off x="15671800" y="97739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148861</xdr:rowOff>
    </xdr:from>
    <xdr:ext cx="762000" cy="259045"/>
    <xdr:sp macro="" textlink="">
      <xdr:nvSpPr>
        <xdr:cNvPr id="247" name="その他平均値テキスト"/>
        <xdr:cNvSpPr txBox="1"/>
      </xdr:nvSpPr>
      <xdr:spPr>
        <a:xfrm>
          <a:off x="16598900" y="9750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136144</xdr:rowOff>
    </xdr:from>
    <xdr:to>
      <xdr:col>22</xdr:col>
      <xdr:colOff>565150</xdr:colOff>
      <xdr:row>57</xdr:row>
      <xdr:rowOff>1270</xdr:rowOff>
    </xdr:to>
    <xdr:cxnSp macro="">
      <xdr:nvCxnSpPr>
        <xdr:cNvPr id="249" name="直線コネクタ 248"/>
        <xdr:cNvCxnSpPr/>
      </xdr:nvCxnSpPr>
      <xdr:spPr>
        <a:xfrm>
          <a:off x="14782800" y="97373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113284</xdr:rowOff>
    </xdr:from>
    <xdr:to>
      <xdr:col>21</xdr:col>
      <xdr:colOff>361950</xdr:colOff>
      <xdr:row>56</xdr:row>
      <xdr:rowOff>136144</xdr:rowOff>
    </xdr:to>
    <xdr:cxnSp macro="">
      <xdr:nvCxnSpPr>
        <xdr:cNvPr id="252" name="直線コネクタ 251"/>
        <xdr:cNvCxnSpPr/>
      </xdr:nvCxnSpPr>
      <xdr:spPr>
        <a:xfrm>
          <a:off x="13893800" y="97144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4" name="テキスト ボックス 253"/>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99568</xdr:rowOff>
    </xdr:from>
    <xdr:to>
      <xdr:col>20</xdr:col>
      <xdr:colOff>158750</xdr:colOff>
      <xdr:row>56</xdr:row>
      <xdr:rowOff>113284</xdr:rowOff>
    </xdr:to>
    <xdr:cxnSp macro="">
      <xdr:nvCxnSpPr>
        <xdr:cNvPr id="255" name="直線コネクタ 254"/>
        <xdr:cNvCxnSpPr/>
      </xdr:nvCxnSpPr>
      <xdr:spPr>
        <a:xfrm>
          <a:off x="13004800" y="9700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57" name="テキスト ボックス 256"/>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131064</xdr:rowOff>
    </xdr:from>
    <xdr:to>
      <xdr:col>24</xdr:col>
      <xdr:colOff>82550</xdr:colOff>
      <xdr:row>57</xdr:row>
      <xdr:rowOff>61214</xdr:rowOff>
    </xdr:to>
    <xdr:sp macro="" textlink="">
      <xdr:nvSpPr>
        <xdr:cNvPr id="265" name="円/楕円 264"/>
        <xdr:cNvSpPr/>
      </xdr:nvSpPr>
      <xdr:spPr>
        <a:xfrm>
          <a:off x="164592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147591</xdr:rowOff>
    </xdr:from>
    <xdr:ext cx="762000" cy="259045"/>
    <xdr:sp macro="" textlink="">
      <xdr:nvSpPr>
        <xdr:cNvPr id="266" name="その他該当値テキスト"/>
        <xdr:cNvSpPr txBox="1"/>
      </xdr:nvSpPr>
      <xdr:spPr>
        <a:xfrm>
          <a:off x="16598900" y="957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67" name="円/楕円 266"/>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68" name="テキスト ボックス 267"/>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85344</xdr:rowOff>
    </xdr:from>
    <xdr:to>
      <xdr:col>21</xdr:col>
      <xdr:colOff>412750</xdr:colOff>
      <xdr:row>57</xdr:row>
      <xdr:rowOff>15494</xdr:rowOff>
    </xdr:to>
    <xdr:sp macro="" textlink="">
      <xdr:nvSpPr>
        <xdr:cNvPr id="269" name="円/楕円 268"/>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70" name="テキスト ボックス 269"/>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62484</xdr:rowOff>
    </xdr:from>
    <xdr:to>
      <xdr:col>20</xdr:col>
      <xdr:colOff>209550</xdr:colOff>
      <xdr:row>56</xdr:row>
      <xdr:rowOff>164084</xdr:rowOff>
    </xdr:to>
    <xdr:sp macro="" textlink="">
      <xdr:nvSpPr>
        <xdr:cNvPr id="271" name="円/楕円 270"/>
        <xdr:cNvSpPr/>
      </xdr:nvSpPr>
      <xdr:spPr>
        <a:xfrm>
          <a:off x="13843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2811</xdr:rowOff>
    </xdr:from>
    <xdr:ext cx="762000" cy="259045"/>
    <xdr:sp macro="" textlink="">
      <xdr:nvSpPr>
        <xdr:cNvPr id="272" name="テキスト ボックス 271"/>
        <xdr:cNvSpPr txBox="1"/>
      </xdr:nvSpPr>
      <xdr:spPr>
        <a:xfrm>
          <a:off x="13512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48768</xdr:rowOff>
    </xdr:from>
    <xdr:to>
      <xdr:col>19</xdr:col>
      <xdr:colOff>6350</xdr:colOff>
      <xdr:row>56</xdr:row>
      <xdr:rowOff>150368</xdr:rowOff>
    </xdr:to>
    <xdr:sp macro="" textlink="">
      <xdr:nvSpPr>
        <xdr:cNvPr id="273" name="円/楕円 272"/>
        <xdr:cNvSpPr/>
      </xdr:nvSpPr>
      <xdr:spPr>
        <a:xfrm>
          <a:off x="12954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160545</xdr:rowOff>
    </xdr:from>
    <xdr:ext cx="762000" cy="259045"/>
    <xdr:sp macro="" textlink="">
      <xdr:nvSpPr>
        <xdr:cNvPr id="274" name="テキスト ボックス 273"/>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類似団体を下回る数値で推移してきたが、Ｈ</a:t>
          </a:r>
          <a:r>
            <a:rPr kumimoji="1" lang="en-US" altLang="ja-JP" sz="1200">
              <a:latin typeface="ＭＳ Ｐゴシック"/>
            </a:rPr>
            <a:t>26</a:t>
          </a:r>
          <a:r>
            <a:rPr kumimoji="1" lang="ja-JP" altLang="en-US" sz="1200">
              <a:latin typeface="ＭＳ Ｐゴシック"/>
            </a:rPr>
            <a:t>年度は</a:t>
          </a:r>
          <a:r>
            <a:rPr kumimoji="1" lang="en-US" altLang="ja-JP" sz="1200">
              <a:latin typeface="ＭＳ Ｐゴシック"/>
            </a:rPr>
            <a:t>0.2</a:t>
          </a:r>
          <a:r>
            <a:rPr kumimoji="1" lang="ja-JP" altLang="en-US" sz="1200">
              <a:latin typeface="ＭＳ Ｐゴシック"/>
            </a:rPr>
            <a:t>％上回った。前年度から</a:t>
          </a:r>
          <a:r>
            <a:rPr kumimoji="1" lang="en-US" altLang="ja-JP" sz="1200">
              <a:latin typeface="ＭＳ Ｐゴシック"/>
            </a:rPr>
            <a:t>2.1</a:t>
          </a:r>
          <a:r>
            <a:rPr kumimoji="1" lang="ja-JP" altLang="en-US" sz="1200">
              <a:latin typeface="ＭＳ Ｐゴシック"/>
            </a:rPr>
            <a:t>％増加している。　</a:t>
          </a:r>
          <a:endParaRPr kumimoji="1" lang="en-US" altLang="ja-JP" sz="1200">
            <a:latin typeface="ＭＳ Ｐゴシック"/>
          </a:endParaRPr>
        </a:p>
        <a:p>
          <a:r>
            <a:rPr kumimoji="1" lang="ja-JP" altLang="en-US" sz="1200">
              <a:latin typeface="ＭＳ Ｐゴシック"/>
            </a:rPr>
            <a:t>　決算額は小規模介護施設等緊急整備事業補助金等の減により前年度より</a:t>
          </a:r>
          <a:r>
            <a:rPr kumimoji="1" lang="en-US" altLang="ja-JP" sz="1200">
              <a:latin typeface="ＭＳ Ｐゴシック"/>
            </a:rPr>
            <a:t>38</a:t>
          </a:r>
          <a:r>
            <a:rPr kumimoji="1" lang="ja-JP" altLang="en-US" sz="1200">
              <a:latin typeface="ＭＳ Ｐゴシック"/>
            </a:rPr>
            <a:t>百万円ほど減少しているが、充当一般財源は</a:t>
          </a:r>
          <a:r>
            <a:rPr kumimoji="1" lang="en-US" altLang="ja-JP" sz="1200">
              <a:latin typeface="ＭＳ Ｐゴシック"/>
            </a:rPr>
            <a:t>94</a:t>
          </a:r>
          <a:r>
            <a:rPr kumimoji="1" lang="ja-JP" altLang="en-US" sz="1200">
              <a:latin typeface="ＭＳ Ｐゴシック"/>
            </a:rPr>
            <a:t>百万円の増加となっており、比率が上昇したものと思われる。</a:t>
          </a:r>
          <a:endParaRPr kumimoji="1" lang="en-US" altLang="ja-JP" sz="1200">
            <a:latin typeface="ＭＳ Ｐゴシック"/>
          </a:endParaRPr>
        </a:p>
        <a:p>
          <a:r>
            <a:rPr kumimoji="1" lang="ja-JP" altLang="en-US" sz="1200">
              <a:latin typeface="ＭＳ Ｐゴシック"/>
            </a:rPr>
            <a:t>　今後も下水道等企業会計や一部事務組合への負担金が増加する見込みであるが、各種団体への補助交付金の見直しなど、事業経費負担のあり方や行政効果を検討し、合理化に努める。</a:t>
          </a:r>
          <a:endParaRPr kumimoji="1" lang="en-US" altLang="ja-JP" sz="1200">
            <a:latin typeface="ＭＳ Ｐゴシック"/>
          </a:endParaRPr>
        </a:p>
        <a:p>
          <a:r>
            <a:rPr kumimoji="1" lang="ja-JP" altLang="en-US" sz="1300">
              <a:latin typeface="ＭＳ Ｐゴシック"/>
            </a:rPr>
            <a:t>　</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76708</xdr:rowOff>
    </xdr:from>
    <xdr:to>
      <xdr:col>24</xdr:col>
      <xdr:colOff>31750</xdr:colOff>
      <xdr:row>37</xdr:row>
      <xdr:rowOff>1270</xdr:rowOff>
    </xdr:to>
    <xdr:cxnSp macro="">
      <xdr:nvCxnSpPr>
        <xdr:cNvPr id="304" name="直線コネクタ 303"/>
        <xdr:cNvCxnSpPr/>
      </xdr:nvCxnSpPr>
      <xdr:spPr>
        <a:xfrm>
          <a:off x="15671800" y="624890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5"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36</xdr:row>
      <xdr:rowOff>76708</xdr:rowOff>
    </xdr:to>
    <xdr:cxnSp macro="">
      <xdr:nvCxnSpPr>
        <xdr:cNvPr id="307" name="直線コネクタ 306"/>
        <xdr:cNvCxnSpPr/>
      </xdr:nvCxnSpPr>
      <xdr:spPr>
        <a:xfrm>
          <a:off x="14782800" y="611632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9" name="テキスト ボックス 308"/>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115570</xdr:rowOff>
    </xdr:from>
    <xdr:to>
      <xdr:col>21</xdr:col>
      <xdr:colOff>361950</xdr:colOff>
      <xdr:row>36</xdr:row>
      <xdr:rowOff>127000</xdr:rowOff>
    </xdr:to>
    <xdr:cxnSp macro="">
      <xdr:nvCxnSpPr>
        <xdr:cNvPr id="310" name="直線コネクタ 309"/>
        <xdr:cNvCxnSpPr/>
      </xdr:nvCxnSpPr>
      <xdr:spPr>
        <a:xfrm flipV="1">
          <a:off x="13893800" y="61163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12" name="テキスト ボックス 311"/>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117856</xdr:rowOff>
    </xdr:from>
    <xdr:to>
      <xdr:col>20</xdr:col>
      <xdr:colOff>158750</xdr:colOff>
      <xdr:row>36</xdr:row>
      <xdr:rowOff>127000</xdr:rowOff>
    </xdr:to>
    <xdr:cxnSp macro="">
      <xdr:nvCxnSpPr>
        <xdr:cNvPr id="313" name="直線コネクタ 312"/>
        <xdr:cNvCxnSpPr/>
      </xdr:nvCxnSpPr>
      <xdr:spPr>
        <a:xfrm>
          <a:off x="13004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15" name="テキスト ボックス 314"/>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6" name="フローチャート :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7" name="テキスト ボックス 31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23" name="円/楕円 322"/>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93997</xdr:rowOff>
    </xdr:from>
    <xdr:ext cx="762000" cy="259045"/>
    <xdr:sp macro="" textlink="">
      <xdr:nvSpPr>
        <xdr:cNvPr id="324"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25908</xdr:rowOff>
    </xdr:from>
    <xdr:to>
      <xdr:col>22</xdr:col>
      <xdr:colOff>615950</xdr:colOff>
      <xdr:row>36</xdr:row>
      <xdr:rowOff>127508</xdr:rowOff>
    </xdr:to>
    <xdr:sp macro="" textlink="">
      <xdr:nvSpPr>
        <xdr:cNvPr id="325" name="円/楕円 324"/>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137685</xdr:rowOff>
    </xdr:from>
    <xdr:ext cx="736600" cy="259045"/>
    <xdr:sp macro="" textlink="">
      <xdr:nvSpPr>
        <xdr:cNvPr id="326" name="テキスト ボックス 325"/>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64770</xdr:rowOff>
    </xdr:from>
    <xdr:to>
      <xdr:col>21</xdr:col>
      <xdr:colOff>412750</xdr:colOff>
      <xdr:row>35</xdr:row>
      <xdr:rowOff>166370</xdr:rowOff>
    </xdr:to>
    <xdr:sp macro="" textlink="">
      <xdr:nvSpPr>
        <xdr:cNvPr id="327" name="円/楕円 326"/>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5097</xdr:rowOff>
    </xdr:from>
    <xdr:ext cx="762000" cy="259045"/>
    <xdr:sp macro="" textlink="">
      <xdr:nvSpPr>
        <xdr:cNvPr id="328" name="テキスト ボックス 327"/>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29" name="円/楕円 328"/>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30" name="テキスト ボックス 329"/>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31" name="円/楕円 330"/>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32" name="テキスト ボックス 331"/>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Ｈ</a:t>
          </a:r>
          <a:r>
            <a:rPr kumimoji="1" lang="en-US" altLang="ja-JP" sz="1200">
              <a:latin typeface="ＭＳ Ｐゴシック"/>
            </a:rPr>
            <a:t>4</a:t>
          </a:r>
          <a:r>
            <a:rPr kumimoji="1" lang="ja-JP" altLang="en-US" sz="1200">
              <a:latin typeface="ＭＳ Ｐゴシック"/>
            </a:rPr>
            <a:t>年度からＨ</a:t>
          </a:r>
          <a:r>
            <a:rPr kumimoji="1" lang="en-US" altLang="ja-JP" sz="1200">
              <a:latin typeface="ＭＳ Ｐゴシック"/>
            </a:rPr>
            <a:t>14</a:t>
          </a:r>
          <a:r>
            <a:rPr kumimoji="1" lang="ja-JP" altLang="en-US" sz="1200">
              <a:latin typeface="ＭＳ Ｐゴシック"/>
            </a:rPr>
            <a:t>年度にかけて、教育施設、福祉施設、道路・農道整備、公営住宅、中心市街地活性化事業など、集中的な公共施設整備を行った結果、地方債が急増し、Ｈ</a:t>
          </a:r>
          <a:r>
            <a:rPr kumimoji="1" lang="en-US" altLang="ja-JP" sz="1200">
              <a:latin typeface="ＭＳ Ｐゴシック"/>
            </a:rPr>
            <a:t>21</a:t>
          </a:r>
          <a:r>
            <a:rPr kumimoji="1" lang="ja-JP" altLang="en-US" sz="1200">
              <a:latin typeface="ＭＳ Ｐゴシック"/>
            </a:rPr>
            <a:t>年度までは、類似団体を</a:t>
          </a:r>
          <a:r>
            <a:rPr kumimoji="1" lang="en-US" altLang="ja-JP" sz="1200">
              <a:latin typeface="ＭＳ Ｐゴシック"/>
            </a:rPr>
            <a:t>5</a:t>
          </a:r>
          <a:r>
            <a:rPr kumimoji="1" lang="ja-JP" altLang="en-US" sz="1200">
              <a:latin typeface="ＭＳ Ｐゴシック"/>
            </a:rPr>
            <a:t>％以上上回っていたが、年々改善され、</a:t>
          </a:r>
          <a:r>
            <a:rPr kumimoji="1" lang="en-US" altLang="ja-JP" sz="1200">
              <a:latin typeface="ＭＳ Ｐゴシック"/>
            </a:rPr>
            <a:t>0.3</a:t>
          </a:r>
          <a:r>
            <a:rPr kumimoji="1" lang="ja-JP" altLang="en-US" sz="1200">
              <a:latin typeface="ＭＳ Ｐゴシック"/>
            </a:rPr>
            <a:t>％下回った。</a:t>
          </a:r>
          <a:endParaRPr kumimoji="1" lang="en-US" altLang="ja-JP" sz="1200">
            <a:latin typeface="ＭＳ Ｐゴシック"/>
          </a:endParaRPr>
        </a:p>
        <a:p>
          <a:r>
            <a:rPr kumimoji="1" lang="ja-JP" altLang="en-US" sz="1200">
              <a:latin typeface="ＭＳ Ｐゴシック"/>
            </a:rPr>
            <a:t>　</a:t>
          </a:r>
          <a:r>
            <a:rPr kumimoji="1" lang="ja-JP" altLang="ja-JP" sz="1200">
              <a:solidFill>
                <a:schemeClr val="dk1"/>
              </a:solidFill>
              <a:effectLst/>
              <a:latin typeface="+mn-lt"/>
              <a:ea typeface="+mn-ea"/>
              <a:cs typeface="+mn-cs"/>
            </a:rPr>
            <a:t>確実な定期償還により、元利償還金が減少</a:t>
          </a:r>
          <a:r>
            <a:rPr kumimoji="1" lang="ja-JP" altLang="en-US" sz="1200">
              <a:solidFill>
                <a:schemeClr val="dk1"/>
              </a:solidFill>
              <a:effectLst/>
              <a:latin typeface="+mn-lt"/>
              <a:ea typeface="+mn-ea"/>
              <a:cs typeface="+mn-cs"/>
            </a:rPr>
            <a:t>によるもので、今後も計画的な償還に努めるとともに、</a:t>
          </a:r>
          <a:r>
            <a:rPr kumimoji="1" lang="ja-JP" altLang="ja-JP" sz="1200">
              <a:solidFill>
                <a:schemeClr val="dk1"/>
              </a:solidFill>
              <a:effectLst/>
              <a:latin typeface="+mn-lt"/>
              <a:ea typeface="+mn-ea"/>
              <a:cs typeface="+mn-cs"/>
            </a:rPr>
            <a:t>財政措置が見込まれる起債の活用や、金利の見直し、借り換え等の検討を行い、</a:t>
          </a:r>
          <a:r>
            <a:rPr kumimoji="1" lang="ja-JP" altLang="en-US" sz="1200">
              <a:solidFill>
                <a:schemeClr val="dk1"/>
              </a:solidFill>
              <a:effectLst/>
              <a:latin typeface="+mn-lt"/>
              <a:ea typeface="+mn-ea"/>
              <a:cs typeface="+mn-cs"/>
            </a:rPr>
            <a:t>将来負担の軽減に努める</a:t>
          </a:r>
          <a:r>
            <a:rPr kumimoji="1" lang="ja-JP" altLang="ja-JP" sz="1200">
              <a:solidFill>
                <a:schemeClr val="dk1"/>
              </a:solidFill>
              <a:effectLst/>
              <a:latin typeface="+mn-lt"/>
              <a:ea typeface="+mn-ea"/>
              <a:cs typeface="+mn-cs"/>
            </a:rPr>
            <a:t>。</a:t>
          </a:r>
          <a:endParaRPr lang="ja-JP" altLang="ja-JP" sz="1200">
            <a:effectLst/>
          </a:endParaRPr>
        </a:p>
        <a:p>
          <a:endParaRPr kumimoji="1" lang="en-US" altLang="ja-JP" sz="1200">
            <a:latin typeface="ＭＳ Ｐゴシック"/>
          </a:endParaRPr>
        </a:p>
        <a:p>
          <a:r>
            <a:rPr kumimoji="1" lang="ja-JP" altLang="en-US" sz="1300">
              <a:latin typeface="ＭＳ Ｐゴシック"/>
            </a:rPr>
            <a:t>　</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161289</xdr:rowOff>
    </xdr:from>
    <xdr:to>
      <xdr:col>7</xdr:col>
      <xdr:colOff>15875</xdr:colOff>
      <xdr:row>78</xdr:row>
      <xdr:rowOff>17272</xdr:rowOff>
    </xdr:to>
    <xdr:cxnSp macro="">
      <xdr:nvCxnSpPr>
        <xdr:cNvPr id="362" name="直線コネクタ 361"/>
        <xdr:cNvCxnSpPr/>
      </xdr:nvCxnSpPr>
      <xdr:spPr>
        <a:xfrm flipV="1">
          <a:off x="3987800" y="13362939"/>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96283</xdr:rowOff>
    </xdr:from>
    <xdr:ext cx="762000" cy="259045"/>
    <xdr:sp macro="" textlink="">
      <xdr:nvSpPr>
        <xdr:cNvPr id="363" name="公債費平均値テキスト"/>
        <xdr:cNvSpPr txBox="1"/>
      </xdr:nvSpPr>
      <xdr:spPr>
        <a:xfrm>
          <a:off x="4914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17272</xdr:rowOff>
    </xdr:from>
    <xdr:to>
      <xdr:col>5</xdr:col>
      <xdr:colOff>549275</xdr:colOff>
      <xdr:row>78</xdr:row>
      <xdr:rowOff>49276</xdr:rowOff>
    </xdr:to>
    <xdr:cxnSp macro="">
      <xdr:nvCxnSpPr>
        <xdr:cNvPr id="365" name="直線コネクタ 364"/>
        <xdr:cNvCxnSpPr/>
      </xdr:nvCxnSpPr>
      <xdr:spPr>
        <a:xfrm flipV="1">
          <a:off x="3098800" y="133903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7" name="テキスト ボックス 366"/>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49276</xdr:rowOff>
    </xdr:from>
    <xdr:to>
      <xdr:col>4</xdr:col>
      <xdr:colOff>346075</xdr:colOff>
      <xdr:row>78</xdr:row>
      <xdr:rowOff>163576</xdr:rowOff>
    </xdr:to>
    <xdr:cxnSp macro="">
      <xdr:nvCxnSpPr>
        <xdr:cNvPr id="368" name="直線コネクタ 367"/>
        <xdr:cNvCxnSpPr/>
      </xdr:nvCxnSpPr>
      <xdr:spPr>
        <a:xfrm flipV="1">
          <a:off x="2209800" y="134223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70" name="テキスト ボックス 369"/>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163576</xdr:rowOff>
    </xdr:from>
    <xdr:to>
      <xdr:col>3</xdr:col>
      <xdr:colOff>142875</xdr:colOff>
      <xdr:row>79</xdr:row>
      <xdr:rowOff>24130</xdr:rowOff>
    </xdr:to>
    <xdr:cxnSp macro="">
      <xdr:nvCxnSpPr>
        <xdr:cNvPr id="371" name="直線コネクタ 370"/>
        <xdr:cNvCxnSpPr/>
      </xdr:nvCxnSpPr>
      <xdr:spPr>
        <a:xfrm flipV="1">
          <a:off x="1320800" y="135366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73" name="テキスト ボックス 372"/>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4" name="フローチャート : 判断 373"/>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69105</xdr:rowOff>
    </xdr:from>
    <xdr:ext cx="762000" cy="259045"/>
    <xdr:sp macro="" textlink="">
      <xdr:nvSpPr>
        <xdr:cNvPr id="375" name="テキスト ボックス 374"/>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81" name="円/楕円 380"/>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127016</xdr:rowOff>
    </xdr:from>
    <xdr:ext cx="762000" cy="259045"/>
    <xdr:sp macro="" textlink="">
      <xdr:nvSpPr>
        <xdr:cNvPr id="382" name="公債費該当値テキスト"/>
        <xdr:cNvSpPr txBox="1"/>
      </xdr:nvSpPr>
      <xdr:spPr>
        <a:xfrm>
          <a:off x="49149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137922</xdr:rowOff>
    </xdr:from>
    <xdr:to>
      <xdr:col>5</xdr:col>
      <xdr:colOff>600075</xdr:colOff>
      <xdr:row>78</xdr:row>
      <xdr:rowOff>68072</xdr:rowOff>
    </xdr:to>
    <xdr:sp macro="" textlink="">
      <xdr:nvSpPr>
        <xdr:cNvPr id="383" name="円/楕円 382"/>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84" name="テキスト ボックス 383"/>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169926</xdr:rowOff>
    </xdr:from>
    <xdr:to>
      <xdr:col>4</xdr:col>
      <xdr:colOff>396875</xdr:colOff>
      <xdr:row>78</xdr:row>
      <xdr:rowOff>100076</xdr:rowOff>
    </xdr:to>
    <xdr:sp macro="" textlink="">
      <xdr:nvSpPr>
        <xdr:cNvPr id="385" name="円/楕円 384"/>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84853</xdr:rowOff>
    </xdr:from>
    <xdr:ext cx="762000" cy="259045"/>
    <xdr:sp macro="" textlink="">
      <xdr:nvSpPr>
        <xdr:cNvPr id="386" name="テキスト ボックス 385"/>
        <xdr:cNvSpPr txBox="1"/>
      </xdr:nvSpPr>
      <xdr:spPr>
        <a:xfrm>
          <a:off x="2717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112776</xdr:rowOff>
    </xdr:from>
    <xdr:to>
      <xdr:col>3</xdr:col>
      <xdr:colOff>193675</xdr:colOff>
      <xdr:row>79</xdr:row>
      <xdr:rowOff>42926</xdr:rowOff>
    </xdr:to>
    <xdr:sp macro="" textlink="">
      <xdr:nvSpPr>
        <xdr:cNvPr id="387" name="円/楕円 386"/>
        <xdr:cNvSpPr/>
      </xdr:nvSpPr>
      <xdr:spPr>
        <a:xfrm>
          <a:off x="2159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27703</xdr:rowOff>
    </xdr:from>
    <xdr:ext cx="762000" cy="259045"/>
    <xdr:sp macro="" textlink="">
      <xdr:nvSpPr>
        <xdr:cNvPr id="388" name="テキスト ボックス 387"/>
        <xdr:cNvSpPr txBox="1"/>
      </xdr:nvSpPr>
      <xdr:spPr>
        <a:xfrm>
          <a:off x="1828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144780</xdr:rowOff>
    </xdr:from>
    <xdr:to>
      <xdr:col>1</xdr:col>
      <xdr:colOff>676275</xdr:colOff>
      <xdr:row>79</xdr:row>
      <xdr:rowOff>74930</xdr:rowOff>
    </xdr:to>
    <xdr:sp macro="" textlink="">
      <xdr:nvSpPr>
        <xdr:cNvPr id="389" name="円/楕円 388"/>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59707</xdr:rowOff>
    </xdr:from>
    <xdr:ext cx="762000" cy="259045"/>
    <xdr:sp macro="" textlink="">
      <xdr:nvSpPr>
        <xdr:cNvPr id="390" name="テキスト ボックス 389"/>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公債費以外の経常収支比率は、類似団体平均を</a:t>
          </a:r>
          <a:r>
            <a:rPr kumimoji="1" lang="en-US" altLang="ja-JP" sz="1300">
              <a:latin typeface="ＭＳ Ｐゴシック"/>
            </a:rPr>
            <a:t>5.3</a:t>
          </a:r>
          <a:r>
            <a:rPr kumimoji="1" lang="ja-JP" altLang="en-US" sz="1300">
              <a:latin typeface="ＭＳ Ｐゴシック"/>
            </a:rPr>
            <a:t>％上回り、全国平均、福島県平均ともに上回っている。</a:t>
          </a:r>
          <a:endParaRPr kumimoji="1" lang="en-US" altLang="ja-JP" sz="1300">
            <a:latin typeface="ＭＳ Ｐゴシック"/>
          </a:endParaRPr>
        </a:p>
        <a:p>
          <a:r>
            <a:rPr kumimoji="1" lang="ja-JP" altLang="en-US" sz="1300">
              <a:latin typeface="ＭＳ Ｐゴシック"/>
            </a:rPr>
            <a:t>　これは、特に人件費と物件費の増が主な要因となっている。適正な人事管理と、指定管理制度の導入等の検討を進め、経費の節減に努めていきたい。</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138430</xdr:rowOff>
    </xdr:from>
    <xdr:to>
      <xdr:col>24</xdr:col>
      <xdr:colOff>31750</xdr:colOff>
      <xdr:row>78</xdr:row>
      <xdr:rowOff>157480</xdr:rowOff>
    </xdr:to>
    <xdr:cxnSp macro="">
      <xdr:nvCxnSpPr>
        <xdr:cNvPr id="423" name="直線コネクタ 422"/>
        <xdr:cNvCxnSpPr/>
      </xdr:nvCxnSpPr>
      <xdr:spPr>
        <a:xfrm>
          <a:off x="15671800" y="1334008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50800</xdr:rowOff>
    </xdr:from>
    <xdr:to>
      <xdr:col>22</xdr:col>
      <xdr:colOff>565150</xdr:colOff>
      <xdr:row>77</xdr:row>
      <xdr:rowOff>138430</xdr:rowOff>
    </xdr:to>
    <xdr:cxnSp macro="">
      <xdr:nvCxnSpPr>
        <xdr:cNvPr id="426" name="直線コネクタ 425"/>
        <xdr:cNvCxnSpPr/>
      </xdr:nvCxnSpPr>
      <xdr:spPr>
        <a:xfrm>
          <a:off x="14782800" y="130810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28" name="テキスト ボックス 42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50800</xdr:rowOff>
    </xdr:from>
    <xdr:to>
      <xdr:col>21</xdr:col>
      <xdr:colOff>361950</xdr:colOff>
      <xdr:row>77</xdr:row>
      <xdr:rowOff>66039</xdr:rowOff>
    </xdr:to>
    <xdr:cxnSp macro="">
      <xdr:nvCxnSpPr>
        <xdr:cNvPr id="429" name="直線コネクタ 428"/>
        <xdr:cNvCxnSpPr/>
      </xdr:nvCxnSpPr>
      <xdr:spPr>
        <a:xfrm flipV="1">
          <a:off x="13893800" y="13081000"/>
          <a:ext cx="8890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31" name="テキスト ボックス 430"/>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5080</xdr:rowOff>
    </xdr:from>
    <xdr:to>
      <xdr:col>20</xdr:col>
      <xdr:colOff>158750</xdr:colOff>
      <xdr:row>77</xdr:row>
      <xdr:rowOff>66039</xdr:rowOff>
    </xdr:to>
    <xdr:cxnSp macro="">
      <xdr:nvCxnSpPr>
        <xdr:cNvPr id="432" name="直線コネクタ 431"/>
        <xdr:cNvCxnSpPr/>
      </xdr:nvCxnSpPr>
      <xdr:spPr>
        <a:xfrm>
          <a:off x="13004800" y="132067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34" name="テキスト ボックス 433"/>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5" name="フローチャート : 判断 434"/>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43197</xdr:rowOff>
    </xdr:from>
    <xdr:ext cx="762000" cy="259045"/>
    <xdr:sp macro="" textlink="">
      <xdr:nvSpPr>
        <xdr:cNvPr id="436" name="テキスト ボックス 435"/>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106680</xdr:rowOff>
    </xdr:from>
    <xdr:to>
      <xdr:col>24</xdr:col>
      <xdr:colOff>82550</xdr:colOff>
      <xdr:row>79</xdr:row>
      <xdr:rowOff>36830</xdr:rowOff>
    </xdr:to>
    <xdr:sp macro="" textlink="">
      <xdr:nvSpPr>
        <xdr:cNvPr id="442" name="円/楕円 441"/>
        <xdr:cNvSpPr/>
      </xdr:nvSpPr>
      <xdr:spPr>
        <a:xfrm>
          <a:off x="16459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78757</xdr:rowOff>
    </xdr:from>
    <xdr:ext cx="762000" cy="259045"/>
    <xdr:sp macro="" textlink="">
      <xdr:nvSpPr>
        <xdr:cNvPr id="443" name="公債費以外該当値テキスト"/>
        <xdr:cNvSpPr txBox="1"/>
      </xdr:nvSpPr>
      <xdr:spPr>
        <a:xfrm>
          <a:off x="165989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87630</xdr:rowOff>
    </xdr:from>
    <xdr:to>
      <xdr:col>22</xdr:col>
      <xdr:colOff>615950</xdr:colOff>
      <xdr:row>78</xdr:row>
      <xdr:rowOff>17780</xdr:rowOff>
    </xdr:to>
    <xdr:sp macro="" textlink="">
      <xdr:nvSpPr>
        <xdr:cNvPr id="444" name="円/楕円 443"/>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45" name="テキスト ボックス 444"/>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0</xdr:rowOff>
    </xdr:from>
    <xdr:to>
      <xdr:col>21</xdr:col>
      <xdr:colOff>412750</xdr:colOff>
      <xdr:row>76</xdr:row>
      <xdr:rowOff>101600</xdr:rowOff>
    </xdr:to>
    <xdr:sp macro="" textlink="">
      <xdr:nvSpPr>
        <xdr:cNvPr id="446" name="円/楕円 445"/>
        <xdr:cNvSpPr/>
      </xdr:nvSpPr>
      <xdr:spPr>
        <a:xfrm>
          <a:off x="14732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111777</xdr:rowOff>
    </xdr:from>
    <xdr:ext cx="762000" cy="259045"/>
    <xdr:sp macro="" textlink="">
      <xdr:nvSpPr>
        <xdr:cNvPr id="447" name="テキスト ボックス 446"/>
        <xdr:cNvSpPr txBox="1"/>
      </xdr:nvSpPr>
      <xdr:spPr>
        <a:xfrm>
          <a:off x="14401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15239</xdr:rowOff>
    </xdr:from>
    <xdr:to>
      <xdr:col>20</xdr:col>
      <xdr:colOff>209550</xdr:colOff>
      <xdr:row>77</xdr:row>
      <xdr:rowOff>116839</xdr:rowOff>
    </xdr:to>
    <xdr:sp macro="" textlink="">
      <xdr:nvSpPr>
        <xdr:cNvPr id="448" name="円/楕円 447"/>
        <xdr:cNvSpPr/>
      </xdr:nvSpPr>
      <xdr:spPr>
        <a:xfrm>
          <a:off x="13843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49" name="テキスト ボックス 448"/>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125730</xdr:rowOff>
    </xdr:from>
    <xdr:to>
      <xdr:col>19</xdr:col>
      <xdr:colOff>6350</xdr:colOff>
      <xdr:row>77</xdr:row>
      <xdr:rowOff>55880</xdr:rowOff>
    </xdr:to>
    <xdr:sp macro="" textlink="">
      <xdr:nvSpPr>
        <xdr:cNvPr id="450" name="円/楕円 449"/>
        <xdr:cNvSpPr/>
      </xdr:nvSpPr>
      <xdr:spPr>
        <a:xfrm>
          <a:off x="12954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40657</xdr:rowOff>
    </xdr:from>
    <xdr:ext cx="762000" cy="259045"/>
    <xdr:sp macro="" textlink="">
      <xdr:nvSpPr>
        <xdr:cNvPr id="451" name="テキスト ボックス 450"/>
        <xdr:cNvSpPr txBox="1"/>
      </xdr:nvSpPr>
      <xdr:spPr>
        <a:xfrm>
          <a:off x="12623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福島県三春町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128270</xdr:rowOff>
    </xdr:from>
    <xdr:to>
      <xdr:col>4</xdr:col>
      <xdr:colOff>1117600</xdr:colOff>
      <xdr:row>19</xdr:row>
      <xdr:rowOff>38964</xdr:rowOff>
    </xdr:to>
    <xdr:cxnSp macro="">
      <xdr:nvCxnSpPr>
        <xdr:cNvPr id="50" name="直線コネクタ 49"/>
        <xdr:cNvCxnSpPr/>
      </xdr:nvCxnSpPr>
      <xdr:spPr bwMode="auto">
        <a:xfrm flipV="1">
          <a:off x="5003800" y="3261995"/>
          <a:ext cx="647700" cy="82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117479</xdr:rowOff>
    </xdr:from>
    <xdr:ext cx="762000" cy="259045"/>
    <xdr:sp macro="" textlink="">
      <xdr:nvSpPr>
        <xdr:cNvPr id="51" name="人口1人当たり決算額の推移平均値テキスト130"/>
        <xdr:cNvSpPr txBox="1"/>
      </xdr:nvSpPr>
      <xdr:spPr>
        <a:xfrm>
          <a:off x="5740400" y="2908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159106</xdr:rowOff>
    </xdr:from>
    <xdr:to>
      <xdr:col>4</xdr:col>
      <xdr:colOff>469900</xdr:colOff>
      <xdr:row>19</xdr:row>
      <xdr:rowOff>38964</xdr:rowOff>
    </xdr:to>
    <xdr:cxnSp macro="">
      <xdr:nvCxnSpPr>
        <xdr:cNvPr id="53" name="直線コネクタ 52"/>
        <xdr:cNvCxnSpPr/>
      </xdr:nvCxnSpPr>
      <xdr:spPr bwMode="auto">
        <a:xfrm>
          <a:off x="4305300" y="3292831"/>
          <a:ext cx="698500" cy="51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67251</xdr:rowOff>
    </xdr:from>
    <xdr:ext cx="736600" cy="259045"/>
    <xdr:sp macro="" textlink="">
      <xdr:nvSpPr>
        <xdr:cNvPr id="55" name="テキスト ボックス 54"/>
        <xdr:cNvSpPr txBox="1"/>
      </xdr:nvSpPr>
      <xdr:spPr>
        <a:xfrm>
          <a:off x="4622800" y="285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159106</xdr:rowOff>
    </xdr:from>
    <xdr:to>
      <xdr:col>3</xdr:col>
      <xdr:colOff>904875</xdr:colOff>
      <xdr:row>18</xdr:row>
      <xdr:rowOff>163424</xdr:rowOff>
    </xdr:to>
    <xdr:cxnSp macro="">
      <xdr:nvCxnSpPr>
        <xdr:cNvPr id="56" name="直線コネクタ 55"/>
        <xdr:cNvCxnSpPr/>
      </xdr:nvCxnSpPr>
      <xdr:spPr bwMode="auto">
        <a:xfrm flipV="1">
          <a:off x="3606800" y="3292831"/>
          <a:ext cx="698500" cy="4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37406</xdr:rowOff>
    </xdr:from>
    <xdr:ext cx="762000" cy="259045"/>
    <xdr:sp macro="" textlink="">
      <xdr:nvSpPr>
        <xdr:cNvPr id="58" name="テキスト ボックス 57"/>
        <xdr:cNvSpPr txBox="1"/>
      </xdr:nvSpPr>
      <xdr:spPr>
        <a:xfrm>
          <a:off x="3924300" y="282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163424</xdr:rowOff>
    </xdr:from>
    <xdr:to>
      <xdr:col>3</xdr:col>
      <xdr:colOff>206375</xdr:colOff>
      <xdr:row>19</xdr:row>
      <xdr:rowOff>7264</xdr:rowOff>
    </xdr:to>
    <xdr:cxnSp macro="">
      <xdr:nvCxnSpPr>
        <xdr:cNvPr id="59" name="直線コネクタ 58"/>
        <xdr:cNvCxnSpPr/>
      </xdr:nvCxnSpPr>
      <xdr:spPr bwMode="auto">
        <a:xfrm flipV="1">
          <a:off x="2908300" y="3297149"/>
          <a:ext cx="698500" cy="15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2468</xdr:rowOff>
    </xdr:from>
    <xdr:ext cx="762000" cy="259045"/>
    <xdr:sp macro="" textlink="">
      <xdr:nvSpPr>
        <xdr:cNvPr id="61" name="テキスト ボックス 60"/>
        <xdr:cNvSpPr txBox="1"/>
      </xdr:nvSpPr>
      <xdr:spPr>
        <a:xfrm>
          <a:off x="3225800" y="27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118377</xdr:rowOff>
    </xdr:from>
    <xdr:to>
      <xdr:col>2</xdr:col>
      <xdr:colOff>692150</xdr:colOff>
      <xdr:row>18</xdr:row>
      <xdr:rowOff>48527</xdr:rowOff>
    </xdr:to>
    <xdr:sp macro="" textlink="">
      <xdr:nvSpPr>
        <xdr:cNvPr id="62" name="フローチャート : 判断 61"/>
        <xdr:cNvSpPr/>
      </xdr:nvSpPr>
      <xdr:spPr bwMode="auto">
        <a:xfrm>
          <a:off x="2857500" y="3080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58704</xdr:rowOff>
    </xdr:from>
    <xdr:ext cx="762000" cy="259045"/>
    <xdr:sp macro="" textlink="">
      <xdr:nvSpPr>
        <xdr:cNvPr id="63" name="テキスト ボックス 62"/>
        <xdr:cNvSpPr txBox="1"/>
      </xdr:nvSpPr>
      <xdr:spPr>
        <a:xfrm>
          <a:off x="2527300" y="284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77470</xdr:rowOff>
    </xdr:from>
    <xdr:to>
      <xdr:col>5</xdr:col>
      <xdr:colOff>34925</xdr:colOff>
      <xdr:row>19</xdr:row>
      <xdr:rowOff>7620</xdr:rowOff>
    </xdr:to>
    <xdr:sp macro="" textlink="">
      <xdr:nvSpPr>
        <xdr:cNvPr id="69" name="円/楕円 68"/>
        <xdr:cNvSpPr/>
      </xdr:nvSpPr>
      <xdr:spPr bwMode="auto">
        <a:xfrm>
          <a:off x="5600700" y="3211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49547</xdr:rowOff>
    </xdr:from>
    <xdr:ext cx="762000" cy="259045"/>
    <xdr:sp macro="" textlink="">
      <xdr:nvSpPr>
        <xdr:cNvPr id="70" name="人口1人当たり決算額の推移該当値テキスト130"/>
        <xdr:cNvSpPr txBox="1"/>
      </xdr:nvSpPr>
      <xdr:spPr>
        <a:xfrm>
          <a:off x="5740400" y="318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83,150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159614</xdr:rowOff>
    </xdr:from>
    <xdr:to>
      <xdr:col>4</xdr:col>
      <xdr:colOff>520700</xdr:colOff>
      <xdr:row>19</xdr:row>
      <xdr:rowOff>89764</xdr:rowOff>
    </xdr:to>
    <xdr:sp macro="" textlink="">
      <xdr:nvSpPr>
        <xdr:cNvPr id="71" name="円/楕円 70"/>
        <xdr:cNvSpPr/>
      </xdr:nvSpPr>
      <xdr:spPr bwMode="auto">
        <a:xfrm>
          <a:off x="4953000" y="3293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74541</xdr:rowOff>
    </xdr:from>
    <xdr:ext cx="736600" cy="259045"/>
    <xdr:sp macro="" textlink="">
      <xdr:nvSpPr>
        <xdr:cNvPr id="72" name="テキスト ボックス 71"/>
        <xdr:cNvSpPr txBox="1"/>
      </xdr:nvSpPr>
      <xdr:spPr>
        <a:xfrm>
          <a:off x="4622800" y="3379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76,682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108306</xdr:rowOff>
    </xdr:from>
    <xdr:to>
      <xdr:col>3</xdr:col>
      <xdr:colOff>955675</xdr:colOff>
      <xdr:row>19</xdr:row>
      <xdr:rowOff>38456</xdr:rowOff>
    </xdr:to>
    <xdr:sp macro="" textlink="">
      <xdr:nvSpPr>
        <xdr:cNvPr id="73" name="円/楕円 72"/>
        <xdr:cNvSpPr/>
      </xdr:nvSpPr>
      <xdr:spPr bwMode="auto">
        <a:xfrm>
          <a:off x="4254500" y="3242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23233</xdr:rowOff>
    </xdr:from>
    <xdr:ext cx="762000" cy="259045"/>
    <xdr:sp macro="" textlink="">
      <xdr:nvSpPr>
        <xdr:cNvPr id="74" name="テキスト ボックス 73"/>
        <xdr:cNvSpPr txBox="1"/>
      </xdr:nvSpPr>
      <xdr:spPr>
        <a:xfrm>
          <a:off x="3924300" y="332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80,722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112624</xdr:rowOff>
    </xdr:from>
    <xdr:to>
      <xdr:col>3</xdr:col>
      <xdr:colOff>257175</xdr:colOff>
      <xdr:row>19</xdr:row>
      <xdr:rowOff>42773</xdr:rowOff>
    </xdr:to>
    <xdr:sp macro="" textlink="">
      <xdr:nvSpPr>
        <xdr:cNvPr id="75" name="円/楕円 74"/>
        <xdr:cNvSpPr/>
      </xdr:nvSpPr>
      <xdr:spPr bwMode="auto">
        <a:xfrm>
          <a:off x="3556000" y="324634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27551</xdr:rowOff>
    </xdr:from>
    <xdr:ext cx="762000" cy="259045"/>
    <xdr:sp macro="" textlink="">
      <xdr:nvSpPr>
        <xdr:cNvPr id="76" name="テキスト ボックス 75"/>
        <xdr:cNvSpPr txBox="1"/>
      </xdr:nvSpPr>
      <xdr:spPr>
        <a:xfrm>
          <a:off x="3225800" y="333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80,382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127914</xdr:rowOff>
    </xdr:from>
    <xdr:to>
      <xdr:col>2</xdr:col>
      <xdr:colOff>692150</xdr:colOff>
      <xdr:row>19</xdr:row>
      <xdr:rowOff>58064</xdr:rowOff>
    </xdr:to>
    <xdr:sp macro="" textlink="">
      <xdr:nvSpPr>
        <xdr:cNvPr id="77" name="円/楕円 76"/>
        <xdr:cNvSpPr/>
      </xdr:nvSpPr>
      <xdr:spPr bwMode="auto">
        <a:xfrm>
          <a:off x="2857500" y="3261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42841</xdr:rowOff>
    </xdr:from>
    <xdr:ext cx="762000" cy="259045"/>
    <xdr:sp macro="" textlink="">
      <xdr:nvSpPr>
        <xdr:cNvPr id="78" name="テキスト ボックス 77"/>
        <xdr:cNvSpPr txBox="1"/>
      </xdr:nvSpPr>
      <xdr:spPr>
        <a:xfrm>
          <a:off x="2527300" y="334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21272</xdr:rowOff>
    </xdr:from>
    <xdr:to>
      <xdr:col>4</xdr:col>
      <xdr:colOff>1117600</xdr:colOff>
      <xdr:row>36</xdr:row>
      <xdr:rowOff>167348</xdr:rowOff>
    </xdr:to>
    <xdr:cxnSp macro="">
      <xdr:nvCxnSpPr>
        <xdr:cNvPr id="110" name="直線コネクタ 109"/>
        <xdr:cNvCxnSpPr/>
      </xdr:nvCxnSpPr>
      <xdr:spPr bwMode="auto">
        <a:xfrm>
          <a:off x="5003800" y="6974522"/>
          <a:ext cx="647700" cy="146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145351</xdr:rowOff>
    </xdr:from>
    <xdr:ext cx="762000" cy="259045"/>
    <xdr:sp macro="" textlink="">
      <xdr:nvSpPr>
        <xdr:cNvPr id="111" name="人口1人当たり決算額の推移平均値テキスト445"/>
        <xdr:cNvSpPr txBox="1"/>
      </xdr:nvSpPr>
      <xdr:spPr>
        <a:xfrm>
          <a:off x="5740400" y="6755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17729</xdr:rowOff>
    </xdr:from>
    <xdr:to>
      <xdr:col>4</xdr:col>
      <xdr:colOff>469900</xdr:colOff>
      <xdr:row>36</xdr:row>
      <xdr:rowOff>21272</xdr:rowOff>
    </xdr:to>
    <xdr:cxnSp macro="">
      <xdr:nvCxnSpPr>
        <xdr:cNvPr id="113" name="直線コネクタ 112"/>
        <xdr:cNvCxnSpPr/>
      </xdr:nvCxnSpPr>
      <xdr:spPr bwMode="auto">
        <a:xfrm>
          <a:off x="4305300" y="6970979"/>
          <a:ext cx="698500" cy="3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8092</xdr:rowOff>
    </xdr:from>
    <xdr:ext cx="736600" cy="259045"/>
    <xdr:sp macro="" textlink="">
      <xdr:nvSpPr>
        <xdr:cNvPr id="115" name="テキスト ボックス 114"/>
        <xdr:cNvSpPr txBox="1"/>
      </xdr:nvSpPr>
      <xdr:spPr>
        <a:xfrm>
          <a:off x="4622800" y="661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280848</xdr:rowOff>
    </xdr:from>
    <xdr:to>
      <xdr:col>3</xdr:col>
      <xdr:colOff>904875</xdr:colOff>
      <xdr:row>36</xdr:row>
      <xdr:rowOff>17729</xdr:rowOff>
    </xdr:to>
    <xdr:cxnSp macro="">
      <xdr:nvCxnSpPr>
        <xdr:cNvPr id="116" name="直線コネクタ 115"/>
        <xdr:cNvCxnSpPr/>
      </xdr:nvCxnSpPr>
      <xdr:spPr bwMode="auto">
        <a:xfrm>
          <a:off x="3606800" y="6891198"/>
          <a:ext cx="698500" cy="79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315741</xdr:rowOff>
    </xdr:from>
    <xdr:ext cx="762000" cy="259045"/>
    <xdr:sp macro="" textlink="">
      <xdr:nvSpPr>
        <xdr:cNvPr id="118" name="テキスト ボックス 117"/>
        <xdr:cNvSpPr txBox="1"/>
      </xdr:nvSpPr>
      <xdr:spPr>
        <a:xfrm>
          <a:off x="3924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228293</xdr:rowOff>
    </xdr:from>
    <xdr:to>
      <xdr:col>3</xdr:col>
      <xdr:colOff>206375</xdr:colOff>
      <xdr:row>35</xdr:row>
      <xdr:rowOff>280848</xdr:rowOff>
    </xdr:to>
    <xdr:cxnSp macro="">
      <xdr:nvCxnSpPr>
        <xdr:cNvPr id="119" name="直線コネクタ 118"/>
        <xdr:cNvCxnSpPr/>
      </xdr:nvCxnSpPr>
      <xdr:spPr bwMode="auto">
        <a:xfrm>
          <a:off x="2908300" y="6838643"/>
          <a:ext cx="698500" cy="52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265678</xdr:rowOff>
    </xdr:from>
    <xdr:ext cx="762000" cy="259045"/>
    <xdr:sp macro="" textlink="">
      <xdr:nvSpPr>
        <xdr:cNvPr id="121" name="テキスト ボックス 120"/>
        <xdr:cNvSpPr txBox="1"/>
      </xdr:nvSpPr>
      <xdr:spPr>
        <a:xfrm>
          <a:off x="32258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180579</xdr:rowOff>
    </xdr:from>
    <xdr:to>
      <xdr:col>2</xdr:col>
      <xdr:colOff>692150</xdr:colOff>
      <xdr:row>35</xdr:row>
      <xdr:rowOff>282179</xdr:rowOff>
    </xdr:to>
    <xdr:sp macro="" textlink="">
      <xdr:nvSpPr>
        <xdr:cNvPr id="122" name="フローチャート : 判断 121"/>
        <xdr:cNvSpPr/>
      </xdr:nvSpPr>
      <xdr:spPr bwMode="auto">
        <a:xfrm>
          <a:off x="2857500" y="6790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266956</xdr:rowOff>
    </xdr:from>
    <xdr:ext cx="762000" cy="259045"/>
    <xdr:sp macro="" textlink="">
      <xdr:nvSpPr>
        <xdr:cNvPr id="123" name="テキスト ボックス 122"/>
        <xdr:cNvSpPr txBox="1"/>
      </xdr:nvSpPr>
      <xdr:spPr>
        <a:xfrm>
          <a:off x="2527300" y="687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116548</xdr:rowOff>
    </xdr:from>
    <xdr:to>
      <xdr:col>5</xdr:col>
      <xdr:colOff>34925</xdr:colOff>
      <xdr:row>37</xdr:row>
      <xdr:rowOff>46698</xdr:rowOff>
    </xdr:to>
    <xdr:sp macro="" textlink="">
      <xdr:nvSpPr>
        <xdr:cNvPr id="129" name="円/楕円 128"/>
        <xdr:cNvSpPr/>
      </xdr:nvSpPr>
      <xdr:spPr bwMode="auto">
        <a:xfrm>
          <a:off x="5600700" y="7069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88625</xdr:rowOff>
    </xdr:from>
    <xdr:ext cx="762000" cy="259045"/>
    <xdr:sp macro="" textlink="">
      <xdr:nvSpPr>
        <xdr:cNvPr id="130" name="人口1人当たり決算額の推移該当値テキスト445"/>
        <xdr:cNvSpPr txBox="1"/>
      </xdr:nvSpPr>
      <xdr:spPr>
        <a:xfrm>
          <a:off x="5740400" y="704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15,735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313372</xdr:rowOff>
    </xdr:from>
    <xdr:to>
      <xdr:col>4</xdr:col>
      <xdr:colOff>520700</xdr:colOff>
      <xdr:row>36</xdr:row>
      <xdr:rowOff>72072</xdr:rowOff>
    </xdr:to>
    <xdr:sp macro="" textlink="">
      <xdr:nvSpPr>
        <xdr:cNvPr id="131" name="円/楕円 130"/>
        <xdr:cNvSpPr/>
      </xdr:nvSpPr>
      <xdr:spPr bwMode="auto">
        <a:xfrm>
          <a:off x="4953000" y="6923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56849</xdr:rowOff>
    </xdr:from>
    <xdr:ext cx="736600" cy="259045"/>
    <xdr:sp macro="" textlink="">
      <xdr:nvSpPr>
        <xdr:cNvPr id="132" name="テキスト ボックス 131"/>
        <xdr:cNvSpPr txBox="1"/>
      </xdr:nvSpPr>
      <xdr:spPr>
        <a:xfrm>
          <a:off x="4622800" y="7010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22,125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309829</xdr:rowOff>
    </xdr:from>
    <xdr:to>
      <xdr:col>3</xdr:col>
      <xdr:colOff>955675</xdr:colOff>
      <xdr:row>36</xdr:row>
      <xdr:rowOff>68529</xdr:rowOff>
    </xdr:to>
    <xdr:sp macro="" textlink="">
      <xdr:nvSpPr>
        <xdr:cNvPr id="133" name="円/楕円 132"/>
        <xdr:cNvSpPr/>
      </xdr:nvSpPr>
      <xdr:spPr bwMode="auto">
        <a:xfrm>
          <a:off x="4254500" y="6920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53306</xdr:rowOff>
    </xdr:from>
    <xdr:ext cx="762000" cy="259045"/>
    <xdr:sp macro="" textlink="">
      <xdr:nvSpPr>
        <xdr:cNvPr id="134" name="テキスト ボックス 133"/>
        <xdr:cNvSpPr txBox="1"/>
      </xdr:nvSpPr>
      <xdr:spPr>
        <a:xfrm>
          <a:off x="3924300" y="700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22,280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230048</xdr:rowOff>
    </xdr:from>
    <xdr:to>
      <xdr:col>3</xdr:col>
      <xdr:colOff>257175</xdr:colOff>
      <xdr:row>35</xdr:row>
      <xdr:rowOff>331648</xdr:rowOff>
    </xdr:to>
    <xdr:sp macro="" textlink="">
      <xdr:nvSpPr>
        <xdr:cNvPr id="135" name="円/楕円 134"/>
        <xdr:cNvSpPr/>
      </xdr:nvSpPr>
      <xdr:spPr bwMode="auto">
        <a:xfrm>
          <a:off x="3556000" y="6840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316425</xdr:rowOff>
    </xdr:from>
    <xdr:ext cx="762000" cy="259045"/>
    <xdr:sp macro="" textlink="">
      <xdr:nvSpPr>
        <xdr:cNvPr id="136" name="テキスト ボックス 135"/>
        <xdr:cNvSpPr txBox="1"/>
      </xdr:nvSpPr>
      <xdr:spPr>
        <a:xfrm>
          <a:off x="3225800" y="692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25,770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177493</xdr:rowOff>
    </xdr:from>
    <xdr:to>
      <xdr:col>2</xdr:col>
      <xdr:colOff>692150</xdr:colOff>
      <xdr:row>35</xdr:row>
      <xdr:rowOff>279093</xdr:rowOff>
    </xdr:to>
    <xdr:sp macro="" textlink="">
      <xdr:nvSpPr>
        <xdr:cNvPr id="137" name="円/楕円 136"/>
        <xdr:cNvSpPr/>
      </xdr:nvSpPr>
      <xdr:spPr bwMode="auto">
        <a:xfrm>
          <a:off x="2857500" y="6787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289270</xdr:rowOff>
    </xdr:from>
    <xdr:ext cx="762000" cy="259045"/>
    <xdr:sp macro="" textlink="">
      <xdr:nvSpPr>
        <xdr:cNvPr id="138" name="テキスト ボックス 137"/>
        <xdr:cNvSpPr txBox="1"/>
      </xdr:nvSpPr>
      <xdr:spPr>
        <a:xfrm>
          <a:off x="2527300" y="65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標準財政規模は、</a:t>
          </a:r>
          <a:r>
            <a:rPr kumimoji="1" lang="en-US" altLang="ja-JP" sz="1400">
              <a:latin typeface="ＭＳ ゴシック" pitchFamily="49" charset="-128"/>
              <a:ea typeface="ＭＳ ゴシック" pitchFamily="49" charset="-128"/>
            </a:rPr>
            <a:t>7,916</a:t>
          </a:r>
          <a:r>
            <a:rPr kumimoji="1" lang="ja-JP" altLang="en-US" sz="1400">
              <a:latin typeface="ＭＳ ゴシック" pitchFamily="49" charset="-128"/>
              <a:ea typeface="ＭＳ ゴシック" pitchFamily="49" charset="-128"/>
            </a:rPr>
            <a:t>千円減の</a:t>
          </a:r>
          <a:r>
            <a:rPr kumimoji="1" lang="en-US" altLang="ja-JP" sz="1400">
              <a:latin typeface="ＭＳ ゴシック" pitchFamily="49" charset="-128"/>
              <a:ea typeface="ＭＳ ゴシック" pitchFamily="49" charset="-128"/>
            </a:rPr>
            <a:t>4,715,226</a:t>
          </a:r>
          <a:r>
            <a:rPr kumimoji="1" lang="ja-JP" altLang="en-US" sz="1400">
              <a:latin typeface="ＭＳ ゴシック" pitchFamily="49" charset="-128"/>
              <a:ea typeface="ＭＳ ゴシック" pitchFamily="49" charset="-128"/>
            </a:rPr>
            <a:t>千円となった。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財政調整基金は、</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年度末に</a:t>
          </a:r>
          <a:r>
            <a:rPr kumimoji="1" lang="en-US" altLang="ja-JP" sz="1400">
              <a:latin typeface="ＭＳ ゴシック" pitchFamily="49" charset="-128"/>
              <a:ea typeface="ＭＳ ゴシック" pitchFamily="49" charset="-128"/>
            </a:rPr>
            <a:t>772,308</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年度末には</a:t>
          </a:r>
          <a:r>
            <a:rPr kumimoji="1" lang="en-US" altLang="ja-JP" sz="1400">
              <a:latin typeface="ＭＳ ゴシック" pitchFamily="49" charset="-128"/>
              <a:ea typeface="ＭＳ ゴシック" pitchFamily="49" charset="-128"/>
            </a:rPr>
            <a:t>13,807</a:t>
          </a:r>
          <a:r>
            <a:rPr kumimoji="1" lang="ja-JP" altLang="en-US" sz="1400">
              <a:latin typeface="ＭＳ ゴシック" pitchFamily="49" charset="-128"/>
              <a:ea typeface="ＭＳ ゴシック" pitchFamily="49" charset="-128"/>
            </a:rPr>
            <a:t>千円増の</a:t>
          </a:r>
          <a:r>
            <a:rPr kumimoji="1" lang="en-US" altLang="ja-JP" sz="1400">
              <a:latin typeface="ＭＳ ゴシック" pitchFamily="49" charset="-128"/>
              <a:ea typeface="ＭＳ ゴシック" pitchFamily="49" charset="-128"/>
            </a:rPr>
            <a:t>786,115</a:t>
          </a:r>
          <a:r>
            <a:rPr kumimoji="1" lang="ja-JP" altLang="en-US" sz="1400">
              <a:latin typeface="ＭＳ ゴシック" pitchFamily="49" charset="-128"/>
              <a:ea typeface="ＭＳ ゴシック" pitchFamily="49" charset="-128"/>
            </a:rPr>
            <a:t>千円となった。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実質収支比率は、翌年度へ繰り越すべき財源の増（</a:t>
          </a:r>
          <a:r>
            <a:rPr kumimoji="1" lang="en-US" altLang="ja-JP" sz="1400">
              <a:latin typeface="ＭＳ ゴシック" pitchFamily="49" charset="-128"/>
              <a:ea typeface="ＭＳ ゴシック" pitchFamily="49" charset="-128"/>
            </a:rPr>
            <a:t>86,439</a:t>
          </a:r>
          <a:r>
            <a:rPr kumimoji="1" lang="ja-JP" altLang="en-US" sz="1400">
              <a:latin typeface="ＭＳ ゴシック" pitchFamily="49" charset="-128"/>
              <a:ea typeface="ＭＳ ゴシック" pitchFamily="49" charset="-128"/>
            </a:rPr>
            <a:t>千円）により、</a:t>
          </a:r>
          <a:r>
            <a:rPr kumimoji="1" lang="en-US" altLang="ja-JP" sz="1400">
              <a:latin typeface="ＭＳ ゴシック" pitchFamily="49" charset="-128"/>
              <a:ea typeface="ＭＳ ゴシック" pitchFamily="49" charset="-128"/>
            </a:rPr>
            <a:t>5,059</a:t>
          </a:r>
          <a:r>
            <a:rPr kumimoji="1" lang="ja-JP" altLang="en-US" sz="1400">
              <a:latin typeface="ＭＳ ゴシック" pitchFamily="49" charset="-128"/>
              <a:ea typeface="ＭＳ ゴシック" pitchFamily="49" charset="-128"/>
            </a:rPr>
            <a:t>千円減の</a:t>
          </a:r>
          <a:r>
            <a:rPr kumimoji="1" lang="en-US" altLang="ja-JP" sz="1400">
              <a:latin typeface="ＭＳ ゴシック" pitchFamily="49" charset="-128"/>
              <a:ea typeface="ＭＳ ゴシック" pitchFamily="49" charset="-128"/>
            </a:rPr>
            <a:t>349,785</a:t>
          </a:r>
          <a:r>
            <a:rPr kumimoji="1" lang="ja-JP" altLang="en-US" sz="1400">
              <a:latin typeface="ＭＳ ゴシック" pitchFamily="49" charset="-128"/>
              <a:ea typeface="ＭＳ ゴシック" pitchFamily="49" charset="-128"/>
            </a:rPr>
            <a:t>千円となった。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実質単年度収支は、繰上償還の減（</a:t>
          </a:r>
          <a:r>
            <a:rPr kumimoji="1" lang="en-US" altLang="ja-JP" sz="1400">
              <a:latin typeface="ＭＳ ゴシック" pitchFamily="49" charset="-128"/>
              <a:ea typeface="ＭＳ ゴシック" pitchFamily="49" charset="-128"/>
            </a:rPr>
            <a:t>61,856</a:t>
          </a:r>
          <a:r>
            <a:rPr kumimoji="1" lang="ja-JP" altLang="en-US" sz="1400">
              <a:latin typeface="ＭＳ ゴシック" pitchFamily="49" charset="-128"/>
              <a:ea typeface="ＭＳ ゴシック" pitchFamily="49" charset="-128"/>
            </a:rPr>
            <a:t>千円）により、▲</a:t>
          </a:r>
          <a:r>
            <a:rPr kumimoji="1" lang="en-US" altLang="ja-JP" sz="1400">
              <a:latin typeface="ＭＳ ゴシック" pitchFamily="49" charset="-128"/>
              <a:ea typeface="ＭＳ ゴシック" pitchFamily="49" charset="-128"/>
            </a:rPr>
            <a:t>181,660</a:t>
          </a:r>
          <a:r>
            <a:rPr kumimoji="1" lang="ja-JP" altLang="en-US" sz="1400">
              <a:latin typeface="ＭＳ ゴシック" pitchFamily="49" charset="-128"/>
              <a:ea typeface="ＭＳ ゴシック" pitchFamily="49" charset="-128"/>
            </a:rPr>
            <a:t>千円となった。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算定の結果、一般会計</a:t>
          </a:r>
          <a:r>
            <a:rPr kumimoji="1" lang="en-US" altLang="ja-JP" sz="1400">
              <a:latin typeface="ＭＳ ゴシック" pitchFamily="49" charset="-128"/>
              <a:ea typeface="ＭＳ ゴシック" pitchFamily="49" charset="-128"/>
            </a:rPr>
            <a:t>349,785</a:t>
          </a:r>
          <a:r>
            <a:rPr kumimoji="1" lang="ja-JP" altLang="en-US" sz="1400">
              <a:latin typeface="ＭＳ ゴシック" pitchFamily="49" charset="-128"/>
              <a:ea typeface="ＭＳ ゴシック" pitchFamily="49" charset="-128"/>
            </a:rPr>
            <a:t>千円の黒字、水道事業会計</a:t>
          </a:r>
          <a:r>
            <a:rPr kumimoji="1" lang="en-US" altLang="ja-JP" sz="1400">
              <a:latin typeface="ＭＳ ゴシック" pitchFamily="49" charset="-128"/>
              <a:ea typeface="ＭＳ ゴシック" pitchFamily="49" charset="-128"/>
            </a:rPr>
            <a:t>194,700</a:t>
          </a:r>
          <a:r>
            <a:rPr kumimoji="1" lang="ja-JP" altLang="en-US" sz="1400">
              <a:latin typeface="ＭＳ ゴシック" pitchFamily="49" charset="-128"/>
              <a:ea typeface="ＭＳ ゴシック" pitchFamily="49" charset="-128"/>
            </a:rPr>
            <a:t>千円の黒字、下水道事業等会計</a:t>
          </a:r>
          <a:r>
            <a:rPr kumimoji="1" lang="en-US" altLang="ja-JP" sz="1400">
              <a:latin typeface="ＭＳ ゴシック" pitchFamily="49" charset="-128"/>
              <a:ea typeface="ＭＳ ゴシック" pitchFamily="49" charset="-128"/>
            </a:rPr>
            <a:t>197,380</a:t>
          </a:r>
          <a:r>
            <a:rPr kumimoji="1" lang="ja-JP" altLang="en-US" sz="1400">
              <a:latin typeface="ＭＳ ゴシック" pitchFamily="49" charset="-128"/>
              <a:ea typeface="ＭＳ ゴシック" pitchFamily="49" charset="-128"/>
            </a:rPr>
            <a:t>千円の黒字、病院事業会計</a:t>
          </a:r>
          <a:r>
            <a:rPr kumimoji="1" lang="en-US" altLang="ja-JP" sz="1400">
              <a:latin typeface="ＭＳ ゴシック" pitchFamily="49" charset="-128"/>
              <a:ea typeface="ＭＳ ゴシック" pitchFamily="49" charset="-128"/>
            </a:rPr>
            <a:t>2,276</a:t>
          </a:r>
          <a:r>
            <a:rPr kumimoji="1" lang="ja-JP" altLang="en-US" sz="1400">
              <a:latin typeface="ＭＳ ゴシック" pitchFamily="49" charset="-128"/>
              <a:ea typeface="ＭＳ ゴシック" pitchFamily="49" charset="-128"/>
            </a:rPr>
            <a:t>千円の黒字、宅地造成事業会計</a:t>
          </a:r>
          <a:r>
            <a:rPr kumimoji="1" lang="en-US" altLang="ja-JP" sz="1400">
              <a:latin typeface="ＭＳ ゴシック" pitchFamily="49" charset="-128"/>
              <a:ea typeface="ＭＳ ゴシック" pitchFamily="49" charset="-128"/>
            </a:rPr>
            <a:t>226,337</a:t>
          </a:r>
          <a:r>
            <a:rPr kumimoji="1" lang="ja-JP" altLang="en-US" sz="1400">
              <a:latin typeface="ＭＳ ゴシック" pitchFamily="49" charset="-128"/>
              <a:ea typeface="ＭＳ ゴシック" pitchFamily="49" charset="-128"/>
            </a:rPr>
            <a:t>千円の黒字、国民健康保険特別会計</a:t>
          </a:r>
          <a:r>
            <a:rPr kumimoji="1" lang="en-US" altLang="ja-JP" sz="1400">
              <a:latin typeface="ＭＳ ゴシック" pitchFamily="49" charset="-128"/>
              <a:ea typeface="ＭＳ ゴシック" pitchFamily="49" charset="-128"/>
            </a:rPr>
            <a:t>235,889</a:t>
          </a:r>
          <a:r>
            <a:rPr kumimoji="1" lang="ja-JP" altLang="en-US" sz="1400">
              <a:latin typeface="ＭＳ ゴシック" pitchFamily="49" charset="-128"/>
              <a:ea typeface="ＭＳ ゴシック" pitchFamily="49" charset="-128"/>
            </a:rPr>
            <a:t>千円の黒字、介護保険特別会計</a:t>
          </a:r>
          <a:r>
            <a:rPr kumimoji="1" lang="en-US" altLang="ja-JP" sz="1400">
              <a:latin typeface="ＭＳ ゴシック" pitchFamily="49" charset="-128"/>
              <a:ea typeface="ＭＳ ゴシック" pitchFamily="49" charset="-128"/>
            </a:rPr>
            <a:t>54,697</a:t>
          </a:r>
          <a:r>
            <a:rPr kumimoji="1" lang="ja-JP" altLang="en-US" sz="1400">
              <a:latin typeface="ＭＳ ゴシック" pitchFamily="49" charset="-128"/>
              <a:ea typeface="ＭＳ ゴシック" pitchFamily="49" charset="-128"/>
            </a:rPr>
            <a:t>千円の黒字、後期高齢者医療特別会計</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千円の黒字、合計</a:t>
          </a:r>
          <a:r>
            <a:rPr kumimoji="1" lang="en-US" altLang="ja-JP" sz="1400">
              <a:latin typeface="ＭＳ ゴシック" pitchFamily="49" charset="-128"/>
              <a:ea typeface="ＭＳ ゴシック" pitchFamily="49" charset="-128"/>
            </a:rPr>
            <a:t>1,261,092</a:t>
          </a:r>
          <a:r>
            <a:rPr kumimoji="1" lang="ja-JP" altLang="en-US" sz="1400">
              <a:latin typeface="ＭＳ ゴシック" pitchFamily="49" charset="-128"/>
              <a:ea typeface="ＭＳ ゴシック" pitchFamily="49" charset="-128"/>
            </a:rPr>
            <a:t>千円の黒字となり、実質赤字は生じなかった。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しかしながら、一般会計においては歳入の</a:t>
          </a:r>
          <a:r>
            <a:rPr kumimoji="1" lang="en-US" altLang="ja-JP" sz="1400">
              <a:latin typeface="ＭＳ ゴシック" pitchFamily="49" charset="-128"/>
              <a:ea typeface="ＭＳ ゴシック" pitchFamily="49" charset="-128"/>
            </a:rPr>
            <a:t>23.8</a:t>
          </a:r>
          <a:r>
            <a:rPr kumimoji="1" lang="ja-JP" altLang="en-US" sz="1400">
              <a:latin typeface="ＭＳ ゴシック" pitchFamily="49" charset="-128"/>
              <a:ea typeface="ＭＳ ゴシック" pitchFamily="49" charset="-128"/>
            </a:rPr>
            <a:t>％を交付税が占め、依存財源の比率は高くなっている。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町税等自主財源の確保や歳出の更なる削減を図り、各会計において実質赤字比率が生じないような事業の展開を行っていきたい。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元利償還金は確実な定期償還を行い年々減少している。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公営企業債の元利償還金に対する繰入金は、上水道事業</a:t>
          </a:r>
          <a:r>
            <a:rPr kumimoji="1" lang="en-US" altLang="ja-JP" sz="1050">
              <a:latin typeface="ＭＳ ゴシック" pitchFamily="49" charset="-128"/>
              <a:ea typeface="ＭＳ ゴシック" pitchFamily="49" charset="-128"/>
            </a:rPr>
            <a:t>32,273</a:t>
          </a:r>
          <a:r>
            <a:rPr kumimoji="1" lang="ja-JP" altLang="en-US" sz="1050">
              <a:latin typeface="ＭＳ ゴシック" pitchFamily="49" charset="-128"/>
              <a:ea typeface="ＭＳ ゴシック" pitchFamily="49" charset="-128"/>
            </a:rPr>
            <a:t>千円（対前年度</a:t>
          </a:r>
          <a:r>
            <a:rPr kumimoji="1" lang="en-US" altLang="ja-JP" sz="1050">
              <a:latin typeface="ＭＳ ゴシック" pitchFamily="49" charset="-128"/>
              <a:ea typeface="ＭＳ ゴシック" pitchFamily="49" charset="-128"/>
            </a:rPr>
            <a:t>1,815</a:t>
          </a:r>
          <a:r>
            <a:rPr kumimoji="1" lang="ja-JP" altLang="en-US" sz="1050">
              <a:latin typeface="ＭＳ ゴシック" pitchFamily="49" charset="-128"/>
              <a:ea typeface="ＭＳ ゴシック" pitchFamily="49" charset="-128"/>
            </a:rPr>
            <a:t>千円</a:t>
          </a:r>
          <a:r>
            <a:rPr kumimoji="1" lang="en-US" altLang="ja-JP" sz="1050">
              <a:latin typeface="ＭＳ ゴシック" pitchFamily="49" charset="-128"/>
              <a:ea typeface="ＭＳ ゴシック" pitchFamily="49" charset="-128"/>
            </a:rPr>
            <a:t>6.0</a:t>
          </a:r>
          <a:r>
            <a:rPr kumimoji="1" lang="ja-JP" altLang="en-US" sz="1050">
              <a:latin typeface="ＭＳ ゴシック" pitchFamily="49" charset="-128"/>
              <a:ea typeface="ＭＳ ゴシック" pitchFamily="49" charset="-128"/>
            </a:rPr>
            <a:t>％増）、下水道事業</a:t>
          </a:r>
          <a:r>
            <a:rPr kumimoji="1" lang="en-US" altLang="ja-JP" sz="1050">
              <a:latin typeface="ＭＳ ゴシック" pitchFamily="49" charset="-128"/>
              <a:ea typeface="ＭＳ ゴシック" pitchFamily="49" charset="-128"/>
            </a:rPr>
            <a:t>124,236</a:t>
          </a:r>
          <a:r>
            <a:rPr kumimoji="1" lang="ja-JP" altLang="en-US" sz="1050">
              <a:latin typeface="ＭＳ ゴシック" pitchFamily="49" charset="-128"/>
              <a:ea typeface="ＭＳ ゴシック" pitchFamily="49" charset="-128"/>
            </a:rPr>
            <a:t>千円（対前年度</a:t>
          </a:r>
          <a:r>
            <a:rPr kumimoji="1" lang="en-US" altLang="ja-JP" sz="1050">
              <a:latin typeface="ＭＳ ゴシック" pitchFamily="49" charset="-128"/>
              <a:ea typeface="ＭＳ ゴシック" pitchFamily="49" charset="-128"/>
            </a:rPr>
            <a:t>10,295</a:t>
          </a:r>
          <a:r>
            <a:rPr kumimoji="1" lang="ja-JP" altLang="en-US" sz="1050">
              <a:latin typeface="ＭＳ ゴシック" pitchFamily="49" charset="-128"/>
              <a:ea typeface="ＭＳ ゴシック" pitchFamily="49" charset="-128"/>
            </a:rPr>
            <a:t>千円、</a:t>
          </a:r>
          <a:r>
            <a:rPr kumimoji="1" lang="en-US" altLang="ja-JP" sz="1050">
              <a:latin typeface="ＭＳ ゴシック" pitchFamily="49" charset="-128"/>
              <a:ea typeface="ＭＳ ゴシック" pitchFamily="49" charset="-128"/>
            </a:rPr>
            <a:t>9.0</a:t>
          </a:r>
          <a:r>
            <a:rPr kumimoji="1" lang="ja-JP" altLang="en-US" sz="1050">
              <a:latin typeface="ＭＳ ゴシック" pitchFamily="49" charset="-128"/>
              <a:ea typeface="ＭＳ ゴシック" pitchFamily="49" charset="-128"/>
            </a:rPr>
            <a:t>％増）により</a:t>
          </a:r>
          <a:r>
            <a:rPr kumimoji="1" lang="en-US" altLang="ja-JP" sz="1050">
              <a:latin typeface="ＭＳ ゴシック" pitchFamily="49" charset="-128"/>
              <a:ea typeface="ＭＳ ゴシック" pitchFamily="49" charset="-128"/>
            </a:rPr>
            <a:t>12,110</a:t>
          </a:r>
          <a:r>
            <a:rPr kumimoji="1" lang="ja-JP" altLang="en-US" sz="1050">
              <a:latin typeface="ＭＳ ゴシック" pitchFamily="49" charset="-128"/>
              <a:ea typeface="ＭＳ ゴシック" pitchFamily="49" charset="-128"/>
            </a:rPr>
            <a:t>千円の増となった。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債務負担行為に基づく支出額は、田村広域情報センター負担金の減（▲</a:t>
          </a:r>
          <a:r>
            <a:rPr kumimoji="1" lang="en-US" altLang="ja-JP" sz="1050">
              <a:latin typeface="ＭＳ ゴシック" pitchFamily="49" charset="-128"/>
              <a:ea typeface="ＭＳ ゴシック" pitchFamily="49" charset="-128"/>
            </a:rPr>
            <a:t>8,461</a:t>
          </a:r>
          <a:r>
            <a:rPr kumimoji="1" lang="ja-JP" altLang="en-US" sz="1050">
              <a:latin typeface="ＭＳ ゴシック" pitchFamily="49" charset="-128"/>
              <a:ea typeface="ＭＳ ゴシック" pitchFamily="49" charset="-128"/>
            </a:rPr>
            <a:t>千円）等により</a:t>
          </a:r>
          <a:r>
            <a:rPr kumimoji="1" lang="en-US" altLang="ja-JP" sz="1050">
              <a:latin typeface="ＭＳ ゴシック" pitchFamily="49" charset="-128"/>
              <a:ea typeface="ＭＳ ゴシック" pitchFamily="49" charset="-128"/>
            </a:rPr>
            <a:t>9,514</a:t>
          </a:r>
          <a:r>
            <a:rPr kumimoji="1" lang="ja-JP" altLang="en-US" sz="1050">
              <a:latin typeface="ＭＳ ゴシック" pitchFamily="49" charset="-128"/>
              <a:ea typeface="ＭＳ ゴシック" pitchFamily="49" charset="-128"/>
            </a:rPr>
            <a:t>千円の減となった。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算入公債費等は、災害復旧費等に係る基準財政需要額の増（</a:t>
          </a:r>
          <a:r>
            <a:rPr kumimoji="1" lang="en-US" altLang="ja-JP" sz="1050">
              <a:latin typeface="ＭＳ ゴシック" pitchFamily="49" charset="-128"/>
              <a:ea typeface="ＭＳ ゴシック" pitchFamily="49" charset="-128"/>
            </a:rPr>
            <a:t>37,427</a:t>
          </a:r>
          <a:r>
            <a:rPr kumimoji="1" lang="ja-JP" altLang="en-US" sz="1050">
              <a:latin typeface="ＭＳ ゴシック" pitchFamily="49" charset="-128"/>
              <a:ea typeface="ＭＳ ゴシック" pitchFamily="49" charset="-128"/>
            </a:rPr>
            <a:t>千円）により、</a:t>
          </a:r>
          <a:r>
            <a:rPr kumimoji="1" lang="en-US" altLang="ja-JP" sz="1050">
              <a:latin typeface="ＭＳ ゴシック" pitchFamily="49" charset="-128"/>
              <a:ea typeface="ＭＳ ゴシック" pitchFamily="49" charset="-128"/>
            </a:rPr>
            <a:t>19,456</a:t>
          </a:r>
          <a:r>
            <a:rPr kumimoji="1" lang="ja-JP" altLang="en-US" sz="1050">
              <a:latin typeface="ＭＳ ゴシック" pitchFamily="49" charset="-128"/>
              <a:ea typeface="ＭＳ ゴシック" pitchFamily="49" charset="-128"/>
            </a:rPr>
            <a:t>千円の増となった。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上記のとおり、</a:t>
          </a:r>
          <a:r>
            <a:rPr kumimoji="1" lang="ja-JP" altLang="ja-JP" sz="1050">
              <a:solidFill>
                <a:schemeClr val="dk1"/>
              </a:solidFill>
              <a:effectLst/>
              <a:latin typeface="+mn-lt"/>
              <a:ea typeface="+mn-ea"/>
              <a:cs typeface="+mn-cs"/>
            </a:rPr>
            <a:t>実質公債費比率は</a:t>
          </a:r>
          <a:r>
            <a:rPr kumimoji="1" lang="ja-JP" altLang="en-US" sz="1050">
              <a:solidFill>
                <a:schemeClr val="dk1"/>
              </a:solidFill>
              <a:effectLst/>
              <a:latin typeface="+mn-lt"/>
              <a:ea typeface="+mn-ea"/>
              <a:cs typeface="+mn-cs"/>
            </a:rPr>
            <a:t>、</a:t>
          </a:r>
          <a:r>
            <a:rPr kumimoji="1" lang="ja-JP" altLang="en-US" sz="1050">
              <a:latin typeface="ＭＳ ゴシック" pitchFamily="49" charset="-128"/>
              <a:ea typeface="ＭＳ ゴシック" pitchFamily="49" charset="-128"/>
            </a:rPr>
            <a:t>償還金や債務負担行為の減少等により、対前年比▲</a:t>
          </a:r>
          <a:r>
            <a:rPr kumimoji="1" lang="en-US" altLang="ja-JP" sz="1050">
              <a:latin typeface="ＭＳ ゴシック" pitchFamily="49" charset="-128"/>
              <a:ea typeface="ＭＳ ゴシック" pitchFamily="49" charset="-128"/>
            </a:rPr>
            <a:t>1.6</a:t>
          </a:r>
          <a:r>
            <a:rPr kumimoji="1" lang="ja-JP" altLang="en-US" sz="1050">
              <a:latin typeface="ＭＳ ゴシック" pitchFamily="49" charset="-128"/>
              <a:ea typeface="ＭＳ ゴシック" pitchFamily="49" charset="-128"/>
            </a:rPr>
            <a:t>％の</a:t>
          </a:r>
          <a:r>
            <a:rPr kumimoji="1" lang="en-US" altLang="ja-JP" sz="1050">
              <a:latin typeface="ＭＳ ゴシック" pitchFamily="49" charset="-128"/>
              <a:ea typeface="ＭＳ ゴシック" pitchFamily="49" charset="-128"/>
            </a:rPr>
            <a:t>9.2</a:t>
          </a:r>
          <a:r>
            <a:rPr kumimoji="1" lang="ja-JP" altLang="en-US" sz="1050">
              <a:latin typeface="ＭＳ ゴシック" pitchFamily="49" charset="-128"/>
              <a:ea typeface="ＭＳ ゴシック" pitchFamily="49" charset="-128"/>
            </a:rPr>
            <a:t>％となった。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実質公債費比率の分子は減少傾向にあるが、新たな普通建設事業（単独）やそれに伴う経費等の大きな支出が控えていることから、緊急度・町民ニーズを的確に把握した事業の選択を行い、</a:t>
          </a:r>
          <a:r>
            <a:rPr kumimoji="1" lang="en-US" altLang="ja-JP" sz="1050">
              <a:latin typeface="ＭＳ ゴシック" pitchFamily="49" charset="-128"/>
              <a:ea typeface="ＭＳ ゴシック" pitchFamily="49" charset="-128"/>
            </a:rPr>
            <a:t>H28</a:t>
          </a:r>
          <a:r>
            <a:rPr kumimoji="1" lang="ja-JP" altLang="en-US" sz="1050">
              <a:latin typeface="ＭＳ ゴシック" pitchFamily="49" charset="-128"/>
              <a:ea typeface="ＭＳ ゴシック" pitchFamily="49" charset="-128"/>
            </a:rPr>
            <a:t>年度には</a:t>
          </a:r>
          <a:r>
            <a:rPr kumimoji="1" lang="en-US" altLang="ja-JP" sz="1050">
              <a:latin typeface="ＭＳ ゴシック" pitchFamily="49" charset="-128"/>
              <a:ea typeface="ＭＳ ゴシック" pitchFamily="49" charset="-128"/>
            </a:rPr>
            <a:t>4.0</a:t>
          </a:r>
          <a:r>
            <a:rPr kumimoji="1" lang="ja-JP" altLang="en-US" sz="1050">
              <a:latin typeface="ＭＳ ゴシック" pitchFamily="49" charset="-128"/>
              <a:ea typeface="ＭＳ ゴシック" pitchFamily="49" charset="-128"/>
            </a:rPr>
            <a:t>％未満となるよう計画的に進めていきたい。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分子の構造において、最も大きな割合を占める地方債の現在高は、地方債発行の抑制と定期的な償還により、対前年度</a:t>
          </a:r>
          <a:r>
            <a:rPr kumimoji="1" lang="en-US" altLang="ja-JP" sz="1200">
              <a:latin typeface="ＭＳ ゴシック" pitchFamily="49" charset="-128"/>
              <a:ea typeface="ＭＳ ゴシック" pitchFamily="49" charset="-128"/>
            </a:rPr>
            <a:t>262,931</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3.2</a:t>
          </a:r>
          <a:r>
            <a:rPr kumimoji="1" lang="ja-JP" altLang="en-US" sz="1200">
              <a:latin typeface="ＭＳ ゴシック" pitchFamily="49" charset="-128"/>
              <a:ea typeface="ＭＳ ゴシック" pitchFamily="49" charset="-128"/>
            </a:rPr>
            <a:t>％）の減となった。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組合等負担等見込額については、郡山地方広域消防組合と田村広域行政組合の地方債は</a:t>
          </a:r>
          <a:r>
            <a:rPr kumimoji="1" lang="en-US" altLang="ja-JP" sz="1200">
              <a:latin typeface="ＭＳ ゴシック" pitchFamily="49" charset="-128"/>
              <a:ea typeface="ＭＳ ゴシック" pitchFamily="49" charset="-128"/>
            </a:rPr>
            <a:t>200,744</a:t>
          </a:r>
          <a:r>
            <a:rPr kumimoji="1" lang="ja-JP" altLang="en-US" sz="1200">
              <a:latin typeface="ＭＳ ゴシック" pitchFamily="49" charset="-128"/>
              <a:ea typeface="ＭＳ ゴシック" pitchFamily="49" charset="-128"/>
            </a:rPr>
            <a:t>千円減少し、それに伴う負担金は</a:t>
          </a:r>
          <a:r>
            <a:rPr kumimoji="1" lang="en-US" altLang="ja-JP" sz="1200">
              <a:latin typeface="ＭＳ ゴシック" pitchFamily="49" charset="-128"/>
              <a:ea typeface="ＭＳ ゴシック" pitchFamily="49" charset="-128"/>
            </a:rPr>
            <a:t>63,417</a:t>
          </a:r>
          <a:r>
            <a:rPr kumimoji="1" lang="ja-JP" altLang="en-US" sz="1200">
              <a:latin typeface="ＭＳ ゴシック" pitchFamily="49" charset="-128"/>
              <a:ea typeface="ＭＳ ゴシック" pitchFamily="49" charset="-128"/>
            </a:rPr>
            <a:t>千円減少した。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充当可能基金は、財政調整基金の増額により、</a:t>
          </a:r>
          <a:r>
            <a:rPr kumimoji="1" lang="en-US" altLang="ja-JP" sz="1200">
              <a:latin typeface="ＭＳ ゴシック" pitchFamily="49" charset="-128"/>
              <a:ea typeface="ＭＳ ゴシック" pitchFamily="49" charset="-128"/>
            </a:rPr>
            <a:t>75,727</a:t>
          </a:r>
          <a:r>
            <a:rPr kumimoji="1" lang="ja-JP" altLang="en-US" sz="1200">
              <a:latin typeface="ＭＳ ゴシック" pitchFamily="49" charset="-128"/>
              <a:ea typeface="ＭＳ ゴシック" pitchFamily="49" charset="-128"/>
            </a:rPr>
            <a:t>千円増加した。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が大きく減少（▲</a:t>
          </a:r>
          <a:r>
            <a:rPr kumimoji="1" lang="en-US" altLang="ja-JP" sz="1200">
              <a:latin typeface="ＭＳ ゴシック" pitchFamily="49" charset="-128"/>
              <a:ea typeface="ＭＳ ゴシック" pitchFamily="49" charset="-128"/>
            </a:rPr>
            <a:t>675,964</a:t>
          </a:r>
          <a:r>
            <a:rPr kumimoji="1" lang="ja-JP" altLang="en-US" sz="1200">
              <a:latin typeface="ＭＳ ゴシック" pitchFamily="49" charset="-128"/>
              <a:ea typeface="ＭＳ ゴシック" pitchFamily="49" charset="-128"/>
            </a:rPr>
            <a:t>千円）したことにより、将来負担比率の分子は</a:t>
          </a:r>
          <a:r>
            <a:rPr kumimoji="1" lang="en-US" altLang="ja-JP" sz="1200">
              <a:latin typeface="ＭＳ ゴシック" pitchFamily="49" charset="-128"/>
              <a:ea typeface="ＭＳ ゴシック" pitchFamily="49" charset="-128"/>
            </a:rPr>
            <a:t>549,404</a:t>
          </a:r>
          <a:r>
            <a:rPr kumimoji="1" lang="ja-JP" altLang="en-US" sz="1200">
              <a:latin typeface="ＭＳ ゴシック" pitchFamily="49" charset="-128"/>
              <a:ea typeface="ＭＳ ゴシック" pitchFamily="49" charset="-128"/>
            </a:rPr>
            <a:t>千円減少した。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今後控えている大規模事業に備え、基金の積み立てや地方債発行の抑制と確実な償還により、引き続き財政健全化に努める。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12393084</v>
      </c>
      <c r="BO4" s="379"/>
      <c r="BP4" s="379"/>
      <c r="BQ4" s="379"/>
      <c r="BR4" s="379"/>
      <c r="BS4" s="379"/>
      <c r="BT4" s="379"/>
      <c r="BU4" s="380"/>
      <c r="BV4" s="378">
        <v>10417762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7.4</v>
      </c>
      <c r="CU4" s="556"/>
      <c r="CV4" s="556"/>
      <c r="CW4" s="556"/>
      <c r="CX4" s="556"/>
      <c r="CY4" s="556"/>
      <c r="CZ4" s="556"/>
      <c r="DA4" s="557"/>
      <c r="DB4" s="555">
        <v>7.5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11872603</v>
      </c>
      <c r="BO5" s="384"/>
      <c r="BP5" s="384"/>
      <c r="BQ5" s="384"/>
      <c r="BR5" s="384"/>
      <c r="BS5" s="384"/>
      <c r="BT5" s="384"/>
      <c r="BU5" s="385"/>
      <c r="BV5" s="383">
        <v>9978661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93.8</v>
      </c>
      <c r="CU5" s="354"/>
      <c r="CV5" s="354"/>
      <c r="CW5" s="354"/>
      <c r="CX5" s="354"/>
      <c r="CY5" s="354"/>
      <c r="CZ5" s="354"/>
      <c r="DA5" s="355"/>
      <c r="DB5" s="353">
        <v>89.4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520481</v>
      </c>
      <c r="BO6" s="384"/>
      <c r="BP6" s="384"/>
      <c r="BQ6" s="384"/>
      <c r="BR6" s="384"/>
      <c r="BS6" s="384"/>
      <c r="BT6" s="384"/>
      <c r="BU6" s="385"/>
      <c r="BV6" s="383">
        <v>439101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93.8</v>
      </c>
      <c r="CU6" s="530"/>
      <c r="CV6" s="530"/>
      <c r="CW6" s="530"/>
      <c r="CX6" s="530"/>
      <c r="CY6" s="530"/>
      <c r="CZ6" s="530"/>
      <c r="DA6" s="531"/>
      <c r="DB6" s="529">
        <v>89.4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170696</v>
      </c>
      <c r="BO7" s="384"/>
      <c r="BP7" s="384"/>
      <c r="BQ7" s="384"/>
      <c r="BR7" s="384"/>
      <c r="BS7" s="384"/>
      <c r="BT7" s="384"/>
      <c r="BU7" s="385"/>
      <c r="BV7" s="383">
        <v>84257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4715226</v>
      </c>
      <c r="CU7" s="384"/>
      <c r="CV7" s="384"/>
      <c r="CW7" s="384"/>
      <c r="CX7" s="384"/>
      <c r="CY7" s="384"/>
      <c r="CZ7" s="384"/>
      <c r="DA7" s="385"/>
      <c r="DB7" s="383">
        <v>4723142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349785</v>
      </c>
      <c r="BO8" s="384"/>
      <c r="BP8" s="384"/>
      <c r="BQ8" s="384"/>
      <c r="BR8" s="384"/>
      <c r="BS8" s="384"/>
      <c r="BT8" s="384"/>
      <c r="BU8" s="385"/>
      <c r="BV8" s="383">
        <v>354844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0.39</v>
      </c>
      <c r="CU8" s="493"/>
      <c r="CV8" s="493"/>
      <c r="CW8" s="493"/>
      <c r="CX8" s="493"/>
      <c r="CY8" s="493"/>
      <c r="CZ8" s="493"/>
      <c r="DA8" s="494"/>
      <c r="DB8" s="492">
        <v>0.38</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18191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-5059</v>
      </c>
      <c r="BO9" s="384"/>
      <c r="BP9" s="384"/>
      <c r="BQ9" s="384"/>
      <c r="BR9" s="384"/>
      <c r="BS9" s="384"/>
      <c r="BT9" s="384"/>
      <c r="BU9" s="385"/>
      <c r="BV9" s="383">
        <v>-60887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13.8</v>
      </c>
      <c r="CU9" s="354"/>
      <c r="CV9" s="354"/>
      <c r="CW9" s="354"/>
      <c r="CX9" s="354"/>
      <c r="CY9" s="354"/>
      <c r="CZ9" s="354"/>
      <c r="DA9" s="355"/>
      <c r="DB9" s="353">
        <v>15.6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19194</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620</v>
      </c>
      <c r="BO10" s="384"/>
      <c r="BP10" s="384"/>
      <c r="BQ10" s="384"/>
      <c r="BR10" s="384"/>
      <c r="BS10" s="384"/>
      <c r="BT10" s="384"/>
      <c r="BU10" s="385"/>
      <c r="BV10" s="383">
        <v>1227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v>9592</v>
      </c>
      <c r="BO11" s="384"/>
      <c r="BP11" s="384"/>
      <c r="BQ11" s="384"/>
      <c r="BR11" s="384"/>
      <c r="BS11" s="384"/>
      <c r="BT11" s="384"/>
      <c r="BU11" s="385"/>
      <c r="BV11" s="383">
        <v>71448</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18017</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186813</v>
      </c>
      <c r="BO12" s="384"/>
      <c r="BP12" s="384"/>
      <c r="BQ12" s="384"/>
      <c r="BR12" s="384"/>
      <c r="BS12" s="384"/>
      <c r="BT12" s="384"/>
      <c r="BU12" s="385"/>
      <c r="BV12" s="383">
        <v>267942</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17965</v>
      </c>
      <c r="S13" s="485"/>
      <c r="T13" s="485"/>
      <c r="U13" s="485"/>
      <c r="V13" s="486"/>
      <c r="W13" s="472" t="s">
        <v>123</v>
      </c>
      <c r="X13" s="396"/>
      <c r="Y13" s="396"/>
      <c r="Z13" s="396"/>
      <c r="AA13" s="396"/>
      <c r="AB13" s="397"/>
      <c r="AC13" s="359">
        <v>733</v>
      </c>
      <c r="AD13" s="360"/>
      <c r="AE13" s="360"/>
      <c r="AF13" s="360"/>
      <c r="AG13" s="361"/>
      <c r="AH13" s="359">
        <v>979</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-181660</v>
      </c>
      <c r="BO13" s="384"/>
      <c r="BP13" s="384"/>
      <c r="BQ13" s="384"/>
      <c r="BR13" s="384"/>
      <c r="BS13" s="384"/>
      <c r="BT13" s="384"/>
      <c r="BU13" s="385"/>
      <c r="BV13" s="383">
        <v>-256154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9.1999999999999993</v>
      </c>
      <c r="CU13" s="354"/>
      <c r="CV13" s="354"/>
      <c r="CW13" s="354"/>
      <c r="CX13" s="354"/>
      <c r="CY13" s="354"/>
      <c r="CZ13" s="354"/>
      <c r="DA13" s="355"/>
      <c r="DB13" s="353">
        <v>10.8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18223</v>
      </c>
      <c r="S14" s="485"/>
      <c r="T14" s="485"/>
      <c r="U14" s="485"/>
      <c r="V14" s="486"/>
      <c r="W14" s="487"/>
      <c r="X14" s="399"/>
      <c r="Y14" s="399"/>
      <c r="Z14" s="399"/>
      <c r="AA14" s="399"/>
      <c r="AB14" s="400"/>
      <c r="AC14" s="477">
        <v>8.3000000000000007</v>
      </c>
      <c r="AD14" s="478"/>
      <c r="AE14" s="478"/>
      <c r="AF14" s="478"/>
      <c r="AG14" s="479"/>
      <c r="AH14" s="477">
        <v>9.9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33.299999999999997</v>
      </c>
      <c r="CU14" s="456"/>
      <c r="CV14" s="456"/>
      <c r="CW14" s="456"/>
      <c r="CX14" s="456"/>
      <c r="CY14" s="456"/>
      <c r="CZ14" s="456"/>
      <c r="DA14" s="457"/>
      <c r="DB14" s="488">
        <v>46.8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18171</v>
      </c>
      <c r="S15" s="485"/>
      <c r="T15" s="485"/>
      <c r="U15" s="485"/>
      <c r="V15" s="486"/>
      <c r="W15" s="472" t="s">
        <v>130</v>
      </c>
      <c r="X15" s="396"/>
      <c r="Y15" s="396"/>
      <c r="Z15" s="396"/>
      <c r="AA15" s="396"/>
      <c r="AB15" s="397"/>
      <c r="AC15" s="359">
        <v>2928</v>
      </c>
      <c r="AD15" s="360"/>
      <c r="AE15" s="360"/>
      <c r="AF15" s="360"/>
      <c r="AG15" s="361"/>
      <c r="AH15" s="359">
        <v>3288</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1584122</v>
      </c>
      <c r="BO15" s="379"/>
      <c r="BP15" s="379"/>
      <c r="BQ15" s="379"/>
      <c r="BR15" s="379"/>
      <c r="BS15" s="379"/>
      <c r="BT15" s="379"/>
      <c r="BU15" s="380"/>
      <c r="BV15" s="378">
        <v>1558826</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33.200000000000003</v>
      </c>
      <c r="AD16" s="478"/>
      <c r="AE16" s="478"/>
      <c r="AF16" s="478"/>
      <c r="AG16" s="479"/>
      <c r="AH16" s="477">
        <v>33.200000000000003</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3971347</v>
      </c>
      <c r="BO16" s="384"/>
      <c r="BP16" s="384"/>
      <c r="BQ16" s="384"/>
      <c r="BR16" s="384"/>
      <c r="BS16" s="384"/>
      <c r="BT16" s="384"/>
      <c r="BU16" s="385"/>
      <c r="BV16" s="383">
        <v>3963485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5150</v>
      </c>
      <c r="AD17" s="360"/>
      <c r="AE17" s="360"/>
      <c r="AF17" s="360"/>
      <c r="AG17" s="361"/>
      <c r="AH17" s="359">
        <v>5579</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2014195</v>
      </c>
      <c r="BO17" s="384"/>
      <c r="BP17" s="384"/>
      <c r="BQ17" s="384"/>
      <c r="BR17" s="384"/>
      <c r="BS17" s="384"/>
      <c r="BT17" s="384"/>
      <c r="BU17" s="385"/>
      <c r="BV17" s="383">
        <v>1987520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72.760000000000005</v>
      </c>
      <c r="M18" s="448"/>
      <c r="N18" s="448"/>
      <c r="O18" s="448"/>
      <c r="P18" s="448"/>
      <c r="Q18" s="448"/>
      <c r="R18" s="449"/>
      <c r="S18" s="449"/>
      <c r="T18" s="449"/>
      <c r="U18" s="449"/>
      <c r="V18" s="450"/>
      <c r="W18" s="464"/>
      <c r="X18" s="465"/>
      <c r="Y18" s="465"/>
      <c r="Z18" s="465"/>
      <c r="AA18" s="465"/>
      <c r="AB18" s="473"/>
      <c r="AC18" s="347">
        <v>58.4</v>
      </c>
      <c r="AD18" s="348"/>
      <c r="AE18" s="348"/>
      <c r="AF18" s="348"/>
      <c r="AG18" s="451"/>
      <c r="AH18" s="347">
        <v>56.4</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4146806</v>
      </c>
      <c r="BO18" s="384"/>
      <c r="BP18" s="384"/>
      <c r="BQ18" s="384"/>
      <c r="BR18" s="384"/>
      <c r="BS18" s="384"/>
      <c r="BT18" s="384"/>
      <c r="BU18" s="385"/>
      <c r="BV18" s="383">
        <v>3919385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250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5498317</v>
      </c>
      <c r="BO19" s="384"/>
      <c r="BP19" s="384"/>
      <c r="BQ19" s="384"/>
      <c r="BR19" s="384"/>
      <c r="BS19" s="384"/>
      <c r="BT19" s="384"/>
      <c r="BU19" s="385"/>
      <c r="BV19" s="383">
        <v>5394966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5502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7875126</v>
      </c>
      <c r="BO23" s="384"/>
      <c r="BP23" s="384"/>
      <c r="BQ23" s="384"/>
      <c r="BR23" s="384"/>
      <c r="BS23" s="384"/>
      <c r="BT23" s="384"/>
      <c r="BU23" s="385"/>
      <c r="BV23" s="383">
        <v>8138057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7950</v>
      </c>
      <c r="R24" s="360"/>
      <c r="S24" s="360"/>
      <c r="T24" s="360"/>
      <c r="U24" s="360"/>
      <c r="V24" s="361"/>
      <c r="W24" s="425"/>
      <c r="X24" s="416"/>
      <c r="Y24" s="417"/>
      <c r="Z24" s="356" t="s">
        <v>153</v>
      </c>
      <c r="AA24" s="357"/>
      <c r="AB24" s="357"/>
      <c r="AC24" s="357"/>
      <c r="AD24" s="357"/>
      <c r="AE24" s="357"/>
      <c r="AF24" s="357"/>
      <c r="AG24" s="358"/>
      <c r="AH24" s="359">
        <v>125</v>
      </c>
      <c r="AI24" s="360"/>
      <c r="AJ24" s="360"/>
      <c r="AK24" s="360"/>
      <c r="AL24" s="361"/>
      <c r="AM24" s="359">
        <v>379875</v>
      </c>
      <c r="AN24" s="360"/>
      <c r="AO24" s="360"/>
      <c r="AP24" s="360"/>
      <c r="AQ24" s="360"/>
      <c r="AR24" s="361"/>
      <c r="AS24" s="359">
        <v>3039</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3374280</v>
      </c>
      <c r="BO24" s="384"/>
      <c r="BP24" s="384"/>
      <c r="BQ24" s="384"/>
      <c r="BR24" s="384"/>
      <c r="BS24" s="384"/>
      <c r="BT24" s="384"/>
      <c r="BU24" s="385"/>
      <c r="BV24" s="383">
        <v>3659760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6340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819286</v>
      </c>
      <c r="BO25" s="379"/>
      <c r="BP25" s="379"/>
      <c r="BQ25" s="379"/>
      <c r="BR25" s="379"/>
      <c r="BS25" s="379"/>
      <c r="BT25" s="379"/>
      <c r="BU25" s="380"/>
      <c r="BV25" s="378">
        <v>2406588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5910</v>
      </c>
      <c r="R26" s="360"/>
      <c r="S26" s="360"/>
      <c r="T26" s="360"/>
      <c r="U26" s="360"/>
      <c r="V26" s="361"/>
      <c r="W26" s="425"/>
      <c r="X26" s="416"/>
      <c r="Y26" s="417"/>
      <c r="Z26" s="356" t="s">
        <v>159</v>
      </c>
      <c r="AA26" s="438"/>
      <c r="AB26" s="438"/>
      <c r="AC26" s="438"/>
      <c r="AD26" s="438"/>
      <c r="AE26" s="438"/>
      <c r="AF26" s="438"/>
      <c r="AG26" s="439"/>
      <c r="AH26" s="359">
        <v>1</v>
      </c>
      <c r="AI26" s="360"/>
      <c r="AJ26" s="360"/>
      <c r="AK26" s="360"/>
      <c r="AL26" s="361"/>
      <c r="AM26" s="359" t="s">
        <v>160</v>
      </c>
      <c r="AN26" s="360"/>
      <c r="AO26" s="360"/>
      <c r="AP26" s="360"/>
      <c r="AQ26" s="360"/>
      <c r="AR26" s="361"/>
      <c r="AS26" s="359" t="s">
        <v>160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3100</v>
      </c>
      <c r="R27" s="360"/>
      <c r="S27" s="360"/>
      <c r="T27" s="360"/>
      <c r="U27" s="360"/>
      <c r="V27" s="361"/>
      <c r="W27" s="425"/>
      <c r="X27" s="416"/>
      <c r="Y27" s="417"/>
      <c r="Z27" s="356" t="s">
        <v>163</v>
      </c>
      <c r="AA27" s="357"/>
      <c r="AB27" s="357"/>
      <c r="AC27" s="357"/>
      <c r="AD27" s="357"/>
      <c r="AE27" s="357"/>
      <c r="AF27" s="357"/>
      <c r="AG27" s="358"/>
      <c r="AH27" s="359">
        <v>12</v>
      </c>
      <c r="AI27" s="360"/>
      <c r="AJ27" s="360"/>
      <c r="AK27" s="360"/>
      <c r="AL27" s="361"/>
      <c r="AM27" s="359">
        <v>36852</v>
      </c>
      <c r="AN27" s="360"/>
      <c r="AO27" s="360"/>
      <c r="AP27" s="360"/>
      <c r="AQ27" s="360"/>
      <c r="AR27" s="361"/>
      <c r="AS27" s="359">
        <v>3071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45000</v>
      </c>
      <c r="BO27" s="387"/>
      <c r="BP27" s="387"/>
      <c r="BQ27" s="387"/>
      <c r="BR27" s="387"/>
      <c r="BS27" s="387"/>
      <c r="BT27" s="387"/>
      <c r="BU27" s="388"/>
      <c r="BV27" s="386">
        <v>45000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2460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786115</v>
      </c>
      <c r="BO28" s="379"/>
      <c r="BP28" s="379"/>
      <c r="BQ28" s="379"/>
      <c r="BR28" s="379"/>
      <c r="BS28" s="379"/>
      <c r="BT28" s="379"/>
      <c r="BU28" s="380"/>
      <c r="BV28" s="378">
        <v>772308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14</v>
      </c>
      <c r="M29" s="360"/>
      <c r="N29" s="360"/>
      <c r="O29" s="360"/>
      <c r="P29" s="361"/>
      <c r="Q29" s="359">
        <v>2240</v>
      </c>
      <c r="R29" s="360"/>
      <c r="S29" s="360"/>
      <c r="T29" s="360"/>
      <c r="U29" s="360"/>
      <c r="V29" s="361"/>
      <c r="W29" s="426"/>
      <c r="X29" s="427"/>
      <c r="Y29" s="428"/>
      <c r="Z29" s="356" t="s">
        <v>170</v>
      </c>
      <c r="AA29" s="357"/>
      <c r="AB29" s="357"/>
      <c r="AC29" s="357"/>
      <c r="AD29" s="357"/>
      <c r="AE29" s="357"/>
      <c r="AF29" s="357"/>
      <c r="AG29" s="358"/>
      <c r="AH29" s="359">
        <v>137</v>
      </c>
      <c r="AI29" s="360"/>
      <c r="AJ29" s="360"/>
      <c r="AK29" s="360"/>
      <c r="AL29" s="361"/>
      <c r="AM29" s="359">
        <v>416727</v>
      </c>
      <c r="AN29" s="360"/>
      <c r="AO29" s="360"/>
      <c r="AP29" s="360"/>
      <c r="AQ29" s="360"/>
      <c r="AR29" s="361"/>
      <c r="AS29" s="359">
        <v>3042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7943</v>
      </c>
      <c r="BO29" s="384"/>
      <c r="BP29" s="384"/>
      <c r="BQ29" s="384"/>
      <c r="BR29" s="384"/>
      <c r="BS29" s="384"/>
      <c r="BT29" s="384"/>
      <c r="BU29" s="385"/>
      <c r="BV29" s="383">
        <v>7942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95.8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2350978</v>
      </c>
      <c r="BO30" s="387"/>
      <c r="BP30" s="387"/>
      <c r="BQ30" s="387"/>
      <c r="BR30" s="387"/>
      <c r="BS30" s="387"/>
      <c r="BT30" s="387"/>
      <c r="BU30" s="388"/>
      <c r="BV30" s="386">
        <v>2342667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郡山地方広域消防組合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三春まちづくり公社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町営バス事業特別会計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IF('各会計、関係団体の財政状況及び健全化判断比率'!B32="","",'各会計、関係団体の財政状況及び健全化判断比率'!B32)</f>
        <v>下水道事業等会計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田村広域行政組合　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放射性物質対策特別会計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IF('各会計、関係団体の財政状況及び健全化判断比率'!B33="","",'各会計、関係団体の財政状況及び健全化判断比率'!B33)</f>
        <v>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田村広域行政組合　田村東部環境センター特別会計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f t="shared" si="0"/>
        <v>10</v>
      </c>
      <c r="AN37" s="343"/>
      <c r="AO37" s="342" t="str">
        <f>IF('各会計、関係団体の財政状況及び健全化判断比率'!B34="","",'各会計、関係団体の財政状況及び健全化判断比率'!B34)</f>
        <v>宅地造成事業会計</v>
      </c>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田村広域行政組合　田村西部環境センター特別会計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田村広域行政組合　田村地方衛生処理センター特別会計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田村広域行政組合　田村広域一般廃棄物最終処分場特別会計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福島県市町村総合事務組合　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福島県市町村総合事務組合　消防補償等特別会計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福島県市町村総合事務組合　消防賞じゅつ金特別会計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20</v>
      </c>
      <c r="BX43" s="343"/>
      <c r="BY43" s="342" t="str">
        <f>IF('各会計、関係団体の財政状況及び健全化判断比率'!B77="","",'各会計、関係団体の財政状況及び健全化判断比率'!B77)</f>
        <v>福島県市町村総合事務組合　非常勤職員公務災害補償特別会計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2" zoomScaleNormal="82"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81" t="s">
        <v>24</v>
      </c>
      <c r="C41" s="1182"/>
      <c r="D41" s="81"/>
      <c r="E41" s="1183" t="s">
        <v>25</v>
      </c>
      <c r="F41" s="1183"/>
      <c r="G41" s="1183"/>
      <c r="H41" s="1184"/>
      <c r="I41" s="82">
        <v>9000</v>
      </c>
      <c r="J41" s="83">
        <v>8522</v>
      </c>
      <c r="K41" s="83">
        <v>8571</v>
      </c>
      <c r="L41" s="83">
        <v>8138</v>
      </c>
      <c r="M41" s="84">
        <v>7875</v>
      </c>
    </row>
    <row r="42" spans="2:13" ht="27.75" customHeight="1">
      <c r="B42" s="1171"/>
      <c r="C42" s="1172"/>
      <c r="D42" s="85"/>
      <c r="E42" s="1175" t="s">
        <v>26</v>
      </c>
      <c r="F42" s="1175"/>
      <c r="G42" s="1175"/>
      <c r="H42" s="1176"/>
      <c r="I42" s="86">
        <v>374</v>
      </c>
      <c r="J42" s="87">
        <v>303</v>
      </c>
      <c r="K42" s="87">
        <v>232</v>
      </c>
      <c r="L42" s="87">
        <v>165</v>
      </c>
      <c r="M42" s="88">
        <v>99</v>
      </c>
    </row>
    <row r="43" spans="2:13" ht="27.75" customHeight="1">
      <c r="B43" s="1171"/>
      <c r="C43" s="1172"/>
      <c r="D43" s="85"/>
      <c r="E43" s="1175" t="s">
        <v>27</v>
      </c>
      <c r="F43" s="1175"/>
      <c r="G43" s="1175"/>
      <c r="H43" s="1176"/>
      <c r="I43" s="86">
        <v>2244</v>
      </c>
      <c r="J43" s="87">
        <v>1968</v>
      </c>
      <c r="K43" s="87">
        <v>1630</v>
      </c>
      <c r="L43" s="87">
        <v>1469</v>
      </c>
      <c r="M43" s="88">
        <v>1402</v>
      </c>
    </row>
    <row r="44" spans="2:13" ht="27.75" customHeight="1">
      <c r="B44" s="1171"/>
      <c r="C44" s="1172"/>
      <c r="D44" s="85"/>
      <c r="E44" s="1175" t="s">
        <v>28</v>
      </c>
      <c r="F44" s="1175"/>
      <c r="G44" s="1175"/>
      <c r="H44" s="1176"/>
      <c r="I44" s="86">
        <v>759</v>
      </c>
      <c r="J44" s="87">
        <v>672</v>
      </c>
      <c r="K44" s="87">
        <v>584</v>
      </c>
      <c r="L44" s="87">
        <v>508</v>
      </c>
      <c r="M44" s="88">
        <v>444</v>
      </c>
    </row>
    <row r="45" spans="2:13" ht="27.75" customHeight="1">
      <c r="B45" s="1171"/>
      <c r="C45" s="1172"/>
      <c r="D45" s="85"/>
      <c r="E45" s="1175" t="s">
        <v>29</v>
      </c>
      <c r="F45" s="1175"/>
      <c r="G45" s="1175"/>
      <c r="H45" s="1176"/>
      <c r="I45" s="86">
        <v>1555</v>
      </c>
      <c r="J45" s="87">
        <v>1549</v>
      </c>
      <c r="K45" s="87">
        <v>1635</v>
      </c>
      <c r="L45" s="87">
        <v>1422</v>
      </c>
      <c r="M45" s="88">
        <v>1214</v>
      </c>
    </row>
    <row r="46" spans="2:13" ht="27.75" customHeight="1">
      <c r="B46" s="1171"/>
      <c r="C46" s="1172"/>
      <c r="D46" s="85"/>
      <c r="E46" s="1175" t="s">
        <v>30</v>
      </c>
      <c r="F46" s="1175"/>
      <c r="G46" s="1175"/>
      <c r="H46" s="1176"/>
      <c r="I46" s="86">
        <v>197</v>
      </c>
      <c r="J46" s="87">
        <v>184</v>
      </c>
      <c r="K46" s="87">
        <v>122</v>
      </c>
      <c r="L46" s="87">
        <v>111</v>
      </c>
      <c r="M46" s="88">
        <v>104</v>
      </c>
    </row>
    <row r="47" spans="2:13" ht="27.75" customHeight="1">
      <c r="B47" s="1171"/>
      <c r="C47" s="1172"/>
      <c r="D47" s="85"/>
      <c r="E47" s="1175" t="s">
        <v>31</v>
      </c>
      <c r="F47" s="1175"/>
      <c r="G47" s="1175"/>
      <c r="H47" s="1176"/>
      <c r="I47" s="86" t="s">
        <v>481</v>
      </c>
      <c r="J47" s="87" t="s">
        <v>481</v>
      </c>
      <c r="K47" s="87" t="s">
        <v>481</v>
      </c>
      <c r="L47" s="87" t="s">
        <v>481</v>
      </c>
      <c r="M47" s="88" t="s">
        <v>481</v>
      </c>
    </row>
    <row r="48" spans="2:13" ht="27.75" customHeight="1">
      <c r="B48" s="1173"/>
      <c r="C48" s="1174"/>
      <c r="D48" s="85"/>
      <c r="E48" s="1175" t="s">
        <v>32</v>
      </c>
      <c r="F48" s="1175"/>
      <c r="G48" s="1175"/>
      <c r="H48" s="1176"/>
      <c r="I48" s="86" t="s">
        <v>481</v>
      </c>
      <c r="J48" s="87" t="s">
        <v>481</v>
      </c>
      <c r="K48" s="87" t="s">
        <v>481</v>
      </c>
      <c r="L48" s="87" t="s">
        <v>481</v>
      </c>
      <c r="M48" s="88" t="s">
        <v>481</v>
      </c>
    </row>
    <row r="49" spans="2:13" ht="27.75" customHeight="1">
      <c r="B49" s="1169" t="s">
        <v>33</v>
      </c>
      <c r="C49" s="1170"/>
      <c r="D49" s="89"/>
      <c r="E49" s="1175" t="s">
        <v>34</v>
      </c>
      <c r="F49" s="1175"/>
      <c r="G49" s="1175"/>
      <c r="H49" s="1176"/>
      <c r="I49" s="86">
        <v>1690</v>
      </c>
      <c r="J49" s="87">
        <v>2361</v>
      </c>
      <c r="K49" s="87">
        <v>2594</v>
      </c>
      <c r="L49" s="87">
        <v>2827</v>
      </c>
      <c r="M49" s="88">
        <v>2903</v>
      </c>
    </row>
    <row r="50" spans="2:13" ht="27.75" customHeight="1">
      <c r="B50" s="1171"/>
      <c r="C50" s="1172"/>
      <c r="D50" s="85"/>
      <c r="E50" s="1175" t="s">
        <v>35</v>
      </c>
      <c r="F50" s="1175"/>
      <c r="G50" s="1175"/>
      <c r="H50" s="1176"/>
      <c r="I50" s="86">
        <v>282</v>
      </c>
      <c r="J50" s="87">
        <v>244</v>
      </c>
      <c r="K50" s="87">
        <v>195</v>
      </c>
      <c r="L50" s="87">
        <v>154</v>
      </c>
      <c r="M50" s="88">
        <v>127</v>
      </c>
    </row>
    <row r="51" spans="2:13" ht="27.75" customHeight="1">
      <c r="B51" s="1173"/>
      <c r="C51" s="1174"/>
      <c r="D51" s="85"/>
      <c r="E51" s="1175" t="s">
        <v>36</v>
      </c>
      <c r="F51" s="1175"/>
      <c r="G51" s="1175"/>
      <c r="H51" s="1176"/>
      <c r="I51" s="86">
        <v>7201</v>
      </c>
      <c r="J51" s="87">
        <v>7031</v>
      </c>
      <c r="K51" s="87">
        <v>7043</v>
      </c>
      <c r="L51" s="87">
        <v>6964</v>
      </c>
      <c r="M51" s="88">
        <v>6789</v>
      </c>
    </row>
    <row r="52" spans="2:13" ht="27.75" customHeight="1" thickBot="1">
      <c r="B52" s="1177" t="s">
        <v>37</v>
      </c>
      <c r="C52" s="1178"/>
      <c r="D52" s="90"/>
      <c r="E52" s="1179" t="s">
        <v>38</v>
      </c>
      <c r="F52" s="1179"/>
      <c r="G52" s="1179"/>
      <c r="H52" s="1180"/>
      <c r="I52" s="91">
        <v>4956</v>
      </c>
      <c r="J52" s="92">
        <v>3563</v>
      </c>
      <c r="K52" s="92">
        <v>2941</v>
      </c>
      <c r="L52" s="92">
        <v>1867</v>
      </c>
      <c r="M52" s="93">
        <v>1318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32512</v>
      </c>
      <c r="E3" s="116"/>
      <c r="F3" s="117">
        <v>64717</v>
      </c>
      <c r="G3" s="118"/>
      <c r="H3" s="119"/>
    </row>
    <row r="4" spans="1:8">
      <c r="A4" s="120"/>
      <c r="B4" s="121"/>
      <c r="C4" s="122"/>
      <c r="D4" s="123">
        <v>26878</v>
      </c>
      <c r="E4" s="124"/>
      <c r="F4" s="125">
        <v>31931</v>
      </c>
      <c r="G4" s="126"/>
      <c r="H4" s="127"/>
    </row>
    <row r="5" spans="1:8">
      <c r="A5" s="108" t="s">
        <v>514</v>
      </c>
      <c r="B5" s="113"/>
      <c r="C5" s="114"/>
      <c r="D5" s="115">
        <v>72077</v>
      </c>
      <c r="E5" s="116"/>
      <c r="F5" s="117">
        <v>61557</v>
      </c>
      <c r="G5" s="118"/>
      <c r="H5" s="119"/>
    </row>
    <row r="6" spans="1:8">
      <c r="A6" s="120"/>
      <c r="B6" s="121"/>
      <c r="C6" s="122"/>
      <c r="D6" s="123">
        <v>19290</v>
      </c>
      <c r="E6" s="124"/>
      <c r="F6" s="125">
        <v>32497</v>
      </c>
      <c r="G6" s="126"/>
      <c r="H6" s="127"/>
    </row>
    <row r="7" spans="1:8">
      <c r="A7" s="108" t="s">
        <v>515</v>
      </c>
      <c r="B7" s="113"/>
      <c r="C7" s="114"/>
      <c r="D7" s="115">
        <v>102026</v>
      </c>
      <c r="E7" s="116"/>
      <c r="F7" s="117">
        <v>69806</v>
      </c>
      <c r="G7" s="118"/>
      <c r="H7" s="119"/>
    </row>
    <row r="8" spans="1:8">
      <c r="A8" s="120"/>
      <c r="B8" s="121"/>
      <c r="C8" s="122"/>
      <c r="D8" s="123">
        <v>17764</v>
      </c>
      <c r="E8" s="124"/>
      <c r="F8" s="125">
        <v>32823</v>
      </c>
      <c r="G8" s="126"/>
      <c r="H8" s="127"/>
    </row>
    <row r="9" spans="1:8">
      <c r="A9" s="108" t="s">
        <v>516</v>
      </c>
      <c r="B9" s="113"/>
      <c r="C9" s="114"/>
      <c r="D9" s="115">
        <v>86294</v>
      </c>
      <c r="E9" s="116"/>
      <c r="F9" s="117">
        <v>74444</v>
      </c>
      <c r="G9" s="118"/>
      <c r="H9" s="119"/>
    </row>
    <row r="10" spans="1:8">
      <c r="A10" s="120"/>
      <c r="B10" s="121"/>
      <c r="C10" s="122"/>
      <c r="D10" s="123">
        <v>20857</v>
      </c>
      <c r="E10" s="124"/>
      <c r="F10" s="125">
        <v>34175</v>
      </c>
      <c r="G10" s="126"/>
      <c r="H10" s="127"/>
    </row>
    <row r="11" spans="1:8">
      <c r="A11" s="108" t="s">
        <v>517</v>
      </c>
      <c r="B11" s="113"/>
      <c r="C11" s="114"/>
      <c r="D11" s="115">
        <v>103591</v>
      </c>
      <c r="E11" s="116"/>
      <c r="F11" s="117">
        <v>85205</v>
      </c>
      <c r="G11" s="118"/>
      <c r="H11" s="119"/>
    </row>
    <row r="12" spans="1:8">
      <c r="A12" s="120"/>
      <c r="B12" s="121"/>
      <c r="C12" s="128"/>
      <c r="D12" s="123">
        <v>25871</v>
      </c>
      <c r="E12" s="124"/>
      <c r="F12" s="125">
        <v>38847</v>
      </c>
      <c r="G12" s="126"/>
      <c r="H12" s="127"/>
    </row>
    <row r="13" spans="1:8">
      <c r="A13" s="108"/>
      <c r="B13" s="113"/>
      <c r="C13" s="129"/>
      <c r="D13" s="130">
        <v>79300</v>
      </c>
      <c r="E13" s="131"/>
      <c r="F13" s="132">
        <v>71146</v>
      </c>
      <c r="G13" s="133"/>
      <c r="H13" s="119"/>
    </row>
    <row r="14" spans="1:8">
      <c r="A14" s="120"/>
      <c r="B14" s="121"/>
      <c r="C14" s="122"/>
      <c r="D14" s="123">
        <v>22132</v>
      </c>
      <c r="E14" s="124"/>
      <c r="F14" s="125">
        <v>34055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11.34</v>
      </c>
      <c r="C19" s="134">
        <f>ROUND(VALUE(SUBSTITUTE(実質収支比率等に係る経年分析!G$48,"▲","-")),2)</f>
        <v>14.12</v>
      </c>
      <c r="D19" s="134">
        <f>ROUND(VALUE(SUBSTITUTE(実質収支比率等に係る経年分析!H$48,"▲","-")),2)</f>
        <v>8.9499999999999993</v>
      </c>
      <c r="E19" s="134">
        <f>ROUND(VALUE(SUBSTITUTE(実質収支比率等に係る経年分析!I$48,"▲","-")),2)</f>
        <v>7.51</v>
      </c>
      <c r="F19" s="134">
        <f>ROUND(VALUE(SUBSTITUTE(実質収支比率等に係る経年分析!J$48,"▲","-")),2)</f>
        <v>7.42</v>
      </c>
    </row>
    <row r="20" spans="1:11">
      <c r="A20" s="134" t="s">
        <v>43</v>
      </c>
      <c r="B20" s="134">
        <f>ROUND(VALUE(SUBSTITUTE(実質収支比率等に係る経年分析!F$47,"▲","-")),2)</f>
        <v>10.18</v>
      </c>
      <c r="C20" s="134">
        <f>ROUND(VALUE(SUBSTITUTE(実質収支比率等に係る経年分析!G$47,"▲","-")),2)</f>
        <v>10.95</v>
      </c>
      <c r="D20" s="134">
        <f>ROUND(VALUE(SUBSTITUTE(実質収支比率等に係る経年分析!H$47,"▲","-")),2)</f>
        <v>15.92</v>
      </c>
      <c r="E20" s="134">
        <f>ROUND(VALUE(SUBSTITUTE(実質収支比率等に係る経年分析!I$47,"▲","-")),2)</f>
        <v>16.350000000000001</v>
      </c>
      <c r="F20" s="134">
        <f>ROUND(VALUE(SUBSTITUTE(実質収支比率等に係る経年分析!J$47,"▲","-")),2)</f>
        <v>16.670000000000002</v>
      </c>
    </row>
    <row r="21" spans="1:11">
      <c r="A21" s="134" t="s">
        <v>44</v>
      </c>
      <c r="B21" s="134">
        <f>IF(ISNUMBER(VALUE(SUBSTITUTE(実質収支比率等に係る経年分析!F$49,"▲","-"))),ROUND(VALUE(SUBSTITUTE(実質収支比率等に係る経年分析!F$49,"▲","-")),2),NA())</f>
        <v>-4.63</v>
      </c>
      <c r="C21" s="134">
        <f>IF(ISNUMBER(VALUE(SUBSTITUTE(実質収支比率等に係る経年分析!G$49,"▲","-"))),ROUND(VALUE(SUBSTITUTE(実質収支比率等に係る経年分析!G$49,"▲","-")),2),NA())</f>
        <v>-4.83</v>
      </c>
      <c r="D21" s="134">
        <f>IF(ISNUMBER(VALUE(SUBSTITUTE(実質収支比率等に係る経年分析!H$49,"▲","-"))),ROUND(VALUE(SUBSTITUTE(実質収支比率等に係る経年分析!H$49,"▲","-")),2),NA())</f>
        <v>-11.36</v>
      </c>
      <c r="E21" s="134">
        <f>IF(ISNUMBER(VALUE(SUBSTITUTE(実質収支比率等に係る経年分析!I$49,"▲","-"))),ROUND(VALUE(SUBSTITUTE(実質収支比率等に係る経年分析!I$49,"▲","-")),2),NA())</f>
        <v>-5.42</v>
      </c>
      <c r="F21" s="134">
        <f>IF(ISNUMBER(VALUE(SUBSTITUTE(実質収支比率等に係る経年分析!J$49,"▲","-"))),ROUND(VALUE(SUBSTITUTE(実質収支比率等に係る経年分析!J$49,"▲","-")),2),NA())</f>
        <v>-3.85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病院事業会計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1.1499999999999999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1.27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1.1599999999999999</v>
      </c>
    </row>
    <row r="32" spans="1:11">
      <c r="A32" s="135" t="str">
        <f>IF(連結実質赤字比率に係る赤字・黒字の構成分析!C$38="",NA(),連結実質赤字比率に係る赤字・黒字の構成分析!C$38)</f>
        <v>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5.52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5.83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5.72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5.53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4.12</v>
      </c>
    </row>
    <row r="33" spans="1:16">
      <c r="A33" s="135" t="str">
        <f>IF(連結実質赤字比率に係る赤字・黒字の構成分析!C$37="",NA(),連結実質赤字比率に係る赤字・黒字の構成分析!C$37)</f>
        <v>下水道事業等会計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10.51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8.91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7.59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6.28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4.18</v>
      </c>
    </row>
    <row r="34" spans="1:16">
      <c r="A34" s="135" t="str">
        <f>IF(連結実質赤字比率に係る赤字・黒字の構成分析!C$36="",NA(),連結実質赤字比率に係る赤字・黒字の構成分析!C$36)</f>
        <v>宅地造成事業会計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5.16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4.5999999999999996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4.7300000000000004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4.8</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2.0099999999999998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14.11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8.9499999999999993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7.51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7.47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808</v>
      </c>
      <c r="E42" s="136"/>
      <c r="F42" s="136"/>
      <c r="G42" s="136">
        <f>'実質公債費比率（分子）の構造'!L$52</f>
        <v>803</v>
      </c>
      <c r="H42" s="136"/>
      <c r="I42" s="136"/>
      <c r="J42" s="136">
        <f>'実質公債費比率（分子）の構造'!M$52</f>
        <v>790</v>
      </c>
      <c r="K42" s="136"/>
      <c r="L42" s="136"/>
      <c r="M42" s="136">
        <f>'実質公債費比率（分子）の構造'!N$52</f>
        <v>791</v>
      </c>
      <c r="N42" s="136"/>
      <c r="O42" s="136"/>
      <c r="P42" s="136">
        <f>'実質公債費比率（分子）の構造'!O$52</f>
        <v>811</v>
      </c>
    </row>
    <row r="43" spans="1:16">
      <c r="A43" s="136" t="s">
        <v>52</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159</v>
      </c>
      <c r="C44" s="136"/>
      <c r="D44" s="136"/>
      <c r="E44" s="136">
        <f>'実質公債費比率（分子）の構造'!L$50</f>
        <v>151</v>
      </c>
      <c r="F44" s="136"/>
      <c r="G44" s="136"/>
      <c r="H44" s="136">
        <f>'実質公債費比率（分子）の構造'!M$50</f>
        <v>158</v>
      </c>
      <c r="I44" s="136"/>
      <c r="J44" s="136"/>
      <c r="K44" s="136">
        <f>'実質公債費比率（分子）の構造'!N$50</f>
        <v>145</v>
      </c>
      <c r="L44" s="136"/>
      <c r="M44" s="136"/>
      <c r="N44" s="136">
        <f>'実質公債費比率（分子）の構造'!O$50</f>
        <v>136</v>
      </c>
      <c r="O44" s="136"/>
      <c r="P44" s="136"/>
    </row>
    <row r="45" spans="1:16">
      <c r="A45" s="136" t="s">
        <v>54</v>
      </c>
      <c r="B45" s="136">
        <f>'実質公債費比率（分子）の構造'!K$49</f>
        <v>7</v>
      </c>
      <c r="C45" s="136"/>
      <c r="D45" s="136"/>
      <c r="E45" s="136">
        <f>'実質公債費比率（分子）の構造'!L$49</f>
        <v>7</v>
      </c>
      <c r="F45" s="136"/>
      <c r="G45" s="136"/>
      <c r="H45" s="136">
        <f>'実質公債費比率（分子）の構造'!M$49</f>
        <v>8</v>
      </c>
      <c r="I45" s="136"/>
      <c r="J45" s="136"/>
      <c r="K45" s="136">
        <f>'実質公債費比率（分子）の構造'!N$49</f>
        <v>5</v>
      </c>
      <c r="L45" s="136"/>
      <c r="M45" s="136"/>
      <c r="N45" s="136">
        <f>'実質公債費比率（分子）の構造'!O$49</f>
        <v>5</v>
      </c>
      <c r="O45" s="136"/>
      <c r="P45" s="136"/>
    </row>
    <row r="46" spans="1:16">
      <c r="A46" s="136" t="s">
        <v>55</v>
      </c>
      <c r="B46" s="136">
        <f>'実質公債費比率（分子）の構造'!K$48</f>
        <v>155</v>
      </c>
      <c r="C46" s="136"/>
      <c r="D46" s="136"/>
      <c r="E46" s="136">
        <f>'実質公債費比率（分子）の構造'!L$48</f>
        <v>152</v>
      </c>
      <c r="F46" s="136"/>
      <c r="G46" s="136"/>
      <c r="H46" s="136">
        <f>'実質公債費比率（分子）の構造'!M$48</f>
        <v>143</v>
      </c>
      <c r="I46" s="136"/>
      <c r="J46" s="136"/>
      <c r="K46" s="136">
        <f>'実質公債費比率（分子）の構造'!N$48</f>
        <v>144</v>
      </c>
      <c r="L46" s="136"/>
      <c r="M46" s="136"/>
      <c r="N46" s="136">
        <f>'実質公債費比率（分子）の構造'!O$48</f>
        <v>157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1014</v>
      </c>
      <c r="C49" s="136"/>
      <c r="D49" s="136"/>
      <c r="E49" s="136">
        <f>'実質公債費比率（分子）の構造'!L$45</f>
        <v>971</v>
      </c>
      <c r="F49" s="136"/>
      <c r="G49" s="136"/>
      <c r="H49" s="136">
        <f>'実質公債費比率（分子）の構造'!M$45</f>
        <v>890</v>
      </c>
      <c r="I49" s="136"/>
      <c r="J49" s="136"/>
      <c r="K49" s="136">
        <f>'実質公債費比率（分子）の構造'!N$45</f>
        <v>900</v>
      </c>
      <c r="L49" s="136"/>
      <c r="M49" s="136"/>
      <c r="N49" s="136">
        <f>'実質公債費比率（分子）の構造'!O$45</f>
        <v>797</v>
      </c>
      <c r="O49" s="136"/>
      <c r="P49" s="136"/>
    </row>
    <row r="50" spans="1:16">
      <c r="A50" s="136" t="s">
        <v>59</v>
      </c>
      <c r="B50" s="136" t="e">
        <f>NA()</f>
        <v>#N/A</v>
      </c>
      <c r="C50" s="136">
        <f>IF(ISNUMBER('実質公債費比率（分子）の構造'!K$53),'実質公債費比率（分子）の構造'!K$53,NA())</f>
        <v>527</v>
      </c>
      <c r="D50" s="136" t="e">
        <f>NA()</f>
        <v>#N/A</v>
      </c>
      <c r="E50" s="136" t="e">
        <f>NA()</f>
        <v>#N/A</v>
      </c>
      <c r="F50" s="136">
        <f>IF(ISNUMBER('実質公債費比率（分子）の構造'!L$53),'実質公債費比率（分子）の構造'!L$53,NA())</f>
        <v>478</v>
      </c>
      <c r="G50" s="136" t="e">
        <f>NA()</f>
        <v>#N/A</v>
      </c>
      <c r="H50" s="136" t="e">
        <f>NA()</f>
        <v>#N/A</v>
      </c>
      <c r="I50" s="136">
        <f>IF(ISNUMBER('実質公債費比率（分子）の構造'!M$53),'実質公債費比率（分子）の構造'!M$53,NA())</f>
        <v>409</v>
      </c>
      <c r="J50" s="136" t="e">
        <f>NA()</f>
        <v>#N/A</v>
      </c>
      <c r="K50" s="136" t="e">
        <f>NA()</f>
        <v>#N/A</v>
      </c>
      <c r="L50" s="136">
        <f>IF(ISNUMBER('実質公債費比率（分子）の構造'!N$53),'実質公債費比率（分子）の構造'!N$53,NA())</f>
        <v>403</v>
      </c>
      <c r="M50" s="136" t="e">
        <f>NA()</f>
        <v>#N/A</v>
      </c>
      <c r="N50" s="136" t="e">
        <f>NA()</f>
        <v>#N/A</v>
      </c>
      <c r="O50" s="136">
        <f>IF(ISNUMBER('実質公債費比率（分子）の構造'!O$53),'実質公債費比率（分子）の構造'!O$53,NA())</f>
        <v>284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7201</v>
      </c>
      <c r="E56" s="135"/>
      <c r="F56" s="135"/>
      <c r="G56" s="135">
        <f>'将来負担比率（分子）の構造'!J$51</f>
        <v>7031</v>
      </c>
      <c r="H56" s="135"/>
      <c r="I56" s="135"/>
      <c r="J56" s="135">
        <f>'将来負担比率（分子）の構造'!K$51</f>
        <v>7043</v>
      </c>
      <c r="K56" s="135"/>
      <c r="L56" s="135"/>
      <c r="M56" s="135">
        <f>'将来負担比率（分子）の構造'!L$51</f>
        <v>6964</v>
      </c>
      <c r="N56" s="135"/>
      <c r="O56" s="135"/>
      <c r="P56" s="135">
        <f>'将来負担比率（分子）の構造'!M$51</f>
        <v>6789</v>
      </c>
    </row>
    <row r="57" spans="1:16">
      <c r="A57" s="135" t="s">
        <v>35</v>
      </c>
      <c r="B57" s="135"/>
      <c r="C57" s="135"/>
      <c r="D57" s="135">
        <f>'将来負担比率（分子）の構造'!I$50</f>
        <v>282</v>
      </c>
      <c r="E57" s="135"/>
      <c r="F57" s="135"/>
      <c r="G57" s="135">
        <f>'将来負担比率（分子）の構造'!J$50</f>
        <v>244</v>
      </c>
      <c r="H57" s="135"/>
      <c r="I57" s="135"/>
      <c r="J57" s="135">
        <f>'将来負担比率（分子）の構造'!K$50</f>
        <v>195</v>
      </c>
      <c r="K57" s="135"/>
      <c r="L57" s="135"/>
      <c r="M57" s="135">
        <f>'将来負担比率（分子）の構造'!L$50</f>
        <v>154</v>
      </c>
      <c r="N57" s="135"/>
      <c r="O57" s="135"/>
      <c r="P57" s="135">
        <f>'将来負担比率（分子）の構造'!M$50</f>
        <v>127</v>
      </c>
    </row>
    <row r="58" spans="1:16">
      <c r="A58" s="135" t="s">
        <v>34</v>
      </c>
      <c r="B58" s="135"/>
      <c r="C58" s="135"/>
      <c r="D58" s="135">
        <f>'将来負担比率（分子）の構造'!I$49</f>
        <v>1690</v>
      </c>
      <c r="E58" s="135"/>
      <c r="F58" s="135"/>
      <c r="G58" s="135">
        <f>'将来負担比率（分子）の構造'!J$49</f>
        <v>2361</v>
      </c>
      <c r="H58" s="135"/>
      <c r="I58" s="135"/>
      <c r="J58" s="135">
        <f>'将来負担比率（分子）の構造'!K$49</f>
        <v>2594</v>
      </c>
      <c r="K58" s="135"/>
      <c r="L58" s="135"/>
      <c r="M58" s="135">
        <f>'将来負担比率（分子）の構造'!L$49</f>
        <v>2827</v>
      </c>
      <c r="N58" s="135"/>
      <c r="O58" s="135"/>
      <c r="P58" s="135">
        <f>'将来負担比率（分子）の構造'!M$49</f>
        <v>2903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197</v>
      </c>
      <c r="C61" s="135"/>
      <c r="D61" s="135"/>
      <c r="E61" s="135">
        <f>'将来負担比率（分子）の構造'!J$46</f>
        <v>184</v>
      </c>
      <c r="F61" s="135"/>
      <c r="G61" s="135"/>
      <c r="H61" s="135">
        <f>'将来負担比率（分子）の構造'!K$46</f>
        <v>122</v>
      </c>
      <c r="I61" s="135"/>
      <c r="J61" s="135"/>
      <c r="K61" s="135">
        <f>'将来負担比率（分子）の構造'!L$46</f>
        <v>111</v>
      </c>
      <c r="L61" s="135"/>
      <c r="M61" s="135"/>
      <c r="N61" s="135">
        <f>'将来負担比率（分子）の構造'!M$46</f>
        <v>104</v>
      </c>
      <c r="O61" s="135"/>
      <c r="P61" s="135"/>
    </row>
    <row r="62" spans="1:16">
      <c r="A62" s="135" t="s">
        <v>29</v>
      </c>
      <c r="B62" s="135">
        <f>'将来負担比率（分子）の構造'!I$45</f>
        <v>1555</v>
      </c>
      <c r="C62" s="135"/>
      <c r="D62" s="135"/>
      <c r="E62" s="135">
        <f>'将来負担比率（分子）の構造'!J$45</f>
        <v>1549</v>
      </c>
      <c r="F62" s="135"/>
      <c r="G62" s="135"/>
      <c r="H62" s="135">
        <f>'将来負担比率（分子）の構造'!K$45</f>
        <v>1635</v>
      </c>
      <c r="I62" s="135"/>
      <c r="J62" s="135"/>
      <c r="K62" s="135">
        <f>'将来負担比率（分子）の構造'!L$45</f>
        <v>1422</v>
      </c>
      <c r="L62" s="135"/>
      <c r="M62" s="135"/>
      <c r="N62" s="135">
        <f>'将来負担比率（分子）の構造'!M$45</f>
        <v>1214</v>
      </c>
      <c r="O62" s="135"/>
      <c r="P62" s="135"/>
    </row>
    <row r="63" spans="1:16">
      <c r="A63" s="135" t="s">
        <v>28</v>
      </c>
      <c r="B63" s="135">
        <f>'将来負担比率（分子）の構造'!I$44</f>
        <v>759</v>
      </c>
      <c r="C63" s="135"/>
      <c r="D63" s="135"/>
      <c r="E63" s="135">
        <f>'将来負担比率（分子）の構造'!J$44</f>
        <v>672</v>
      </c>
      <c r="F63" s="135"/>
      <c r="G63" s="135"/>
      <c r="H63" s="135">
        <f>'将来負担比率（分子）の構造'!K$44</f>
        <v>584</v>
      </c>
      <c r="I63" s="135"/>
      <c r="J63" s="135"/>
      <c r="K63" s="135">
        <f>'将来負担比率（分子）の構造'!L$44</f>
        <v>508</v>
      </c>
      <c r="L63" s="135"/>
      <c r="M63" s="135"/>
      <c r="N63" s="135">
        <f>'将来負担比率（分子）の構造'!M$44</f>
        <v>444</v>
      </c>
      <c r="O63" s="135"/>
      <c r="P63" s="135"/>
    </row>
    <row r="64" spans="1:16">
      <c r="A64" s="135" t="s">
        <v>27</v>
      </c>
      <c r="B64" s="135">
        <f>'将来負担比率（分子）の構造'!I$43</f>
        <v>2244</v>
      </c>
      <c r="C64" s="135"/>
      <c r="D64" s="135"/>
      <c r="E64" s="135">
        <f>'将来負担比率（分子）の構造'!J$43</f>
        <v>1968</v>
      </c>
      <c r="F64" s="135"/>
      <c r="G64" s="135"/>
      <c r="H64" s="135">
        <f>'将来負担比率（分子）の構造'!K$43</f>
        <v>1630</v>
      </c>
      <c r="I64" s="135"/>
      <c r="J64" s="135"/>
      <c r="K64" s="135">
        <f>'将来負担比率（分子）の構造'!L$43</f>
        <v>1469</v>
      </c>
      <c r="L64" s="135"/>
      <c r="M64" s="135"/>
      <c r="N64" s="135">
        <f>'将来負担比率（分子）の構造'!M$43</f>
        <v>1402</v>
      </c>
      <c r="O64" s="135"/>
      <c r="P64" s="135"/>
    </row>
    <row r="65" spans="1:16">
      <c r="A65" s="135" t="s">
        <v>26</v>
      </c>
      <c r="B65" s="135">
        <f>'将来負担比率（分子）の構造'!I$42</f>
        <v>374</v>
      </c>
      <c r="C65" s="135"/>
      <c r="D65" s="135"/>
      <c r="E65" s="135">
        <f>'将来負担比率（分子）の構造'!J$42</f>
        <v>303</v>
      </c>
      <c r="F65" s="135"/>
      <c r="G65" s="135"/>
      <c r="H65" s="135">
        <f>'将来負担比率（分子）の構造'!K$42</f>
        <v>232</v>
      </c>
      <c r="I65" s="135"/>
      <c r="J65" s="135"/>
      <c r="K65" s="135">
        <f>'将来負担比率（分子）の構造'!L$42</f>
        <v>165</v>
      </c>
      <c r="L65" s="135"/>
      <c r="M65" s="135"/>
      <c r="N65" s="135">
        <f>'将来負担比率（分子）の構造'!M$42</f>
        <v>99</v>
      </c>
      <c r="O65" s="135"/>
      <c r="P65" s="135"/>
    </row>
    <row r="66" spans="1:16">
      <c r="A66" s="135" t="s">
        <v>25</v>
      </c>
      <c r="B66" s="135">
        <f>'将来負担比率（分子）の構造'!I$41</f>
        <v>9000</v>
      </c>
      <c r="C66" s="135"/>
      <c r="D66" s="135"/>
      <c r="E66" s="135">
        <f>'将来負担比率（分子）の構造'!J$41</f>
        <v>8522</v>
      </c>
      <c r="F66" s="135"/>
      <c r="G66" s="135"/>
      <c r="H66" s="135">
        <f>'将来負担比率（分子）の構造'!K$41</f>
        <v>8571</v>
      </c>
      <c r="I66" s="135"/>
      <c r="J66" s="135"/>
      <c r="K66" s="135">
        <f>'将来負担比率（分子）の構造'!L$41</f>
        <v>8138</v>
      </c>
      <c r="L66" s="135"/>
      <c r="M66" s="135"/>
      <c r="N66" s="135">
        <f>'将来負担比率（分子）の構造'!M$41</f>
        <v>7875</v>
      </c>
      <c r="O66" s="135"/>
      <c r="P66" s="135"/>
    </row>
    <row r="67" spans="1:16">
      <c r="A67" s="135" t="s">
        <v>63</v>
      </c>
      <c r="B67" s="135" t="e">
        <f>NA()</f>
        <v>#N/A</v>
      </c>
      <c r="C67" s="135">
        <f>IF(ISNUMBER('将来負担比率（分子）の構造'!I$52), IF('将来負担比率（分子）の構造'!I$52 &lt; 0, 0, '将来負担比率（分子）の構造'!I$52), NA())</f>
        <v>4956</v>
      </c>
      <c r="D67" s="135" t="e">
        <f>NA()</f>
        <v>#N/A</v>
      </c>
      <c r="E67" s="135" t="e">
        <f>NA()</f>
        <v>#N/A</v>
      </c>
      <c r="F67" s="135">
        <f>IF(ISNUMBER('将来負担比率（分子）の構造'!J$52), IF('将来負担比率（分子）の構造'!J$52 &lt; 0, 0, '将来負担比率（分子）の構造'!J$52), NA())</f>
        <v>3563</v>
      </c>
      <c r="G67" s="135" t="e">
        <f>NA()</f>
        <v>#N/A</v>
      </c>
      <c r="H67" s="135" t="e">
        <f>NA()</f>
        <v>#N/A</v>
      </c>
      <c r="I67" s="135">
        <f>IF(ISNUMBER('将来負担比率（分子）の構造'!K$52), IF('将来負担比率（分子）の構造'!K$52 &lt; 0, 0, '将来負担比率（分子）の構造'!K$52), NA())</f>
        <v>2941</v>
      </c>
      <c r="J67" s="135" t="e">
        <f>NA()</f>
        <v>#N/A</v>
      </c>
      <c r="K67" s="135" t="e">
        <f>NA()</f>
        <v>#N/A</v>
      </c>
      <c r="L67" s="135">
        <f>IF(ISNUMBER('将来負担比率（分子）の構造'!L$52), IF('将来負担比率（分子）の構造'!L$52 &lt; 0, 0, '将来負担比率（分子）の構造'!L$52), NA())</f>
        <v>1867</v>
      </c>
      <c r="M67" s="135" t="e">
        <f>NA()</f>
        <v>#N/A</v>
      </c>
      <c r="N67" s="135" t="e">
        <f>NA()</f>
        <v>#N/A</v>
      </c>
      <c r="O67" s="135">
        <f>IF(ISNUMBER('将来負担比率（分子）の構造'!M$52), IF('将来負担比率（分子）の構造'!M$52 &lt; 0, 0, '将来負担比率（分子）の構造'!M$52), NA())</f>
        <v>1318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1683396</v>
      </c>
      <c r="S5" s="639"/>
      <c r="T5" s="639"/>
      <c r="U5" s="639"/>
      <c r="V5" s="639"/>
      <c r="W5" s="639"/>
      <c r="X5" s="639"/>
      <c r="Y5" s="686"/>
      <c r="Z5" s="699">
        <v>13.6</v>
      </c>
      <c r="AA5" s="699"/>
      <c r="AB5" s="699"/>
      <c r="AC5" s="699"/>
      <c r="AD5" s="700">
        <v>1683396</v>
      </c>
      <c r="AE5" s="700"/>
      <c r="AF5" s="700"/>
      <c r="AG5" s="700"/>
      <c r="AH5" s="700"/>
      <c r="AI5" s="700"/>
      <c r="AJ5" s="700"/>
      <c r="AK5" s="700"/>
      <c r="AL5" s="687">
        <v>38.1</v>
      </c>
      <c r="AM5" s="656"/>
      <c r="AN5" s="656"/>
      <c r="AO5" s="688"/>
      <c r="AP5" s="675" t="s">
        <v>208</v>
      </c>
      <c r="AQ5" s="676"/>
      <c r="AR5" s="676"/>
      <c r="AS5" s="676"/>
      <c r="AT5" s="676"/>
      <c r="AU5" s="676"/>
      <c r="AV5" s="676"/>
      <c r="AW5" s="676"/>
      <c r="AX5" s="676"/>
      <c r="AY5" s="676"/>
      <c r="AZ5" s="676"/>
      <c r="BA5" s="676"/>
      <c r="BB5" s="676"/>
      <c r="BC5" s="676"/>
      <c r="BD5" s="676"/>
      <c r="BE5" s="676"/>
      <c r="BF5" s="677"/>
      <c r="BG5" s="588">
        <v>1678708</v>
      </c>
      <c r="BH5" s="589"/>
      <c r="BI5" s="589"/>
      <c r="BJ5" s="589"/>
      <c r="BK5" s="589"/>
      <c r="BL5" s="589"/>
      <c r="BM5" s="589"/>
      <c r="BN5" s="590"/>
      <c r="BO5" s="641">
        <v>99.7</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101242</v>
      </c>
      <c r="S6" s="589"/>
      <c r="T6" s="589"/>
      <c r="U6" s="589"/>
      <c r="V6" s="589"/>
      <c r="W6" s="589"/>
      <c r="X6" s="589"/>
      <c r="Y6" s="590"/>
      <c r="Z6" s="641">
        <v>0.8</v>
      </c>
      <c r="AA6" s="641"/>
      <c r="AB6" s="641"/>
      <c r="AC6" s="641"/>
      <c r="AD6" s="642">
        <v>101242</v>
      </c>
      <c r="AE6" s="642"/>
      <c r="AF6" s="642"/>
      <c r="AG6" s="642"/>
      <c r="AH6" s="642"/>
      <c r="AI6" s="642"/>
      <c r="AJ6" s="642"/>
      <c r="AK6" s="642"/>
      <c r="AL6" s="611">
        <v>2.2999999999999998</v>
      </c>
      <c r="AM6" s="643"/>
      <c r="AN6" s="643"/>
      <c r="AO6" s="644"/>
      <c r="AP6" s="585" t="s">
        <v>214</v>
      </c>
      <c r="AQ6" s="586"/>
      <c r="AR6" s="586"/>
      <c r="AS6" s="586"/>
      <c r="AT6" s="586"/>
      <c r="AU6" s="586"/>
      <c r="AV6" s="586"/>
      <c r="AW6" s="586"/>
      <c r="AX6" s="586"/>
      <c r="AY6" s="586"/>
      <c r="AZ6" s="586"/>
      <c r="BA6" s="586"/>
      <c r="BB6" s="586"/>
      <c r="BC6" s="586"/>
      <c r="BD6" s="586"/>
      <c r="BE6" s="586"/>
      <c r="BF6" s="587"/>
      <c r="BG6" s="588">
        <v>1678708</v>
      </c>
      <c r="BH6" s="589"/>
      <c r="BI6" s="589"/>
      <c r="BJ6" s="589"/>
      <c r="BK6" s="589"/>
      <c r="BL6" s="589"/>
      <c r="BM6" s="589"/>
      <c r="BN6" s="590"/>
      <c r="BO6" s="641">
        <v>99.7</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106699</v>
      </c>
      <c r="CS6" s="589"/>
      <c r="CT6" s="589"/>
      <c r="CU6" s="589"/>
      <c r="CV6" s="589"/>
      <c r="CW6" s="589"/>
      <c r="CX6" s="589"/>
      <c r="CY6" s="590"/>
      <c r="CZ6" s="641">
        <v>0.9</v>
      </c>
      <c r="DA6" s="641"/>
      <c r="DB6" s="641"/>
      <c r="DC6" s="641"/>
      <c r="DD6" s="594" t="s">
        <v>209</v>
      </c>
      <c r="DE6" s="589"/>
      <c r="DF6" s="589"/>
      <c r="DG6" s="589"/>
      <c r="DH6" s="589"/>
      <c r="DI6" s="589"/>
      <c r="DJ6" s="589"/>
      <c r="DK6" s="589"/>
      <c r="DL6" s="589"/>
      <c r="DM6" s="589"/>
      <c r="DN6" s="589"/>
      <c r="DO6" s="589"/>
      <c r="DP6" s="590"/>
      <c r="DQ6" s="594">
        <v>106699</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3666</v>
      </c>
      <c r="S7" s="589"/>
      <c r="T7" s="589"/>
      <c r="U7" s="589"/>
      <c r="V7" s="589"/>
      <c r="W7" s="589"/>
      <c r="X7" s="589"/>
      <c r="Y7" s="590"/>
      <c r="Z7" s="641">
        <v>0</v>
      </c>
      <c r="AA7" s="641"/>
      <c r="AB7" s="641"/>
      <c r="AC7" s="641"/>
      <c r="AD7" s="642">
        <v>3666</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791088</v>
      </c>
      <c r="BH7" s="589"/>
      <c r="BI7" s="589"/>
      <c r="BJ7" s="589"/>
      <c r="BK7" s="589"/>
      <c r="BL7" s="589"/>
      <c r="BM7" s="589"/>
      <c r="BN7" s="590"/>
      <c r="BO7" s="641">
        <v>47</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890295</v>
      </c>
      <c r="CS7" s="589"/>
      <c r="CT7" s="589"/>
      <c r="CU7" s="589"/>
      <c r="CV7" s="589"/>
      <c r="CW7" s="589"/>
      <c r="CX7" s="589"/>
      <c r="CY7" s="590"/>
      <c r="CZ7" s="641">
        <v>7.5</v>
      </c>
      <c r="DA7" s="641"/>
      <c r="DB7" s="641"/>
      <c r="DC7" s="641"/>
      <c r="DD7" s="594">
        <v>26557</v>
      </c>
      <c r="DE7" s="589"/>
      <c r="DF7" s="589"/>
      <c r="DG7" s="589"/>
      <c r="DH7" s="589"/>
      <c r="DI7" s="589"/>
      <c r="DJ7" s="589"/>
      <c r="DK7" s="589"/>
      <c r="DL7" s="589"/>
      <c r="DM7" s="589"/>
      <c r="DN7" s="589"/>
      <c r="DO7" s="589"/>
      <c r="DP7" s="590"/>
      <c r="DQ7" s="594">
        <v>717670</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10199</v>
      </c>
      <c r="S8" s="589"/>
      <c r="T8" s="589"/>
      <c r="U8" s="589"/>
      <c r="V8" s="589"/>
      <c r="W8" s="589"/>
      <c r="X8" s="589"/>
      <c r="Y8" s="590"/>
      <c r="Z8" s="641">
        <v>0.1</v>
      </c>
      <c r="AA8" s="641"/>
      <c r="AB8" s="641"/>
      <c r="AC8" s="641"/>
      <c r="AD8" s="642">
        <v>10199</v>
      </c>
      <c r="AE8" s="642"/>
      <c r="AF8" s="642"/>
      <c r="AG8" s="642"/>
      <c r="AH8" s="642"/>
      <c r="AI8" s="642"/>
      <c r="AJ8" s="642"/>
      <c r="AK8" s="642"/>
      <c r="AL8" s="611">
        <v>0.2</v>
      </c>
      <c r="AM8" s="643"/>
      <c r="AN8" s="643"/>
      <c r="AO8" s="644"/>
      <c r="AP8" s="585" t="s">
        <v>220</v>
      </c>
      <c r="AQ8" s="586"/>
      <c r="AR8" s="586"/>
      <c r="AS8" s="586"/>
      <c r="AT8" s="586"/>
      <c r="AU8" s="586"/>
      <c r="AV8" s="586"/>
      <c r="AW8" s="586"/>
      <c r="AX8" s="586"/>
      <c r="AY8" s="586"/>
      <c r="AZ8" s="586"/>
      <c r="BA8" s="586"/>
      <c r="BB8" s="586"/>
      <c r="BC8" s="586"/>
      <c r="BD8" s="586"/>
      <c r="BE8" s="586"/>
      <c r="BF8" s="587"/>
      <c r="BG8" s="588">
        <v>30397</v>
      </c>
      <c r="BH8" s="589"/>
      <c r="BI8" s="589"/>
      <c r="BJ8" s="589"/>
      <c r="BK8" s="589"/>
      <c r="BL8" s="589"/>
      <c r="BM8" s="589"/>
      <c r="BN8" s="590"/>
      <c r="BO8" s="641">
        <v>1.8</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6290076</v>
      </c>
      <c r="CS8" s="589"/>
      <c r="CT8" s="589"/>
      <c r="CU8" s="589"/>
      <c r="CV8" s="589"/>
      <c r="CW8" s="589"/>
      <c r="CX8" s="589"/>
      <c r="CY8" s="590"/>
      <c r="CZ8" s="641">
        <v>53</v>
      </c>
      <c r="DA8" s="641"/>
      <c r="DB8" s="641"/>
      <c r="DC8" s="641"/>
      <c r="DD8" s="594">
        <v>714228</v>
      </c>
      <c r="DE8" s="589"/>
      <c r="DF8" s="589"/>
      <c r="DG8" s="589"/>
      <c r="DH8" s="589"/>
      <c r="DI8" s="589"/>
      <c r="DJ8" s="589"/>
      <c r="DK8" s="589"/>
      <c r="DL8" s="589"/>
      <c r="DM8" s="589"/>
      <c r="DN8" s="589"/>
      <c r="DO8" s="589"/>
      <c r="DP8" s="590"/>
      <c r="DQ8" s="594">
        <v>1057177</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5360</v>
      </c>
      <c r="S9" s="589"/>
      <c r="T9" s="589"/>
      <c r="U9" s="589"/>
      <c r="V9" s="589"/>
      <c r="W9" s="589"/>
      <c r="X9" s="589"/>
      <c r="Y9" s="590"/>
      <c r="Z9" s="641">
        <v>0</v>
      </c>
      <c r="AA9" s="641"/>
      <c r="AB9" s="641"/>
      <c r="AC9" s="641"/>
      <c r="AD9" s="642">
        <v>5360</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622923</v>
      </c>
      <c r="BH9" s="589"/>
      <c r="BI9" s="589"/>
      <c r="BJ9" s="589"/>
      <c r="BK9" s="589"/>
      <c r="BL9" s="589"/>
      <c r="BM9" s="589"/>
      <c r="BN9" s="590"/>
      <c r="BO9" s="641">
        <v>37</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726004</v>
      </c>
      <c r="CS9" s="589"/>
      <c r="CT9" s="589"/>
      <c r="CU9" s="589"/>
      <c r="CV9" s="589"/>
      <c r="CW9" s="589"/>
      <c r="CX9" s="589"/>
      <c r="CY9" s="590"/>
      <c r="CZ9" s="641">
        <v>6.1</v>
      </c>
      <c r="DA9" s="641"/>
      <c r="DB9" s="641"/>
      <c r="DC9" s="641"/>
      <c r="DD9" s="594">
        <v>46445</v>
      </c>
      <c r="DE9" s="589"/>
      <c r="DF9" s="589"/>
      <c r="DG9" s="589"/>
      <c r="DH9" s="589"/>
      <c r="DI9" s="589"/>
      <c r="DJ9" s="589"/>
      <c r="DK9" s="589"/>
      <c r="DL9" s="589"/>
      <c r="DM9" s="589"/>
      <c r="DN9" s="589"/>
      <c r="DO9" s="589"/>
      <c r="DP9" s="590"/>
      <c r="DQ9" s="594">
        <v>559826</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178855</v>
      </c>
      <c r="S10" s="589"/>
      <c r="T10" s="589"/>
      <c r="U10" s="589"/>
      <c r="V10" s="589"/>
      <c r="W10" s="589"/>
      <c r="X10" s="589"/>
      <c r="Y10" s="590"/>
      <c r="Z10" s="641">
        <v>1.4</v>
      </c>
      <c r="AA10" s="641"/>
      <c r="AB10" s="641"/>
      <c r="AC10" s="641"/>
      <c r="AD10" s="642">
        <v>178855</v>
      </c>
      <c r="AE10" s="642"/>
      <c r="AF10" s="642"/>
      <c r="AG10" s="642"/>
      <c r="AH10" s="642"/>
      <c r="AI10" s="642"/>
      <c r="AJ10" s="642"/>
      <c r="AK10" s="642"/>
      <c r="AL10" s="611">
        <v>4</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46397</v>
      </c>
      <c r="BH10" s="589"/>
      <c r="BI10" s="589"/>
      <c r="BJ10" s="589"/>
      <c r="BK10" s="589"/>
      <c r="BL10" s="589"/>
      <c r="BM10" s="589"/>
      <c r="BN10" s="590"/>
      <c r="BO10" s="641">
        <v>2.8</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5873</v>
      </c>
      <c r="CS10" s="589"/>
      <c r="CT10" s="589"/>
      <c r="CU10" s="589"/>
      <c r="CV10" s="589"/>
      <c r="CW10" s="589"/>
      <c r="CX10" s="589"/>
      <c r="CY10" s="590"/>
      <c r="CZ10" s="641">
        <v>0</v>
      </c>
      <c r="DA10" s="641"/>
      <c r="DB10" s="641"/>
      <c r="DC10" s="641"/>
      <c r="DD10" s="594" t="s">
        <v>112</v>
      </c>
      <c r="DE10" s="589"/>
      <c r="DF10" s="589"/>
      <c r="DG10" s="589"/>
      <c r="DH10" s="589"/>
      <c r="DI10" s="589"/>
      <c r="DJ10" s="589"/>
      <c r="DK10" s="589"/>
      <c r="DL10" s="589"/>
      <c r="DM10" s="589"/>
      <c r="DN10" s="589"/>
      <c r="DO10" s="589"/>
      <c r="DP10" s="590"/>
      <c r="DQ10" s="594">
        <v>4579</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91371</v>
      </c>
      <c r="BH11" s="589"/>
      <c r="BI11" s="589"/>
      <c r="BJ11" s="589"/>
      <c r="BK11" s="589"/>
      <c r="BL11" s="589"/>
      <c r="BM11" s="589"/>
      <c r="BN11" s="590"/>
      <c r="BO11" s="641">
        <v>5.4</v>
      </c>
      <c r="BP11" s="641"/>
      <c r="BQ11" s="641"/>
      <c r="BR11" s="641"/>
      <c r="BS11" s="594" t="s">
        <v>112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364959</v>
      </c>
      <c r="CS11" s="589"/>
      <c r="CT11" s="589"/>
      <c r="CU11" s="589"/>
      <c r="CV11" s="589"/>
      <c r="CW11" s="589"/>
      <c r="CX11" s="589"/>
      <c r="CY11" s="590"/>
      <c r="CZ11" s="641">
        <v>3.1</v>
      </c>
      <c r="DA11" s="641"/>
      <c r="DB11" s="641"/>
      <c r="DC11" s="641"/>
      <c r="DD11" s="594">
        <v>105993</v>
      </c>
      <c r="DE11" s="589"/>
      <c r="DF11" s="589"/>
      <c r="DG11" s="589"/>
      <c r="DH11" s="589"/>
      <c r="DI11" s="589"/>
      <c r="DJ11" s="589"/>
      <c r="DK11" s="589"/>
      <c r="DL11" s="589"/>
      <c r="DM11" s="589"/>
      <c r="DN11" s="589"/>
      <c r="DO11" s="589"/>
      <c r="DP11" s="590"/>
      <c r="DQ11" s="594">
        <v>142601</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739885</v>
      </c>
      <c r="BH12" s="589"/>
      <c r="BI12" s="589"/>
      <c r="BJ12" s="589"/>
      <c r="BK12" s="589"/>
      <c r="BL12" s="589"/>
      <c r="BM12" s="589"/>
      <c r="BN12" s="590"/>
      <c r="BO12" s="641">
        <v>44</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213516</v>
      </c>
      <c r="CS12" s="589"/>
      <c r="CT12" s="589"/>
      <c r="CU12" s="589"/>
      <c r="CV12" s="589"/>
      <c r="CW12" s="589"/>
      <c r="CX12" s="589"/>
      <c r="CY12" s="590"/>
      <c r="CZ12" s="641">
        <v>1.8</v>
      </c>
      <c r="DA12" s="641"/>
      <c r="DB12" s="641"/>
      <c r="DC12" s="641"/>
      <c r="DD12" s="594">
        <v>18501</v>
      </c>
      <c r="DE12" s="589"/>
      <c r="DF12" s="589"/>
      <c r="DG12" s="589"/>
      <c r="DH12" s="589"/>
      <c r="DI12" s="589"/>
      <c r="DJ12" s="589"/>
      <c r="DK12" s="589"/>
      <c r="DL12" s="589"/>
      <c r="DM12" s="589"/>
      <c r="DN12" s="589"/>
      <c r="DO12" s="589"/>
      <c r="DP12" s="590"/>
      <c r="DQ12" s="594">
        <v>87014</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13617</v>
      </c>
      <c r="S13" s="589"/>
      <c r="T13" s="589"/>
      <c r="U13" s="589"/>
      <c r="V13" s="589"/>
      <c r="W13" s="589"/>
      <c r="X13" s="589"/>
      <c r="Y13" s="590"/>
      <c r="Z13" s="641">
        <v>0.1</v>
      </c>
      <c r="AA13" s="641"/>
      <c r="AB13" s="641"/>
      <c r="AC13" s="641"/>
      <c r="AD13" s="642">
        <v>13617</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623273</v>
      </c>
      <c r="BH13" s="589"/>
      <c r="BI13" s="589"/>
      <c r="BJ13" s="589"/>
      <c r="BK13" s="589"/>
      <c r="BL13" s="589"/>
      <c r="BM13" s="589"/>
      <c r="BN13" s="590"/>
      <c r="BO13" s="641">
        <v>37</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756864</v>
      </c>
      <c r="CS13" s="589"/>
      <c r="CT13" s="589"/>
      <c r="CU13" s="589"/>
      <c r="CV13" s="589"/>
      <c r="CW13" s="589"/>
      <c r="CX13" s="589"/>
      <c r="CY13" s="590"/>
      <c r="CZ13" s="641">
        <v>6.4</v>
      </c>
      <c r="DA13" s="641"/>
      <c r="DB13" s="641"/>
      <c r="DC13" s="641"/>
      <c r="DD13" s="594">
        <v>372042</v>
      </c>
      <c r="DE13" s="589"/>
      <c r="DF13" s="589"/>
      <c r="DG13" s="589"/>
      <c r="DH13" s="589"/>
      <c r="DI13" s="589"/>
      <c r="DJ13" s="589"/>
      <c r="DK13" s="589"/>
      <c r="DL13" s="589"/>
      <c r="DM13" s="589"/>
      <c r="DN13" s="589"/>
      <c r="DO13" s="589"/>
      <c r="DP13" s="590"/>
      <c r="DQ13" s="594">
        <v>400285</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45165</v>
      </c>
      <c r="BH14" s="589"/>
      <c r="BI14" s="589"/>
      <c r="BJ14" s="589"/>
      <c r="BK14" s="589"/>
      <c r="BL14" s="589"/>
      <c r="BM14" s="589"/>
      <c r="BN14" s="590"/>
      <c r="BO14" s="641">
        <v>2.7</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342096</v>
      </c>
      <c r="CS14" s="589"/>
      <c r="CT14" s="589"/>
      <c r="CU14" s="589"/>
      <c r="CV14" s="589"/>
      <c r="CW14" s="589"/>
      <c r="CX14" s="589"/>
      <c r="CY14" s="590"/>
      <c r="CZ14" s="641">
        <v>2.9</v>
      </c>
      <c r="DA14" s="641"/>
      <c r="DB14" s="641"/>
      <c r="DC14" s="641"/>
      <c r="DD14" s="594">
        <v>91756</v>
      </c>
      <c r="DE14" s="589"/>
      <c r="DF14" s="589"/>
      <c r="DG14" s="589"/>
      <c r="DH14" s="589"/>
      <c r="DI14" s="589"/>
      <c r="DJ14" s="589"/>
      <c r="DK14" s="589"/>
      <c r="DL14" s="589"/>
      <c r="DM14" s="589"/>
      <c r="DN14" s="589"/>
      <c r="DO14" s="589"/>
      <c r="DP14" s="590"/>
      <c r="DQ14" s="594">
        <v>255636</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5555</v>
      </c>
      <c r="S15" s="589"/>
      <c r="T15" s="589"/>
      <c r="U15" s="589"/>
      <c r="V15" s="589"/>
      <c r="W15" s="589"/>
      <c r="X15" s="589"/>
      <c r="Y15" s="590"/>
      <c r="Z15" s="641">
        <v>0</v>
      </c>
      <c r="AA15" s="641"/>
      <c r="AB15" s="641"/>
      <c r="AC15" s="641"/>
      <c r="AD15" s="642">
        <v>5555</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102570</v>
      </c>
      <c r="BH15" s="589"/>
      <c r="BI15" s="589"/>
      <c r="BJ15" s="589"/>
      <c r="BK15" s="589"/>
      <c r="BL15" s="589"/>
      <c r="BM15" s="589"/>
      <c r="BN15" s="590"/>
      <c r="BO15" s="641">
        <v>6.1</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1320697</v>
      </c>
      <c r="CS15" s="589"/>
      <c r="CT15" s="589"/>
      <c r="CU15" s="589"/>
      <c r="CV15" s="589"/>
      <c r="CW15" s="589"/>
      <c r="CX15" s="589"/>
      <c r="CY15" s="590"/>
      <c r="CZ15" s="641">
        <v>11.1</v>
      </c>
      <c r="DA15" s="641"/>
      <c r="DB15" s="641"/>
      <c r="DC15" s="641"/>
      <c r="DD15" s="594">
        <v>490882</v>
      </c>
      <c r="DE15" s="589"/>
      <c r="DF15" s="589"/>
      <c r="DG15" s="589"/>
      <c r="DH15" s="589"/>
      <c r="DI15" s="589"/>
      <c r="DJ15" s="589"/>
      <c r="DK15" s="589"/>
      <c r="DL15" s="589"/>
      <c r="DM15" s="589"/>
      <c r="DN15" s="589"/>
      <c r="DO15" s="589"/>
      <c r="DP15" s="590"/>
      <c r="DQ15" s="594">
        <v>877846</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2954018</v>
      </c>
      <c r="S16" s="589"/>
      <c r="T16" s="589"/>
      <c r="U16" s="589"/>
      <c r="V16" s="589"/>
      <c r="W16" s="589"/>
      <c r="X16" s="589"/>
      <c r="Y16" s="590"/>
      <c r="Z16" s="641">
        <v>23.8</v>
      </c>
      <c r="AA16" s="641"/>
      <c r="AB16" s="641"/>
      <c r="AC16" s="641"/>
      <c r="AD16" s="642">
        <v>2390537</v>
      </c>
      <c r="AE16" s="642"/>
      <c r="AF16" s="642"/>
      <c r="AG16" s="642"/>
      <c r="AH16" s="642"/>
      <c r="AI16" s="642"/>
      <c r="AJ16" s="642"/>
      <c r="AK16" s="642"/>
      <c r="AL16" s="611">
        <v>54.1</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48598</v>
      </c>
      <c r="CS16" s="589"/>
      <c r="CT16" s="589"/>
      <c r="CU16" s="589"/>
      <c r="CV16" s="589"/>
      <c r="CW16" s="589"/>
      <c r="CX16" s="589"/>
      <c r="CY16" s="590"/>
      <c r="CZ16" s="641">
        <v>0.4</v>
      </c>
      <c r="DA16" s="641"/>
      <c r="DB16" s="641"/>
      <c r="DC16" s="641"/>
      <c r="DD16" s="594" t="s">
        <v>112</v>
      </c>
      <c r="DE16" s="589"/>
      <c r="DF16" s="589"/>
      <c r="DG16" s="589"/>
      <c r="DH16" s="589"/>
      <c r="DI16" s="589"/>
      <c r="DJ16" s="589"/>
      <c r="DK16" s="589"/>
      <c r="DL16" s="589"/>
      <c r="DM16" s="589"/>
      <c r="DN16" s="589"/>
      <c r="DO16" s="589"/>
      <c r="DP16" s="590"/>
      <c r="DQ16" s="594">
        <v>8176</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2390537</v>
      </c>
      <c r="S17" s="589"/>
      <c r="T17" s="589"/>
      <c r="U17" s="589"/>
      <c r="V17" s="589"/>
      <c r="W17" s="589"/>
      <c r="X17" s="589"/>
      <c r="Y17" s="590"/>
      <c r="Z17" s="641">
        <v>19.3</v>
      </c>
      <c r="AA17" s="641"/>
      <c r="AB17" s="641"/>
      <c r="AC17" s="641"/>
      <c r="AD17" s="642">
        <v>2390537</v>
      </c>
      <c r="AE17" s="642"/>
      <c r="AF17" s="642"/>
      <c r="AG17" s="642"/>
      <c r="AH17" s="642"/>
      <c r="AI17" s="642"/>
      <c r="AJ17" s="642"/>
      <c r="AK17" s="642"/>
      <c r="AL17" s="611">
        <v>54.1</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806926</v>
      </c>
      <c r="CS17" s="589"/>
      <c r="CT17" s="589"/>
      <c r="CU17" s="589"/>
      <c r="CV17" s="589"/>
      <c r="CW17" s="589"/>
      <c r="CX17" s="589"/>
      <c r="CY17" s="590"/>
      <c r="CZ17" s="641">
        <v>6.8</v>
      </c>
      <c r="DA17" s="641"/>
      <c r="DB17" s="641"/>
      <c r="DC17" s="641"/>
      <c r="DD17" s="594" t="s">
        <v>112</v>
      </c>
      <c r="DE17" s="589"/>
      <c r="DF17" s="589"/>
      <c r="DG17" s="589"/>
      <c r="DH17" s="589"/>
      <c r="DI17" s="589"/>
      <c r="DJ17" s="589"/>
      <c r="DK17" s="589"/>
      <c r="DL17" s="589"/>
      <c r="DM17" s="589"/>
      <c r="DN17" s="589"/>
      <c r="DO17" s="589"/>
      <c r="DP17" s="590"/>
      <c r="DQ17" s="594">
        <v>760327</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358809</v>
      </c>
      <c r="S18" s="589"/>
      <c r="T18" s="589"/>
      <c r="U18" s="589"/>
      <c r="V18" s="589"/>
      <c r="W18" s="589"/>
      <c r="X18" s="589"/>
      <c r="Y18" s="590"/>
      <c r="Z18" s="641">
        <v>2.9</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204672</v>
      </c>
      <c r="S19" s="589"/>
      <c r="T19" s="589"/>
      <c r="U19" s="589"/>
      <c r="V19" s="589"/>
      <c r="W19" s="589"/>
      <c r="X19" s="589"/>
      <c r="Y19" s="590"/>
      <c r="Z19" s="641">
        <v>1.7</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4688</v>
      </c>
      <c r="BH19" s="589"/>
      <c r="BI19" s="589"/>
      <c r="BJ19" s="589"/>
      <c r="BK19" s="589"/>
      <c r="BL19" s="589"/>
      <c r="BM19" s="589"/>
      <c r="BN19" s="590"/>
      <c r="BO19" s="641">
        <v>0.3</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4955908</v>
      </c>
      <c r="S20" s="589"/>
      <c r="T20" s="589"/>
      <c r="U20" s="589"/>
      <c r="V20" s="589"/>
      <c r="W20" s="589"/>
      <c r="X20" s="589"/>
      <c r="Y20" s="590"/>
      <c r="Z20" s="641">
        <v>40</v>
      </c>
      <c r="AA20" s="641"/>
      <c r="AB20" s="641"/>
      <c r="AC20" s="641"/>
      <c r="AD20" s="642">
        <v>4392427</v>
      </c>
      <c r="AE20" s="642"/>
      <c r="AF20" s="642"/>
      <c r="AG20" s="642"/>
      <c r="AH20" s="642"/>
      <c r="AI20" s="642"/>
      <c r="AJ20" s="642"/>
      <c r="AK20" s="642"/>
      <c r="AL20" s="611">
        <v>99.3</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4688</v>
      </c>
      <c r="BH20" s="589"/>
      <c r="BI20" s="589"/>
      <c r="BJ20" s="589"/>
      <c r="BK20" s="589"/>
      <c r="BL20" s="589"/>
      <c r="BM20" s="589"/>
      <c r="BN20" s="590"/>
      <c r="BO20" s="641">
        <v>0.3</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11872603</v>
      </c>
      <c r="CS20" s="589"/>
      <c r="CT20" s="589"/>
      <c r="CU20" s="589"/>
      <c r="CV20" s="589"/>
      <c r="CW20" s="589"/>
      <c r="CX20" s="589"/>
      <c r="CY20" s="590"/>
      <c r="CZ20" s="641">
        <v>100</v>
      </c>
      <c r="DA20" s="641"/>
      <c r="DB20" s="641"/>
      <c r="DC20" s="641"/>
      <c r="DD20" s="594">
        <v>1866404</v>
      </c>
      <c r="DE20" s="589"/>
      <c r="DF20" s="589"/>
      <c r="DG20" s="589"/>
      <c r="DH20" s="589"/>
      <c r="DI20" s="589"/>
      <c r="DJ20" s="589"/>
      <c r="DK20" s="589"/>
      <c r="DL20" s="589"/>
      <c r="DM20" s="589"/>
      <c r="DN20" s="589"/>
      <c r="DO20" s="589"/>
      <c r="DP20" s="590"/>
      <c r="DQ20" s="594">
        <v>4977836</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2015</v>
      </c>
      <c r="S21" s="589"/>
      <c r="T21" s="589"/>
      <c r="U21" s="589"/>
      <c r="V21" s="589"/>
      <c r="W21" s="589"/>
      <c r="X21" s="589"/>
      <c r="Y21" s="590"/>
      <c r="Z21" s="641">
        <v>0</v>
      </c>
      <c r="AA21" s="641"/>
      <c r="AB21" s="641"/>
      <c r="AC21" s="641"/>
      <c r="AD21" s="642">
        <v>2015</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4688</v>
      </c>
      <c r="BH21" s="589"/>
      <c r="BI21" s="589"/>
      <c r="BJ21" s="589"/>
      <c r="BK21" s="589"/>
      <c r="BL21" s="589"/>
      <c r="BM21" s="589"/>
      <c r="BN21" s="590"/>
      <c r="BO21" s="641">
        <v>0.3</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55935</v>
      </c>
      <c r="S22" s="589"/>
      <c r="T22" s="589"/>
      <c r="U22" s="589"/>
      <c r="V22" s="589"/>
      <c r="W22" s="589"/>
      <c r="X22" s="589"/>
      <c r="Y22" s="590"/>
      <c r="Z22" s="641">
        <v>0.5</v>
      </c>
      <c r="AA22" s="641"/>
      <c r="AB22" s="641"/>
      <c r="AC22" s="641"/>
      <c r="AD22" s="642" t="s">
        <v>112</v>
      </c>
      <c r="AE22" s="642"/>
      <c r="AF22" s="642"/>
      <c r="AG22" s="642"/>
      <c r="AH22" s="642"/>
      <c r="AI22" s="642"/>
      <c r="AJ22" s="642"/>
      <c r="AK22" s="642"/>
      <c r="AL22" s="611" t="s">
        <v>112</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150910</v>
      </c>
      <c r="S23" s="589"/>
      <c r="T23" s="589"/>
      <c r="U23" s="589"/>
      <c r="V23" s="589"/>
      <c r="W23" s="589"/>
      <c r="X23" s="589"/>
      <c r="Y23" s="590"/>
      <c r="Z23" s="641">
        <v>1.2</v>
      </c>
      <c r="AA23" s="641"/>
      <c r="AB23" s="641"/>
      <c r="AC23" s="641"/>
      <c r="AD23" s="642">
        <v>4353</v>
      </c>
      <c r="AE23" s="642"/>
      <c r="AF23" s="642"/>
      <c r="AG23" s="642"/>
      <c r="AH23" s="642"/>
      <c r="AI23" s="642"/>
      <c r="AJ23" s="642"/>
      <c r="AK23" s="642"/>
      <c r="AL23" s="611">
        <v>0.1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19216</v>
      </c>
      <c r="S24" s="589"/>
      <c r="T24" s="589"/>
      <c r="U24" s="589"/>
      <c r="V24" s="589"/>
      <c r="W24" s="589"/>
      <c r="X24" s="589"/>
      <c r="Y24" s="590"/>
      <c r="Z24" s="641">
        <v>0.2</v>
      </c>
      <c r="AA24" s="641"/>
      <c r="AB24" s="641"/>
      <c r="AC24" s="641"/>
      <c r="AD24" s="642" t="s">
        <v>112</v>
      </c>
      <c r="AE24" s="642"/>
      <c r="AF24" s="642"/>
      <c r="AG24" s="642"/>
      <c r="AH24" s="642"/>
      <c r="AI24" s="642"/>
      <c r="AJ24" s="642"/>
      <c r="AK24" s="642"/>
      <c r="AL24" s="611" t="s">
        <v>112</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2897022</v>
      </c>
      <c r="CS24" s="639"/>
      <c r="CT24" s="639"/>
      <c r="CU24" s="639"/>
      <c r="CV24" s="639"/>
      <c r="CW24" s="639"/>
      <c r="CX24" s="639"/>
      <c r="CY24" s="686"/>
      <c r="CZ24" s="690">
        <v>24.4</v>
      </c>
      <c r="DA24" s="691"/>
      <c r="DB24" s="691"/>
      <c r="DC24" s="692"/>
      <c r="DD24" s="685">
        <v>2202431</v>
      </c>
      <c r="DE24" s="639"/>
      <c r="DF24" s="639"/>
      <c r="DG24" s="639"/>
      <c r="DH24" s="639"/>
      <c r="DI24" s="639"/>
      <c r="DJ24" s="639"/>
      <c r="DK24" s="686"/>
      <c r="DL24" s="685">
        <v>2135405</v>
      </c>
      <c r="DM24" s="639"/>
      <c r="DN24" s="639"/>
      <c r="DO24" s="639"/>
      <c r="DP24" s="639"/>
      <c r="DQ24" s="639"/>
      <c r="DR24" s="639"/>
      <c r="DS24" s="639"/>
      <c r="DT24" s="639"/>
      <c r="DU24" s="639"/>
      <c r="DV24" s="686"/>
      <c r="DW24" s="687">
        <v>48.3</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765928</v>
      </c>
      <c r="S25" s="589"/>
      <c r="T25" s="589"/>
      <c r="U25" s="589"/>
      <c r="V25" s="589"/>
      <c r="W25" s="589"/>
      <c r="X25" s="589"/>
      <c r="Y25" s="590"/>
      <c r="Z25" s="641">
        <v>6.2</v>
      </c>
      <c r="AA25" s="641"/>
      <c r="AB25" s="641"/>
      <c r="AC25" s="641"/>
      <c r="AD25" s="642" t="s">
        <v>112</v>
      </c>
      <c r="AE25" s="642"/>
      <c r="AF25" s="642"/>
      <c r="AG25" s="642"/>
      <c r="AH25" s="642"/>
      <c r="AI25" s="642"/>
      <c r="AJ25" s="642"/>
      <c r="AK25" s="642"/>
      <c r="AL25" s="611" t="s">
        <v>112</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1279102</v>
      </c>
      <c r="CS25" s="607"/>
      <c r="CT25" s="607"/>
      <c r="CU25" s="607"/>
      <c r="CV25" s="607"/>
      <c r="CW25" s="607"/>
      <c r="CX25" s="607"/>
      <c r="CY25" s="608"/>
      <c r="CZ25" s="591">
        <v>10.8</v>
      </c>
      <c r="DA25" s="609"/>
      <c r="DB25" s="609"/>
      <c r="DC25" s="610"/>
      <c r="DD25" s="594">
        <v>1201517</v>
      </c>
      <c r="DE25" s="607"/>
      <c r="DF25" s="607"/>
      <c r="DG25" s="607"/>
      <c r="DH25" s="607"/>
      <c r="DI25" s="607"/>
      <c r="DJ25" s="607"/>
      <c r="DK25" s="608"/>
      <c r="DL25" s="594">
        <v>1145353</v>
      </c>
      <c r="DM25" s="607"/>
      <c r="DN25" s="607"/>
      <c r="DO25" s="607"/>
      <c r="DP25" s="607"/>
      <c r="DQ25" s="607"/>
      <c r="DR25" s="607"/>
      <c r="DS25" s="607"/>
      <c r="DT25" s="607"/>
      <c r="DU25" s="607"/>
      <c r="DV25" s="608"/>
      <c r="DW25" s="611">
        <v>25.9</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777185</v>
      </c>
      <c r="CS26" s="589"/>
      <c r="CT26" s="589"/>
      <c r="CU26" s="589"/>
      <c r="CV26" s="589"/>
      <c r="CW26" s="589"/>
      <c r="CX26" s="589"/>
      <c r="CY26" s="590"/>
      <c r="CZ26" s="591">
        <v>6.5</v>
      </c>
      <c r="DA26" s="609"/>
      <c r="DB26" s="609"/>
      <c r="DC26" s="610"/>
      <c r="DD26" s="594">
        <v>709371</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5135614</v>
      </c>
      <c r="S27" s="589"/>
      <c r="T27" s="589"/>
      <c r="U27" s="589"/>
      <c r="V27" s="589"/>
      <c r="W27" s="589"/>
      <c r="X27" s="589"/>
      <c r="Y27" s="590"/>
      <c r="Z27" s="641">
        <v>41.4</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1683396</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810994</v>
      </c>
      <c r="CS27" s="607"/>
      <c r="CT27" s="607"/>
      <c r="CU27" s="607"/>
      <c r="CV27" s="607"/>
      <c r="CW27" s="607"/>
      <c r="CX27" s="607"/>
      <c r="CY27" s="608"/>
      <c r="CZ27" s="591">
        <v>6.8</v>
      </c>
      <c r="DA27" s="609"/>
      <c r="DB27" s="609"/>
      <c r="DC27" s="610"/>
      <c r="DD27" s="594">
        <v>240587</v>
      </c>
      <c r="DE27" s="607"/>
      <c r="DF27" s="607"/>
      <c r="DG27" s="607"/>
      <c r="DH27" s="607"/>
      <c r="DI27" s="607"/>
      <c r="DJ27" s="607"/>
      <c r="DK27" s="608"/>
      <c r="DL27" s="594">
        <v>239317</v>
      </c>
      <c r="DM27" s="607"/>
      <c r="DN27" s="607"/>
      <c r="DO27" s="607"/>
      <c r="DP27" s="607"/>
      <c r="DQ27" s="607"/>
      <c r="DR27" s="607"/>
      <c r="DS27" s="607"/>
      <c r="DT27" s="607"/>
      <c r="DU27" s="607"/>
      <c r="DV27" s="608"/>
      <c r="DW27" s="611">
        <v>5.4</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68309</v>
      </c>
      <c r="S28" s="589"/>
      <c r="T28" s="589"/>
      <c r="U28" s="589"/>
      <c r="V28" s="589"/>
      <c r="W28" s="589"/>
      <c r="X28" s="589"/>
      <c r="Y28" s="590"/>
      <c r="Z28" s="641">
        <v>0.6</v>
      </c>
      <c r="AA28" s="641"/>
      <c r="AB28" s="641"/>
      <c r="AC28" s="641"/>
      <c r="AD28" s="642">
        <v>13803</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806926</v>
      </c>
      <c r="CS28" s="589"/>
      <c r="CT28" s="589"/>
      <c r="CU28" s="589"/>
      <c r="CV28" s="589"/>
      <c r="CW28" s="589"/>
      <c r="CX28" s="589"/>
      <c r="CY28" s="590"/>
      <c r="CZ28" s="591">
        <v>6.8</v>
      </c>
      <c r="DA28" s="609"/>
      <c r="DB28" s="609"/>
      <c r="DC28" s="610"/>
      <c r="DD28" s="594">
        <v>760327</v>
      </c>
      <c r="DE28" s="589"/>
      <c r="DF28" s="589"/>
      <c r="DG28" s="589"/>
      <c r="DH28" s="589"/>
      <c r="DI28" s="589"/>
      <c r="DJ28" s="589"/>
      <c r="DK28" s="590"/>
      <c r="DL28" s="594">
        <v>750735</v>
      </c>
      <c r="DM28" s="589"/>
      <c r="DN28" s="589"/>
      <c r="DO28" s="589"/>
      <c r="DP28" s="589"/>
      <c r="DQ28" s="589"/>
      <c r="DR28" s="589"/>
      <c r="DS28" s="589"/>
      <c r="DT28" s="589"/>
      <c r="DU28" s="589"/>
      <c r="DV28" s="590"/>
      <c r="DW28" s="611">
        <v>17</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22873</v>
      </c>
      <c r="S29" s="589"/>
      <c r="T29" s="589"/>
      <c r="U29" s="589"/>
      <c r="V29" s="589"/>
      <c r="W29" s="589"/>
      <c r="X29" s="589"/>
      <c r="Y29" s="590"/>
      <c r="Z29" s="641">
        <v>0.2</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806890</v>
      </c>
      <c r="CS29" s="607"/>
      <c r="CT29" s="607"/>
      <c r="CU29" s="607"/>
      <c r="CV29" s="607"/>
      <c r="CW29" s="607"/>
      <c r="CX29" s="607"/>
      <c r="CY29" s="608"/>
      <c r="CZ29" s="591">
        <v>6.8</v>
      </c>
      <c r="DA29" s="609"/>
      <c r="DB29" s="609"/>
      <c r="DC29" s="610"/>
      <c r="DD29" s="594">
        <v>760291</v>
      </c>
      <c r="DE29" s="607"/>
      <c r="DF29" s="607"/>
      <c r="DG29" s="607"/>
      <c r="DH29" s="607"/>
      <c r="DI29" s="607"/>
      <c r="DJ29" s="607"/>
      <c r="DK29" s="608"/>
      <c r="DL29" s="594">
        <v>750699</v>
      </c>
      <c r="DM29" s="607"/>
      <c r="DN29" s="607"/>
      <c r="DO29" s="607"/>
      <c r="DP29" s="607"/>
      <c r="DQ29" s="607"/>
      <c r="DR29" s="607"/>
      <c r="DS29" s="607"/>
      <c r="DT29" s="607"/>
      <c r="DU29" s="607"/>
      <c r="DV29" s="608"/>
      <c r="DW29" s="611">
        <v>17</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362811</v>
      </c>
      <c r="S30" s="589"/>
      <c r="T30" s="589"/>
      <c r="U30" s="589"/>
      <c r="V30" s="589"/>
      <c r="W30" s="589"/>
      <c r="X30" s="589"/>
      <c r="Y30" s="590"/>
      <c r="Z30" s="641">
        <v>2.9</v>
      </c>
      <c r="AA30" s="641"/>
      <c r="AB30" s="641"/>
      <c r="AC30" s="641"/>
      <c r="AD30" s="642" t="s">
        <v>112</v>
      </c>
      <c r="AE30" s="642"/>
      <c r="AF30" s="642"/>
      <c r="AG30" s="642"/>
      <c r="AH30" s="642"/>
      <c r="AI30" s="642"/>
      <c r="AJ30" s="642"/>
      <c r="AK30" s="642"/>
      <c r="AL30" s="611" t="s">
        <v>112</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99.6</v>
      </c>
      <c r="BH30" s="655"/>
      <c r="BI30" s="655"/>
      <c r="BJ30" s="655"/>
      <c r="BK30" s="655"/>
      <c r="BL30" s="655"/>
      <c r="BM30" s="656">
        <v>98.7</v>
      </c>
      <c r="BN30" s="655"/>
      <c r="BO30" s="655"/>
      <c r="BP30" s="655"/>
      <c r="BQ30" s="657"/>
      <c r="BR30" s="654">
        <v>99.5</v>
      </c>
      <c r="BS30" s="655"/>
      <c r="BT30" s="655"/>
      <c r="BU30" s="655"/>
      <c r="BV30" s="655"/>
      <c r="BW30" s="655"/>
      <c r="BX30" s="656">
        <v>98.1</v>
      </c>
      <c r="BY30" s="655"/>
      <c r="BZ30" s="655"/>
      <c r="CA30" s="655"/>
      <c r="CB30" s="657"/>
      <c r="CD30" s="660"/>
      <c r="CE30" s="661"/>
      <c r="CF30" s="625" t="s">
        <v>292</v>
      </c>
      <c r="CG30" s="622"/>
      <c r="CH30" s="622"/>
      <c r="CI30" s="622"/>
      <c r="CJ30" s="622"/>
      <c r="CK30" s="622"/>
      <c r="CL30" s="622"/>
      <c r="CM30" s="622"/>
      <c r="CN30" s="622"/>
      <c r="CO30" s="622"/>
      <c r="CP30" s="622"/>
      <c r="CQ30" s="623"/>
      <c r="CR30" s="588">
        <v>705931</v>
      </c>
      <c r="CS30" s="589"/>
      <c r="CT30" s="589"/>
      <c r="CU30" s="589"/>
      <c r="CV30" s="589"/>
      <c r="CW30" s="589"/>
      <c r="CX30" s="589"/>
      <c r="CY30" s="590"/>
      <c r="CZ30" s="591">
        <v>5.9</v>
      </c>
      <c r="DA30" s="609"/>
      <c r="DB30" s="609"/>
      <c r="DC30" s="610"/>
      <c r="DD30" s="594">
        <v>659332</v>
      </c>
      <c r="DE30" s="589"/>
      <c r="DF30" s="589"/>
      <c r="DG30" s="589"/>
      <c r="DH30" s="589"/>
      <c r="DI30" s="589"/>
      <c r="DJ30" s="589"/>
      <c r="DK30" s="590"/>
      <c r="DL30" s="594">
        <v>649740</v>
      </c>
      <c r="DM30" s="589"/>
      <c r="DN30" s="589"/>
      <c r="DO30" s="589"/>
      <c r="DP30" s="589"/>
      <c r="DQ30" s="589"/>
      <c r="DR30" s="589"/>
      <c r="DS30" s="589"/>
      <c r="DT30" s="589"/>
      <c r="DU30" s="589"/>
      <c r="DV30" s="590"/>
      <c r="DW30" s="611">
        <v>14.7</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239101</v>
      </c>
      <c r="S31" s="589"/>
      <c r="T31" s="589"/>
      <c r="U31" s="589"/>
      <c r="V31" s="589"/>
      <c r="W31" s="589"/>
      <c r="X31" s="589"/>
      <c r="Y31" s="590"/>
      <c r="Z31" s="641">
        <v>1.9</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99.5</v>
      </c>
      <c r="BH31" s="607"/>
      <c r="BI31" s="607"/>
      <c r="BJ31" s="607"/>
      <c r="BK31" s="607"/>
      <c r="BL31" s="607"/>
      <c r="BM31" s="643">
        <v>98.4</v>
      </c>
      <c r="BN31" s="653"/>
      <c r="BO31" s="653"/>
      <c r="BP31" s="653"/>
      <c r="BQ31" s="617"/>
      <c r="BR31" s="652">
        <v>99.3</v>
      </c>
      <c r="BS31" s="607"/>
      <c r="BT31" s="607"/>
      <c r="BU31" s="607"/>
      <c r="BV31" s="607"/>
      <c r="BW31" s="607"/>
      <c r="BX31" s="643">
        <v>97.8</v>
      </c>
      <c r="BY31" s="653"/>
      <c r="BZ31" s="653"/>
      <c r="CA31" s="653"/>
      <c r="CB31" s="617"/>
      <c r="CD31" s="660"/>
      <c r="CE31" s="661"/>
      <c r="CF31" s="625" t="s">
        <v>296</v>
      </c>
      <c r="CG31" s="622"/>
      <c r="CH31" s="622"/>
      <c r="CI31" s="622"/>
      <c r="CJ31" s="622"/>
      <c r="CK31" s="622"/>
      <c r="CL31" s="622"/>
      <c r="CM31" s="622"/>
      <c r="CN31" s="622"/>
      <c r="CO31" s="622"/>
      <c r="CP31" s="622"/>
      <c r="CQ31" s="623"/>
      <c r="CR31" s="588">
        <v>100959</v>
      </c>
      <c r="CS31" s="607"/>
      <c r="CT31" s="607"/>
      <c r="CU31" s="607"/>
      <c r="CV31" s="607"/>
      <c r="CW31" s="607"/>
      <c r="CX31" s="607"/>
      <c r="CY31" s="608"/>
      <c r="CZ31" s="591">
        <v>0.9</v>
      </c>
      <c r="DA31" s="609"/>
      <c r="DB31" s="609"/>
      <c r="DC31" s="610"/>
      <c r="DD31" s="594">
        <v>100959</v>
      </c>
      <c r="DE31" s="607"/>
      <c r="DF31" s="607"/>
      <c r="DG31" s="607"/>
      <c r="DH31" s="607"/>
      <c r="DI31" s="607"/>
      <c r="DJ31" s="607"/>
      <c r="DK31" s="608"/>
      <c r="DL31" s="594">
        <v>100959</v>
      </c>
      <c r="DM31" s="607"/>
      <c r="DN31" s="607"/>
      <c r="DO31" s="607"/>
      <c r="DP31" s="607"/>
      <c r="DQ31" s="607"/>
      <c r="DR31" s="607"/>
      <c r="DS31" s="607"/>
      <c r="DT31" s="607"/>
      <c r="DU31" s="607"/>
      <c r="DV31" s="608"/>
      <c r="DW31" s="611">
        <v>2.2999999999999998</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171464</v>
      </c>
      <c r="S32" s="589"/>
      <c r="T32" s="589"/>
      <c r="U32" s="589"/>
      <c r="V32" s="589"/>
      <c r="W32" s="589"/>
      <c r="X32" s="589"/>
      <c r="Y32" s="590"/>
      <c r="Z32" s="641">
        <v>1.4</v>
      </c>
      <c r="AA32" s="641"/>
      <c r="AB32" s="641"/>
      <c r="AC32" s="641"/>
      <c r="AD32" s="642">
        <v>9511</v>
      </c>
      <c r="AE32" s="642"/>
      <c r="AF32" s="642"/>
      <c r="AG32" s="642"/>
      <c r="AH32" s="642"/>
      <c r="AI32" s="642"/>
      <c r="AJ32" s="642"/>
      <c r="AK32" s="642"/>
      <c r="AL32" s="611">
        <v>0.2</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99.6</v>
      </c>
      <c r="BH32" s="573"/>
      <c r="BI32" s="573"/>
      <c r="BJ32" s="573"/>
      <c r="BK32" s="573"/>
      <c r="BL32" s="573"/>
      <c r="BM32" s="636">
        <v>98.5</v>
      </c>
      <c r="BN32" s="573"/>
      <c r="BO32" s="573"/>
      <c r="BP32" s="573"/>
      <c r="BQ32" s="630"/>
      <c r="BR32" s="651">
        <v>99.5</v>
      </c>
      <c r="BS32" s="573"/>
      <c r="BT32" s="573"/>
      <c r="BU32" s="573"/>
      <c r="BV32" s="573"/>
      <c r="BW32" s="573"/>
      <c r="BX32" s="636">
        <v>97.8</v>
      </c>
      <c r="BY32" s="573"/>
      <c r="BZ32" s="573"/>
      <c r="CA32" s="573"/>
      <c r="CB32" s="630"/>
      <c r="CD32" s="662"/>
      <c r="CE32" s="663"/>
      <c r="CF32" s="625" t="s">
        <v>299</v>
      </c>
      <c r="CG32" s="622"/>
      <c r="CH32" s="622"/>
      <c r="CI32" s="622"/>
      <c r="CJ32" s="622"/>
      <c r="CK32" s="622"/>
      <c r="CL32" s="622"/>
      <c r="CM32" s="622"/>
      <c r="CN32" s="622"/>
      <c r="CO32" s="622"/>
      <c r="CP32" s="622"/>
      <c r="CQ32" s="623"/>
      <c r="CR32" s="588">
        <v>36</v>
      </c>
      <c r="CS32" s="589"/>
      <c r="CT32" s="589"/>
      <c r="CU32" s="589"/>
      <c r="CV32" s="589"/>
      <c r="CW32" s="589"/>
      <c r="CX32" s="589"/>
      <c r="CY32" s="590"/>
      <c r="CZ32" s="591">
        <v>0</v>
      </c>
      <c r="DA32" s="609"/>
      <c r="DB32" s="609"/>
      <c r="DC32" s="610"/>
      <c r="DD32" s="594">
        <v>36</v>
      </c>
      <c r="DE32" s="589"/>
      <c r="DF32" s="589"/>
      <c r="DG32" s="589"/>
      <c r="DH32" s="589"/>
      <c r="DI32" s="589"/>
      <c r="DJ32" s="589"/>
      <c r="DK32" s="590"/>
      <c r="DL32" s="594">
        <v>36</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443000</v>
      </c>
      <c r="S33" s="589"/>
      <c r="T33" s="589"/>
      <c r="U33" s="589"/>
      <c r="V33" s="589"/>
      <c r="W33" s="589"/>
      <c r="X33" s="589"/>
      <c r="Y33" s="590"/>
      <c r="Z33" s="641">
        <v>3.6</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7060579</v>
      </c>
      <c r="CS33" s="607"/>
      <c r="CT33" s="607"/>
      <c r="CU33" s="607"/>
      <c r="CV33" s="607"/>
      <c r="CW33" s="607"/>
      <c r="CX33" s="607"/>
      <c r="CY33" s="608"/>
      <c r="CZ33" s="591">
        <v>59.5</v>
      </c>
      <c r="DA33" s="609"/>
      <c r="DB33" s="609"/>
      <c r="DC33" s="610"/>
      <c r="DD33" s="594">
        <v>2532528</v>
      </c>
      <c r="DE33" s="607"/>
      <c r="DF33" s="607"/>
      <c r="DG33" s="607"/>
      <c r="DH33" s="607"/>
      <c r="DI33" s="607"/>
      <c r="DJ33" s="607"/>
      <c r="DK33" s="608"/>
      <c r="DL33" s="594">
        <v>2011401</v>
      </c>
      <c r="DM33" s="607"/>
      <c r="DN33" s="607"/>
      <c r="DO33" s="607"/>
      <c r="DP33" s="607"/>
      <c r="DQ33" s="607"/>
      <c r="DR33" s="607"/>
      <c r="DS33" s="607"/>
      <c r="DT33" s="607"/>
      <c r="DU33" s="607"/>
      <c r="DV33" s="608"/>
      <c r="DW33" s="611">
        <v>45.5</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4967254</v>
      </c>
      <c r="CS34" s="589"/>
      <c r="CT34" s="589"/>
      <c r="CU34" s="589"/>
      <c r="CV34" s="589"/>
      <c r="CW34" s="589"/>
      <c r="CX34" s="589"/>
      <c r="CY34" s="590"/>
      <c r="CZ34" s="591">
        <v>41.8</v>
      </c>
      <c r="DA34" s="609"/>
      <c r="DB34" s="609"/>
      <c r="DC34" s="610"/>
      <c r="DD34" s="594">
        <v>880243</v>
      </c>
      <c r="DE34" s="589"/>
      <c r="DF34" s="589"/>
      <c r="DG34" s="589"/>
      <c r="DH34" s="589"/>
      <c r="DI34" s="589"/>
      <c r="DJ34" s="589"/>
      <c r="DK34" s="590"/>
      <c r="DL34" s="594">
        <v>807257</v>
      </c>
      <c r="DM34" s="589"/>
      <c r="DN34" s="589"/>
      <c r="DO34" s="589"/>
      <c r="DP34" s="589"/>
      <c r="DQ34" s="589"/>
      <c r="DR34" s="589"/>
      <c r="DS34" s="589"/>
      <c r="DT34" s="589"/>
      <c r="DU34" s="589"/>
      <c r="DV34" s="590"/>
      <c r="DW34" s="611">
        <v>18.3</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t="s">
        <v>112</v>
      </c>
      <c r="S35" s="589"/>
      <c r="T35" s="589"/>
      <c r="U35" s="589"/>
      <c r="V35" s="589"/>
      <c r="W35" s="589"/>
      <c r="X35" s="589"/>
      <c r="Y35" s="590"/>
      <c r="Z35" s="641" t="s">
        <v>112</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783567</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235889</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182913</v>
      </c>
      <c r="CS35" s="607"/>
      <c r="CT35" s="607"/>
      <c r="CU35" s="607"/>
      <c r="CV35" s="607"/>
      <c r="CW35" s="607"/>
      <c r="CX35" s="607"/>
      <c r="CY35" s="608"/>
      <c r="CZ35" s="591">
        <v>1.5</v>
      </c>
      <c r="DA35" s="609"/>
      <c r="DB35" s="609"/>
      <c r="DC35" s="610"/>
      <c r="DD35" s="594">
        <v>164627</v>
      </c>
      <c r="DE35" s="607"/>
      <c r="DF35" s="607"/>
      <c r="DG35" s="607"/>
      <c r="DH35" s="607"/>
      <c r="DI35" s="607"/>
      <c r="DJ35" s="607"/>
      <c r="DK35" s="608"/>
      <c r="DL35" s="594">
        <v>119323</v>
      </c>
      <c r="DM35" s="607"/>
      <c r="DN35" s="607"/>
      <c r="DO35" s="607"/>
      <c r="DP35" s="607"/>
      <c r="DQ35" s="607"/>
      <c r="DR35" s="607"/>
      <c r="DS35" s="607"/>
      <c r="DT35" s="607"/>
      <c r="DU35" s="607"/>
      <c r="DV35" s="608"/>
      <c r="DW35" s="611">
        <v>2.7</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12393084</v>
      </c>
      <c r="S36" s="629"/>
      <c r="T36" s="629"/>
      <c r="U36" s="629"/>
      <c r="V36" s="629"/>
      <c r="W36" s="629"/>
      <c r="X36" s="629"/>
      <c r="Y36" s="632"/>
      <c r="Z36" s="633">
        <v>100</v>
      </c>
      <c r="AA36" s="633"/>
      <c r="AB36" s="633"/>
      <c r="AC36" s="633"/>
      <c r="AD36" s="634">
        <v>4422109</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124236</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197653</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1000921</v>
      </c>
      <c r="CS36" s="589"/>
      <c r="CT36" s="589"/>
      <c r="CU36" s="589"/>
      <c r="CV36" s="589"/>
      <c r="CW36" s="589"/>
      <c r="CX36" s="589"/>
      <c r="CY36" s="590"/>
      <c r="CZ36" s="591">
        <v>8.4</v>
      </c>
      <c r="DA36" s="609"/>
      <c r="DB36" s="609"/>
      <c r="DC36" s="610"/>
      <c r="DD36" s="594">
        <v>754464</v>
      </c>
      <c r="DE36" s="589"/>
      <c r="DF36" s="589"/>
      <c r="DG36" s="589"/>
      <c r="DH36" s="589"/>
      <c r="DI36" s="589"/>
      <c r="DJ36" s="589"/>
      <c r="DK36" s="590"/>
      <c r="DL36" s="594">
        <v>595164</v>
      </c>
      <c r="DM36" s="589"/>
      <c r="DN36" s="589"/>
      <c r="DO36" s="589"/>
      <c r="DP36" s="589"/>
      <c r="DQ36" s="589"/>
      <c r="DR36" s="589"/>
      <c r="DS36" s="589"/>
      <c r="DT36" s="589"/>
      <c r="DU36" s="589"/>
      <c r="DV36" s="590"/>
      <c r="DW36" s="611">
        <v>13.5</v>
      </c>
      <c r="DX36" s="612"/>
      <c r="DY36" s="612"/>
      <c r="DZ36" s="612"/>
      <c r="EA36" s="612"/>
      <c r="EB36" s="612"/>
      <c r="EC36" s="613"/>
    </row>
    <row r="37" spans="2:133" ht="11.25" customHeight="1">
      <c r="AQ37" s="614" t="s">
        <v>314</v>
      </c>
      <c r="AR37" s="615"/>
      <c r="AS37" s="615"/>
      <c r="AT37" s="615"/>
      <c r="AU37" s="615"/>
      <c r="AV37" s="615"/>
      <c r="AW37" s="615"/>
      <c r="AX37" s="615"/>
      <c r="AY37" s="616"/>
      <c r="AZ37" s="588">
        <v>42054</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2692</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404748</v>
      </c>
      <c r="CS37" s="607"/>
      <c r="CT37" s="607"/>
      <c r="CU37" s="607"/>
      <c r="CV37" s="607"/>
      <c r="CW37" s="607"/>
      <c r="CX37" s="607"/>
      <c r="CY37" s="608"/>
      <c r="CZ37" s="591">
        <v>3.4</v>
      </c>
      <c r="DA37" s="609"/>
      <c r="DB37" s="609"/>
      <c r="DC37" s="610"/>
      <c r="DD37" s="594">
        <v>404748</v>
      </c>
      <c r="DE37" s="607"/>
      <c r="DF37" s="607"/>
      <c r="DG37" s="607"/>
      <c r="DH37" s="607"/>
      <c r="DI37" s="607"/>
      <c r="DJ37" s="607"/>
      <c r="DK37" s="608"/>
      <c r="DL37" s="594">
        <v>400052</v>
      </c>
      <c r="DM37" s="607"/>
      <c r="DN37" s="607"/>
      <c r="DO37" s="607"/>
      <c r="DP37" s="607"/>
      <c r="DQ37" s="607"/>
      <c r="DR37" s="607"/>
      <c r="DS37" s="607"/>
      <c r="DT37" s="607"/>
      <c r="DU37" s="607"/>
      <c r="DV37" s="608"/>
      <c r="DW37" s="611">
        <v>9</v>
      </c>
      <c r="DX37" s="612"/>
      <c r="DY37" s="612"/>
      <c r="DZ37" s="612"/>
      <c r="EA37" s="612"/>
      <c r="EB37" s="612"/>
      <c r="EC37" s="613"/>
    </row>
    <row r="38" spans="2:133" ht="11.25" customHeight="1">
      <c r="AQ38" s="614" t="s">
        <v>317</v>
      </c>
      <c r="AR38" s="615"/>
      <c r="AS38" s="615"/>
      <c r="AT38" s="615"/>
      <c r="AU38" s="615"/>
      <c r="AV38" s="615"/>
      <c r="AW38" s="615"/>
      <c r="AX38" s="615"/>
      <c r="AY38" s="616"/>
      <c r="AZ38" s="588">
        <v>2086</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4687</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615191</v>
      </c>
      <c r="CS38" s="589"/>
      <c r="CT38" s="589"/>
      <c r="CU38" s="589"/>
      <c r="CV38" s="589"/>
      <c r="CW38" s="589"/>
      <c r="CX38" s="589"/>
      <c r="CY38" s="590"/>
      <c r="CZ38" s="591">
        <v>5.2</v>
      </c>
      <c r="DA38" s="609"/>
      <c r="DB38" s="609"/>
      <c r="DC38" s="610"/>
      <c r="DD38" s="594">
        <v>522669</v>
      </c>
      <c r="DE38" s="589"/>
      <c r="DF38" s="589"/>
      <c r="DG38" s="589"/>
      <c r="DH38" s="589"/>
      <c r="DI38" s="589"/>
      <c r="DJ38" s="589"/>
      <c r="DK38" s="590"/>
      <c r="DL38" s="594">
        <v>489657</v>
      </c>
      <c r="DM38" s="589"/>
      <c r="DN38" s="589"/>
      <c r="DO38" s="589"/>
      <c r="DP38" s="589"/>
      <c r="DQ38" s="589"/>
      <c r="DR38" s="589"/>
      <c r="DS38" s="589"/>
      <c r="DT38" s="589"/>
      <c r="DU38" s="589"/>
      <c r="DV38" s="590"/>
      <c r="DW38" s="611">
        <v>11.1</v>
      </c>
      <c r="DX38" s="612"/>
      <c r="DY38" s="612"/>
      <c r="DZ38" s="612"/>
      <c r="EA38" s="612"/>
      <c r="EB38" s="612"/>
      <c r="EC38" s="613"/>
    </row>
    <row r="39" spans="2:133" ht="11.25" customHeight="1">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102</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184930</v>
      </c>
      <c r="CS39" s="607"/>
      <c r="CT39" s="607"/>
      <c r="CU39" s="607"/>
      <c r="CV39" s="607"/>
      <c r="CW39" s="607"/>
      <c r="CX39" s="607"/>
      <c r="CY39" s="608"/>
      <c r="CZ39" s="591">
        <v>1.6</v>
      </c>
      <c r="DA39" s="609"/>
      <c r="DB39" s="609"/>
      <c r="DC39" s="610"/>
      <c r="DD39" s="594">
        <v>138655</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153818</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135</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109370</v>
      </c>
      <c r="CS40" s="589"/>
      <c r="CT40" s="589"/>
      <c r="CU40" s="589"/>
      <c r="CV40" s="589"/>
      <c r="CW40" s="589"/>
      <c r="CX40" s="589"/>
      <c r="CY40" s="590"/>
      <c r="CZ40" s="591">
        <v>0.9</v>
      </c>
      <c r="DA40" s="609"/>
      <c r="DB40" s="609"/>
      <c r="DC40" s="610"/>
      <c r="DD40" s="594">
        <v>71870</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461373</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285</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1915002</v>
      </c>
      <c r="CS42" s="589"/>
      <c r="CT42" s="589"/>
      <c r="CU42" s="589"/>
      <c r="CV42" s="589"/>
      <c r="CW42" s="589"/>
      <c r="CX42" s="589"/>
      <c r="CY42" s="590"/>
      <c r="CZ42" s="591">
        <v>16.100000000000001</v>
      </c>
      <c r="DA42" s="592"/>
      <c r="DB42" s="592"/>
      <c r="DC42" s="593"/>
      <c r="DD42" s="594">
        <v>242877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8198</v>
      </c>
      <c r="CS43" s="607"/>
      <c r="CT43" s="607"/>
      <c r="CU43" s="607"/>
      <c r="CV43" s="607"/>
      <c r="CW43" s="607"/>
      <c r="CX43" s="607"/>
      <c r="CY43" s="608"/>
      <c r="CZ43" s="591">
        <v>0.1</v>
      </c>
      <c r="DA43" s="609"/>
      <c r="DB43" s="609"/>
      <c r="DC43" s="610"/>
      <c r="DD43" s="594">
        <v>8198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1866404</v>
      </c>
      <c r="CS44" s="589"/>
      <c r="CT44" s="589"/>
      <c r="CU44" s="589"/>
      <c r="CV44" s="589"/>
      <c r="CW44" s="589"/>
      <c r="CX44" s="589"/>
      <c r="CY44" s="590"/>
      <c r="CZ44" s="591">
        <v>15.7</v>
      </c>
      <c r="DA44" s="592"/>
      <c r="DB44" s="592"/>
      <c r="DC44" s="593"/>
      <c r="DD44" s="594">
        <v>234701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1400295</v>
      </c>
      <c r="CS45" s="607"/>
      <c r="CT45" s="607"/>
      <c r="CU45" s="607"/>
      <c r="CV45" s="607"/>
      <c r="CW45" s="607"/>
      <c r="CX45" s="607"/>
      <c r="CY45" s="608"/>
      <c r="CZ45" s="591">
        <v>11.8</v>
      </c>
      <c r="DA45" s="609"/>
      <c r="DB45" s="609"/>
      <c r="DC45" s="610"/>
      <c r="DD45" s="594">
        <v>75430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466109</v>
      </c>
      <c r="CS46" s="589"/>
      <c r="CT46" s="589"/>
      <c r="CU46" s="589"/>
      <c r="CV46" s="589"/>
      <c r="CW46" s="589"/>
      <c r="CX46" s="589"/>
      <c r="CY46" s="590"/>
      <c r="CZ46" s="591">
        <v>3.9</v>
      </c>
      <c r="DA46" s="592"/>
      <c r="DB46" s="592"/>
      <c r="DC46" s="593"/>
      <c r="DD46" s="594">
        <v>159271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48598</v>
      </c>
      <c r="CS47" s="607"/>
      <c r="CT47" s="607"/>
      <c r="CU47" s="607"/>
      <c r="CV47" s="607"/>
      <c r="CW47" s="607"/>
      <c r="CX47" s="607"/>
      <c r="CY47" s="608"/>
      <c r="CZ47" s="591">
        <v>0.4</v>
      </c>
      <c r="DA47" s="609"/>
      <c r="DB47" s="609"/>
      <c r="DC47" s="610"/>
      <c r="DD47" s="594">
        <v>8176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11872603</v>
      </c>
      <c r="CS49" s="573"/>
      <c r="CT49" s="573"/>
      <c r="CU49" s="573"/>
      <c r="CV49" s="573"/>
      <c r="CW49" s="573"/>
      <c r="CX49" s="573"/>
      <c r="CY49" s="574"/>
      <c r="CZ49" s="575">
        <v>100</v>
      </c>
      <c r="DA49" s="576"/>
      <c r="DB49" s="576"/>
      <c r="DC49" s="577"/>
      <c r="DD49" s="578">
        <v>4977836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7819</v>
      </c>
      <c r="R7" s="1101"/>
      <c r="S7" s="1101"/>
      <c r="T7" s="1101"/>
      <c r="U7" s="1101"/>
      <c r="V7" s="1101">
        <v>7299</v>
      </c>
      <c r="W7" s="1101"/>
      <c r="X7" s="1101"/>
      <c r="Y7" s="1101"/>
      <c r="Z7" s="1101"/>
      <c r="AA7" s="1101">
        <v>520</v>
      </c>
      <c r="AB7" s="1101"/>
      <c r="AC7" s="1101"/>
      <c r="AD7" s="1101"/>
      <c r="AE7" s="1102"/>
      <c r="AF7" s="1103">
        <v>352</v>
      </c>
      <c r="AG7" s="1104"/>
      <c r="AH7" s="1104"/>
      <c r="AI7" s="1104"/>
      <c r="AJ7" s="1105"/>
      <c r="AK7" s="1087">
        <v>363</v>
      </c>
      <c r="AL7" s="1088"/>
      <c r="AM7" s="1088"/>
      <c r="AN7" s="1088"/>
      <c r="AO7" s="1088"/>
      <c r="AP7" s="1088">
        <v>7875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545</v>
      </c>
      <c r="BS7" s="1091" t="s">
        <v>546</v>
      </c>
      <c r="BT7" s="1092"/>
      <c r="BU7" s="1092"/>
      <c r="BV7" s="1092"/>
      <c r="BW7" s="1092"/>
      <c r="BX7" s="1092"/>
      <c r="BY7" s="1092"/>
      <c r="BZ7" s="1092"/>
      <c r="CA7" s="1092"/>
      <c r="CB7" s="1092"/>
      <c r="CC7" s="1092"/>
      <c r="CD7" s="1092"/>
      <c r="CE7" s="1092"/>
      <c r="CF7" s="1092"/>
      <c r="CG7" s="1093"/>
      <c r="CH7" s="1084">
        <v>11</v>
      </c>
      <c r="CI7" s="1085"/>
      <c r="CJ7" s="1085"/>
      <c r="CK7" s="1085"/>
      <c r="CL7" s="1086"/>
      <c r="CM7" s="1084">
        <v>104</v>
      </c>
      <c r="CN7" s="1085"/>
      <c r="CO7" s="1085"/>
      <c r="CP7" s="1085"/>
      <c r="CQ7" s="1086"/>
      <c r="CR7" s="1084">
        <v>62</v>
      </c>
      <c r="CS7" s="1085"/>
      <c r="CT7" s="1085"/>
      <c r="CU7" s="1085"/>
      <c r="CV7" s="1086"/>
      <c r="CW7" s="1084">
        <v>21</v>
      </c>
      <c r="CX7" s="1085"/>
      <c r="CY7" s="1085"/>
      <c r="CZ7" s="1085"/>
      <c r="DA7" s="1086"/>
      <c r="DB7" s="1084" t="s">
        <v>543</v>
      </c>
      <c r="DC7" s="1085"/>
      <c r="DD7" s="1085"/>
      <c r="DE7" s="1085"/>
      <c r="DF7" s="1086"/>
      <c r="DG7" s="1084" t="s">
        <v>541</v>
      </c>
      <c r="DH7" s="1085"/>
      <c r="DI7" s="1085"/>
      <c r="DJ7" s="1085"/>
      <c r="DK7" s="1086"/>
      <c r="DL7" s="1084">
        <v>359</v>
      </c>
      <c r="DM7" s="1085"/>
      <c r="DN7" s="1085"/>
      <c r="DO7" s="1085"/>
      <c r="DP7" s="1086"/>
      <c r="DQ7" s="1084">
        <v>104</v>
      </c>
      <c r="DR7" s="1085"/>
      <c r="DS7" s="1085"/>
      <c r="DT7" s="1085"/>
      <c r="DU7" s="1086"/>
      <c r="DV7" s="1111"/>
      <c r="DW7" s="1112"/>
      <c r="DX7" s="1112"/>
      <c r="DY7" s="1112"/>
      <c r="DZ7" s="1113"/>
      <c r="EA7" s="205"/>
    </row>
    <row r="8" spans="1:131" s="206" customFormat="1" ht="26.25" customHeight="1">
      <c r="A8" s="212">
        <v>2</v>
      </c>
      <c r="B8" s="1033" t="s">
        <v>366</v>
      </c>
      <c r="C8" s="1034"/>
      <c r="D8" s="1034"/>
      <c r="E8" s="1034"/>
      <c r="F8" s="1034"/>
      <c r="G8" s="1034"/>
      <c r="H8" s="1034"/>
      <c r="I8" s="1034"/>
      <c r="J8" s="1034"/>
      <c r="K8" s="1034"/>
      <c r="L8" s="1034"/>
      <c r="M8" s="1034"/>
      <c r="N8" s="1034"/>
      <c r="O8" s="1034"/>
      <c r="P8" s="1035"/>
      <c r="Q8" s="1039">
        <v>56</v>
      </c>
      <c r="R8" s="1040"/>
      <c r="S8" s="1040"/>
      <c r="T8" s="1040"/>
      <c r="U8" s="1040"/>
      <c r="V8" s="1040">
        <v>56</v>
      </c>
      <c r="W8" s="1040"/>
      <c r="X8" s="1040"/>
      <c r="Y8" s="1040"/>
      <c r="Z8" s="1040"/>
      <c r="AA8" s="1040" t="s">
        <v>540</v>
      </c>
      <c r="AB8" s="1040"/>
      <c r="AC8" s="1040"/>
      <c r="AD8" s="1040"/>
      <c r="AE8" s="1041"/>
      <c r="AF8" s="1015" t="s">
        <v>540</v>
      </c>
      <c r="AG8" s="1016"/>
      <c r="AH8" s="1016"/>
      <c r="AI8" s="1016"/>
      <c r="AJ8" s="1017"/>
      <c r="AK8" s="1082">
        <v>47</v>
      </c>
      <c r="AL8" s="1083"/>
      <c r="AM8" s="1083"/>
      <c r="AN8" s="1083"/>
      <c r="AO8" s="1083"/>
      <c r="AP8" s="1083" t="s">
        <v>540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t="s">
        <v>367</v>
      </c>
      <c r="C9" s="1034"/>
      <c r="D9" s="1034"/>
      <c r="E9" s="1034"/>
      <c r="F9" s="1034"/>
      <c r="G9" s="1034"/>
      <c r="H9" s="1034"/>
      <c r="I9" s="1034"/>
      <c r="J9" s="1034"/>
      <c r="K9" s="1034"/>
      <c r="L9" s="1034"/>
      <c r="M9" s="1034"/>
      <c r="N9" s="1034"/>
      <c r="O9" s="1034"/>
      <c r="P9" s="1035"/>
      <c r="Q9" s="1039">
        <v>4608</v>
      </c>
      <c r="R9" s="1040"/>
      <c r="S9" s="1040"/>
      <c r="T9" s="1040"/>
      <c r="U9" s="1040"/>
      <c r="V9" s="1040">
        <v>4608</v>
      </c>
      <c r="W9" s="1040"/>
      <c r="X9" s="1040"/>
      <c r="Y9" s="1040"/>
      <c r="Z9" s="1040"/>
      <c r="AA9" s="1040" t="s">
        <v>540</v>
      </c>
      <c r="AB9" s="1040"/>
      <c r="AC9" s="1040"/>
      <c r="AD9" s="1040"/>
      <c r="AE9" s="1041"/>
      <c r="AF9" s="1015" t="s">
        <v>541</v>
      </c>
      <c r="AG9" s="1016"/>
      <c r="AH9" s="1016"/>
      <c r="AI9" s="1016"/>
      <c r="AJ9" s="1017"/>
      <c r="AK9" s="1082">
        <v>58</v>
      </c>
      <c r="AL9" s="1083"/>
      <c r="AM9" s="1083"/>
      <c r="AN9" s="1083"/>
      <c r="AO9" s="1083"/>
      <c r="AP9" s="1083" t="s">
        <v>540</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v>12378</v>
      </c>
      <c r="R23" s="1065"/>
      <c r="S23" s="1065"/>
      <c r="T23" s="1065"/>
      <c r="U23" s="1065"/>
      <c r="V23" s="1065">
        <v>11858</v>
      </c>
      <c r="W23" s="1065"/>
      <c r="X23" s="1065"/>
      <c r="Y23" s="1065"/>
      <c r="Z23" s="1065"/>
      <c r="AA23" s="1065">
        <v>520</v>
      </c>
      <c r="AB23" s="1065"/>
      <c r="AC23" s="1065"/>
      <c r="AD23" s="1065"/>
      <c r="AE23" s="1066"/>
      <c r="AF23" s="1067">
        <v>352</v>
      </c>
      <c r="AG23" s="1065"/>
      <c r="AH23" s="1065"/>
      <c r="AI23" s="1065"/>
      <c r="AJ23" s="1068"/>
      <c r="AK23" s="1069"/>
      <c r="AL23" s="1070"/>
      <c r="AM23" s="1070"/>
      <c r="AN23" s="1070"/>
      <c r="AO23" s="1070"/>
      <c r="AP23" s="1065">
        <v>7875</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2238</v>
      </c>
      <c r="R28" s="1050"/>
      <c r="S28" s="1050"/>
      <c r="T28" s="1050"/>
      <c r="U28" s="1050"/>
      <c r="V28" s="1050">
        <v>2003</v>
      </c>
      <c r="W28" s="1050"/>
      <c r="X28" s="1050"/>
      <c r="Y28" s="1050"/>
      <c r="Z28" s="1050"/>
      <c r="AA28" s="1050">
        <v>236</v>
      </c>
      <c r="AB28" s="1050"/>
      <c r="AC28" s="1050"/>
      <c r="AD28" s="1050"/>
      <c r="AE28" s="1051"/>
      <c r="AF28" s="1052">
        <v>236</v>
      </c>
      <c r="AG28" s="1050"/>
      <c r="AH28" s="1050"/>
      <c r="AI28" s="1050"/>
      <c r="AJ28" s="1053"/>
      <c r="AK28" s="1054">
        <v>134</v>
      </c>
      <c r="AL28" s="1042"/>
      <c r="AM28" s="1042"/>
      <c r="AN28" s="1042"/>
      <c r="AO28" s="1042"/>
      <c r="AP28" s="1042" t="s">
        <v>540</v>
      </c>
      <c r="AQ28" s="1042"/>
      <c r="AR28" s="1042"/>
      <c r="AS28" s="1042"/>
      <c r="AT28" s="1042"/>
      <c r="AU28" s="1042" t="s">
        <v>540</v>
      </c>
      <c r="AV28" s="1042"/>
      <c r="AW28" s="1042"/>
      <c r="AX28" s="1042"/>
      <c r="AY28" s="1042"/>
      <c r="AZ28" s="1043" t="s">
        <v>540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382</v>
      </c>
      <c r="C29" s="1034"/>
      <c r="D29" s="1034"/>
      <c r="E29" s="1034"/>
      <c r="F29" s="1034"/>
      <c r="G29" s="1034"/>
      <c r="H29" s="1034"/>
      <c r="I29" s="1034"/>
      <c r="J29" s="1034"/>
      <c r="K29" s="1034"/>
      <c r="L29" s="1034"/>
      <c r="M29" s="1034"/>
      <c r="N29" s="1034"/>
      <c r="O29" s="1034"/>
      <c r="P29" s="1035"/>
      <c r="Q29" s="1039">
        <v>1553</v>
      </c>
      <c r="R29" s="1040"/>
      <c r="S29" s="1040"/>
      <c r="T29" s="1040"/>
      <c r="U29" s="1040"/>
      <c r="V29" s="1040">
        <v>1498</v>
      </c>
      <c r="W29" s="1040"/>
      <c r="X29" s="1040"/>
      <c r="Y29" s="1040"/>
      <c r="Z29" s="1040"/>
      <c r="AA29" s="1040">
        <v>55</v>
      </c>
      <c r="AB29" s="1040"/>
      <c r="AC29" s="1040"/>
      <c r="AD29" s="1040"/>
      <c r="AE29" s="1041"/>
      <c r="AF29" s="1015">
        <v>55</v>
      </c>
      <c r="AG29" s="1016"/>
      <c r="AH29" s="1016"/>
      <c r="AI29" s="1016"/>
      <c r="AJ29" s="1017"/>
      <c r="AK29" s="976">
        <v>233</v>
      </c>
      <c r="AL29" s="967"/>
      <c r="AM29" s="967"/>
      <c r="AN29" s="967"/>
      <c r="AO29" s="967"/>
      <c r="AP29" s="967" t="s">
        <v>542</v>
      </c>
      <c r="AQ29" s="967"/>
      <c r="AR29" s="967"/>
      <c r="AS29" s="967"/>
      <c r="AT29" s="967"/>
      <c r="AU29" s="967" t="s">
        <v>540</v>
      </c>
      <c r="AV29" s="967"/>
      <c r="AW29" s="967"/>
      <c r="AX29" s="967"/>
      <c r="AY29" s="967"/>
      <c r="AZ29" s="1038" t="s">
        <v>540</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383</v>
      </c>
      <c r="C30" s="1034"/>
      <c r="D30" s="1034"/>
      <c r="E30" s="1034"/>
      <c r="F30" s="1034"/>
      <c r="G30" s="1034"/>
      <c r="H30" s="1034"/>
      <c r="I30" s="1034"/>
      <c r="J30" s="1034"/>
      <c r="K30" s="1034"/>
      <c r="L30" s="1034"/>
      <c r="M30" s="1034"/>
      <c r="N30" s="1034"/>
      <c r="O30" s="1034"/>
      <c r="P30" s="1035"/>
      <c r="Q30" s="1039">
        <v>168</v>
      </c>
      <c r="R30" s="1040"/>
      <c r="S30" s="1040"/>
      <c r="T30" s="1040"/>
      <c r="U30" s="1040"/>
      <c r="V30" s="1040">
        <v>168</v>
      </c>
      <c r="W30" s="1040"/>
      <c r="X30" s="1040"/>
      <c r="Y30" s="1040"/>
      <c r="Z30" s="1040"/>
      <c r="AA30" s="1040" t="s">
        <v>540</v>
      </c>
      <c r="AB30" s="1040"/>
      <c r="AC30" s="1040"/>
      <c r="AD30" s="1040"/>
      <c r="AE30" s="1041"/>
      <c r="AF30" s="1015" t="s">
        <v>540</v>
      </c>
      <c r="AG30" s="1016"/>
      <c r="AH30" s="1016"/>
      <c r="AI30" s="1016"/>
      <c r="AJ30" s="1017"/>
      <c r="AK30" s="976">
        <v>50</v>
      </c>
      <c r="AL30" s="967"/>
      <c r="AM30" s="967"/>
      <c r="AN30" s="967"/>
      <c r="AO30" s="967"/>
      <c r="AP30" s="967" t="s">
        <v>543</v>
      </c>
      <c r="AQ30" s="967"/>
      <c r="AR30" s="967"/>
      <c r="AS30" s="967"/>
      <c r="AT30" s="967"/>
      <c r="AU30" s="967" t="s">
        <v>540</v>
      </c>
      <c r="AV30" s="967"/>
      <c r="AW30" s="967"/>
      <c r="AX30" s="967"/>
      <c r="AY30" s="967"/>
      <c r="AZ30" s="1038" t="s">
        <v>540</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384</v>
      </c>
      <c r="C31" s="1034"/>
      <c r="D31" s="1034"/>
      <c r="E31" s="1034"/>
      <c r="F31" s="1034"/>
      <c r="G31" s="1034"/>
      <c r="H31" s="1034"/>
      <c r="I31" s="1034"/>
      <c r="J31" s="1034"/>
      <c r="K31" s="1034"/>
      <c r="L31" s="1034"/>
      <c r="M31" s="1034"/>
      <c r="N31" s="1034"/>
      <c r="O31" s="1034"/>
      <c r="P31" s="1035"/>
      <c r="Q31" s="1039">
        <v>378</v>
      </c>
      <c r="R31" s="1040"/>
      <c r="S31" s="1040"/>
      <c r="T31" s="1040"/>
      <c r="U31" s="1040"/>
      <c r="V31" s="1040">
        <v>356</v>
      </c>
      <c r="W31" s="1040"/>
      <c r="X31" s="1040"/>
      <c r="Y31" s="1040"/>
      <c r="Z31" s="1040"/>
      <c r="AA31" s="1040">
        <v>22</v>
      </c>
      <c r="AB31" s="1040"/>
      <c r="AC31" s="1040"/>
      <c r="AD31" s="1040"/>
      <c r="AE31" s="1041"/>
      <c r="AF31" s="1015">
        <v>195</v>
      </c>
      <c r="AG31" s="1016"/>
      <c r="AH31" s="1016"/>
      <c r="AI31" s="1016"/>
      <c r="AJ31" s="1017"/>
      <c r="AK31" s="976">
        <v>17</v>
      </c>
      <c r="AL31" s="967"/>
      <c r="AM31" s="967"/>
      <c r="AN31" s="967"/>
      <c r="AO31" s="967"/>
      <c r="AP31" s="967">
        <v>1018</v>
      </c>
      <c r="AQ31" s="967"/>
      <c r="AR31" s="967"/>
      <c r="AS31" s="967"/>
      <c r="AT31" s="967"/>
      <c r="AU31" s="967">
        <v>203</v>
      </c>
      <c r="AV31" s="967"/>
      <c r="AW31" s="967"/>
      <c r="AX31" s="967"/>
      <c r="AY31" s="967"/>
      <c r="AZ31" s="1038" t="s">
        <v>540</v>
      </c>
      <c r="BA31" s="1038"/>
      <c r="BB31" s="1038"/>
      <c r="BC31" s="1038"/>
      <c r="BD31" s="1038"/>
      <c r="BE31" s="1028" t="s">
        <v>385</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341</v>
      </c>
      <c r="R32" s="1040"/>
      <c r="S32" s="1040"/>
      <c r="T32" s="1040"/>
      <c r="U32" s="1040"/>
      <c r="V32" s="1040">
        <v>383</v>
      </c>
      <c r="W32" s="1040"/>
      <c r="X32" s="1040"/>
      <c r="Y32" s="1040"/>
      <c r="Z32" s="1040"/>
      <c r="AA32" s="1040">
        <v>-42</v>
      </c>
      <c r="AB32" s="1040"/>
      <c r="AC32" s="1040"/>
      <c r="AD32" s="1040"/>
      <c r="AE32" s="1041"/>
      <c r="AF32" s="1015">
        <v>197</v>
      </c>
      <c r="AG32" s="1016"/>
      <c r="AH32" s="1016"/>
      <c r="AI32" s="1016"/>
      <c r="AJ32" s="1017"/>
      <c r="AK32" s="976">
        <v>58</v>
      </c>
      <c r="AL32" s="967"/>
      <c r="AM32" s="967"/>
      <c r="AN32" s="967"/>
      <c r="AO32" s="967"/>
      <c r="AP32" s="967">
        <v>2535</v>
      </c>
      <c r="AQ32" s="967"/>
      <c r="AR32" s="967"/>
      <c r="AS32" s="967"/>
      <c r="AT32" s="967"/>
      <c r="AU32" s="967">
        <v>1189</v>
      </c>
      <c r="AV32" s="967"/>
      <c r="AW32" s="967"/>
      <c r="AX32" s="967"/>
      <c r="AY32" s="967"/>
      <c r="AZ32" s="1038" t="s">
        <v>540</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387</v>
      </c>
      <c r="C33" s="1034"/>
      <c r="D33" s="1034"/>
      <c r="E33" s="1034"/>
      <c r="F33" s="1034"/>
      <c r="G33" s="1034"/>
      <c r="H33" s="1034"/>
      <c r="I33" s="1034"/>
      <c r="J33" s="1034"/>
      <c r="K33" s="1034"/>
      <c r="L33" s="1034"/>
      <c r="M33" s="1034"/>
      <c r="N33" s="1034"/>
      <c r="O33" s="1034"/>
      <c r="P33" s="1035"/>
      <c r="Q33" s="1039">
        <v>3</v>
      </c>
      <c r="R33" s="1040"/>
      <c r="S33" s="1040"/>
      <c r="T33" s="1040"/>
      <c r="U33" s="1040"/>
      <c r="V33" s="1040">
        <v>87</v>
      </c>
      <c r="W33" s="1040"/>
      <c r="X33" s="1040"/>
      <c r="Y33" s="1040"/>
      <c r="Z33" s="1040"/>
      <c r="AA33" s="1040">
        <v>-84</v>
      </c>
      <c r="AB33" s="1040"/>
      <c r="AC33" s="1040"/>
      <c r="AD33" s="1040"/>
      <c r="AE33" s="1041"/>
      <c r="AF33" s="1015">
        <v>2</v>
      </c>
      <c r="AG33" s="1016"/>
      <c r="AH33" s="1016"/>
      <c r="AI33" s="1016"/>
      <c r="AJ33" s="1017"/>
      <c r="AK33" s="976">
        <v>2</v>
      </c>
      <c r="AL33" s="967"/>
      <c r="AM33" s="967"/>
      <c r="AN33" s="967"/>
      <c r="AO33" s="967"/>
      <c r="AP33" s="967" t="s">
        <v>544</v>
      </c>
      <c r="AQ33" s="967"/>
      <c r="AR33" s="967"/>
      <c r="AS33" s="967"/>
      <c r="AT33" s="967"/>
      <c r="AU33" s="967" t="s">
        <v>543</v>
      </c>
      <c r="AV33" s="967"/>
      <c r="AW33" s="967"/>
      <c r="AX33" s="967"/>
      <c r="AY33" s="967"/>
      <c r="AZ33" s="1038" t="s">
        <v>540</v>
      </c>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388</v>
      </c>
      <c r="C34" s="1034"/>
      <c r="D34" s="1034"/>
      <c r="E34" s="1034"/>
      <c r="F34" s="1034"/>
      <c r="G34" s="1034"/>
      <c r="H34" s="1034"/>
      <c r="I34" s="1034"/>
      <c r="J34" s="1034"/>
      <c r="K34" s="1034"/>
      <c r="L34" s="1034"/>
      <c r="M34" s="1034"/>
      <c r="N34" s="1034"/>
      <c r="O34" s="1034"/>
      <c r="P34" s="1035"/>
      <c r="Q34" s="1039">
        <v>16</v>
      </c>
      <c r="R34" s="1040"/>
      <c r="S34" s="1040"/>
      <c r="T34" s="1040"/>
      <c r="U34" s="1040"/>
      <c r="V34" s="1040">
        <v>28</v>
      </c>
      <c r="W34" s="1040"/>
      <c r="X34" s="1040"/>
      <c r="Y34" s="1040"/>
      <c r="Z34" s="1040"/>
      <c r="AA34" s="1040">
        <v>-12</v>
      </c>
      <c r="AB34" s="1040"/>
      <c r="AC34" s="1040"/>
      <c r="AD34" s="1040"/>
      <c r="AE34" s="1041"/>
      <c r="AF34" s="1015">
        <v>226</v>
      </c>
      <c r="AG34" s="1016"/>
      <c r="AH34" s="1016"/>
      <c r="AI34" s="1016"/>
      <c r="AJ34" s="1017"/>
      <c r="AK34" s="976" t="s">
        <v>543</v>
      </c>
      <c r="AL34" s="967"/>
      <c r="AM34" s="967"/>
      <c r="AN34" s="967"/>
      <c r="AO34" s="967"/>
      <c r="AP34" s="967" t="s">
        <v>543</v>
      </c>
      <c r="AQ34" s="967"/>
      <c r="AR34" s="967"/>
      <c r="AS34" s="967"/>
      <c r="AT34" s="967"/>
      <c r="AU34" s="967" t="s">
        <v>543</v>
      </c>
      <c r="AV34" s="967"/>
      <c r="AW34" s="967"/>
      <c r="AX34" s="967"/>
      <c r="AY34" s="967"/>
      <c r="AZ34" s="1038" t="s">
        <v>540</v>
      </c>
      <c r="BA34" s="1038"/>
      <c r="BB34" s="1038"/>
      <c r="BC34" s="1038"/>
      <c r="BD34" s="1038"/>
      <c r="BE34" s="1028" t="s">
        <v>385</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911</v>
      </c>
      <c r="AG63" s="955"/>
      <c r="AH63" s="955"/>
      <c r="AI63" s="955"/>
      <c r="AJ63" s="1026"/>
      <c r="AK63" s="1027"/>
      <c r="AL63" s="959"/>
      <c r="AM63" s="959"/>
      <c r="AN63" s="959"/>
      <c r="AO63" s="959"/>
      <c r="AP63" s="955">
        <v>3553</v>
      </c>
      <c r="AQ63" s="955"/>
      <c r="AR63" s="955"/>
      <c r="AS63" s="955"/>
      <c r="AT63" s="955"/>
      <c r="AU63" s="955">
        <v>1392</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393</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547</v>
      </c>
      <c r="C68" s="982"/>
      <c r="D68" s="982"/>
      <c r="E68" s="982"/>
      <c r="F68" s="982"/>
      <c r="G68" s="982"/>
      <c r="H68" s="982"/>
      <c r="I68" s="982"/>
      <c r="J68" s="982"/>
      <c r="K68" s="982"/>
      <c r="L68" s="982"/>
      <c r="M68" s="982"/>
      <c r="N68" s="982"/>
      <c r="O68" s="982"/>
      <c r="P68" s="983"/>
      <c r="Q68" s="984">
        <v>4573</v>
      </c>
      <c r="R68" s="978"/>
      <c r="S68" s="978"/>
      <c r="T68" s="978"/>
      <c r="U68" s="978"/>
      <c r="V68" s="978">
        <v>4512</v>
      </c>
      <c r="W68" s="978"/>
      <c r="X68" s="978"/>
      <c r="Y68" s="978"/>
      <c r="Z68" s="978"/>
      <c r="AA68" s="978">
        <v>61</v>
      </c>
      <c r="AB68" s="978"/>
      <c r="AC68" s="978"/>
      <c r="AD68" s="978"/>
      <c r="AE68" s="978"/>
      <c r="AF68" s="978">
        <v>61</v>
      </c>
      <c r="AG68" s="978"/>
      <c r="AH68" s="978"/>
      <c r="AI68" s="978"/>
      <c r="AJ68" s="978"/>
      <c r="AK68" s="978">
        <v>302</v>
      </c>
      <c r="AL68" s="978"/>
      <c r="AM68" s="978"/>
      <c r="AN68" s="978"/>
      <c r="AO68" s="978"/>
      <c r="AP68" s="978">
        <v>906</v>
      </c>
      <c r="AQ68" s="978"/>
      <c r="AR68" s="978"/>
      <c r="AS68" s="978"/>
      <c r="AT68" s="978"/>
      <c r="AU68" s="978">
        <v>51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548</v>
      </c>
      <c r="C69" s="971"/>
      <c r="D69" s="971"/>
      <c r="E69" s="971"/>
      <c r="F69" s="971"/>
      <c r="G69" s="971"/>
      <c r="H69" s="971"/>
      <c r="I69" s="971"/>
      <c r="J69" s="971"/>
      <c r="K69" s="971"/>
      <c r="L69" s="971"/>
      <c r="M69" s="971"/>
      <c r="N69" s="971"/>
      <c r="O69" s="971"/>
      <c r="P69" s="972"/>
      <c r="Q69" s="973">
        <v>148</v>
      </c>
      <c r="R69" s="967"/>
      <c r="S69" s="967"/>
      <c r="T69" s="967"/>
      <c r="U69" s="967"/>
      <c r="V69" s="967">
        <v>122</v>
      </c>
      <c r="W69" s="967"/>
      <c r="X69" s="967"/>
      <c r="Y69" s="967"/>
      <c r="Z69" s="967"/>
      <c r="AA69" s="967">
        <v>26</v>
      </c>
      <c r="AB69" s="967"/>
      <c r="AC69" s="967"/>
      <c r="AD69" s="967"/>
      <c r="AE69" s="967"/>
      <c r="AF69" s="967">
        <v>24</v>
      </c>
      <c r="AG69" s="967"/>
      <c r="AH69" s="967"/>
      <c r="AI69" s="967"/>
      <c r="AJ69" s="967"/>
      <c r="AK69" s="967">
        <v>9</v>
      </c>
      <c r="AL69" s="967"/>
      <c r="AM69" s="967"/>
      <c r="AN69" s="967"/>
      <c r="AO69" s="967"/>
      <c r="AP69" s="967" t="s">
        <v>564</v>
      </c>
      <c r="AQ69" s="967"/>
      <c r="AR69" s="967"/>
      <c r="AS69" s="967"/>
      <c r="AT69" s="967"/>
      <c r="AU69" s="967" t="s">
        <v>565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549</v>
      </c>
      <c r="C70" s="971"/>
      <c r="D70" s="971"/>
      <c r="E70" s="971"/>
      <c r="F70" s="971"/>
      <c r="G70" s="971"/>
      <c r="H70" s="971"/>
      <c r="I70" s="971"/>
      <c r="J70" s="971"/>
      <c r="K70" s="971"/>
      <c r="L70" s="971"/>
      <c r="M70" s="971"/>
      <c r="N70" s="971"/>
      <c r="O70" s="971"/>
      <c r="P70" s="972"/>
      <c r="Q70" s="973">
        <v>254</v>
      </c>
      <c r="R70" s="967"/>
      <c r="S70" s="967"/>
      <c r="T70" s="967"/>
      <c r="U70" s="967"/>
      <c r="V70" s="967">
        <v>250</v>
      </c>
      <c r="W70" s="967"/>
      <c r="X70" s="967"/>
      <c r="Y70" s="967"/>
      <c r="Z70" s="967"/>
      <c r="AA70" s="967">
        <v>4</v>
      </c>
      <c r="AB70" s="967"/>
      <c r="AC70" s="967"/>
      <c r="AD70" s="967"/>
      <c r="AE70" s="967"/>
      <c r="AF70" s="967">
        <v>4</v>
      </c>
      <c r="AG70" s="967"/>
      <c r="AH70" s="967"/>
      <c r="AI70" s="967"/>
      <c r="AJ70" s="967"/>
      <c r="AK70" s="967">
        <v>15</v>
      </c>
      <c r="AL70" s="967"/>
      <c r="AM70" s="967"/>
      <c r="AN70" s="967"/>
      <c r="AO70" s="967"/>
      <c r="AP70" s="967" t="s">
        <v>566</v>
      </c>
      <c r="AQ70" s="967"/>
      <c r="AR70" s="967"/>
      <c r="AS70" s="967"/>
      <c r="AT70" s="967"/>
      <c r="AU70" s="967" t="s">
        <v>566</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550</v>
      </c>
      <c r="C71" s="971"/>
      <c r="D71" s="971"/>
      <c r="E71" s="971"/>
      <c r="F71" s="971"/>
      <c r="G71" s="971"/>
      <c r="H71" s="971"/>
      <c r="I71" s="971"/>
      <c r="J71" s="971"/>
      <c r="K71" s="971"/>
      <c r="L71" s="971"/>
      <c r="M71" s="971"/>
      <c r="N71" s="971"/>
      <c r="O71" s="971"/>
      <c r="P71" s="972"/>
      <c r="Q71" s="973">
        <v>453</v>
      </c>
      <c r="R71" s="967"/>
      <c r="S71" s="967"/>
      <c r="T71" s="967"/>
      <c r="U71" s="967"/>
      <c r="V71" s="967">
        <v>449</v>
      </c>
      <c r="W71" s="967"/>
      <c r="X71" s="967"/>
      <c r="Y71" s="967"/>
      <c r="Z71" s="967"/>
      <c r="AA71" s="967">
        <v>4</v>
      </c>
      <c r="AB71" s="967"/>
      <c r="AC71" s="967"/>
      <c r="AD71" s="967"/>
      <c r="AE71" s="967"/>
      <c r="AF71" s="967">
        <v>4</v>
      </c>
      <c r="AG71" s="967"/>
      <c r="AH71" s="967"/>
      <c r="AI71" s="967"/>
      <c r="AJ71" s="967"/>
      <c r="AK71" s="967">
        <v>1</v>
      </c>
      <c r="AL71" s="967"/>
      <c r="AM71" s="967"/>
      <c r="AN71" s="967"/>
      <c r="AO71" s="967"/>
      <c r="AP71" s="967">
        <v>826</v>
      </c>
      <c r="AQ71" s="967"/>
      <c r="AR71" s="967"/>
      <c r="AS71" s="967"/>
      <c r="AT71" s="967"/>
      <c r="AU71" s="967">
        <v>261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551</v>
      </c>
      <c r="C72" s="971"/>
      <c r="D72" s="971"/>
      <c r="E72" s="971"/>
      <c r="F72" s="971"/>
      <c r="G72" s="971"/>
      <c r="H72" s="971"/>
      <c r="I72" s="971"/>
      <c r="J72" s="971"/>
      <c r="K72" s="971"/>
      <c r="L72" s="971"/>
      <c r="M72" s="971"/>
      <c r="N72" s="971"/>
      <c r="O72" s="971"/>
      <c r="P72" s="972"/>
      <c r="Q72" s="973">
        <v>469</v>
      </c>
      <c r="R72" s="967"/>
      <c r="S72" s="967"/>
      <c r="T72" s="967"/>
      <c r="U72" s="967"/>
      <c r="V72" s="967">
        <v>414</v>
      </c>
      <c r="W72" s="967"/>
      <c r="X72" s="967"/>
      <c r="Y72" s="967"/>
      <c r="Z72" s="967"/>
      <c r="AA72" s="967">
        <v>55</v>
      </c>
      <c r="AB72" s="967"/>
      <c r="AC72" s="967"/>
      <c r="AD72" s="967"/>
      <c r="AE72" s="967"/>
      <c r="AF72" s="967">
        <v>55</v>
      </c>
      <c r="AG72" s="967"/>
      <c r="AH72" s="967"/>
      <c r="AI72" s="967"/>
      <c r="AJ72" s="967"/>
      <c r="AK72" s="967" t="s">
        <v>567</v>
      </c>
      <c r="AL72" s="967"/>
      <c r="AM72" s="967"/>
      <c r="AN72" s="967"/>
      <c r="AO72" s="967"/>
      <c r="AP72" s="967" t="s">
        <v>567</v>
      </c>
      <c r="AQ72" s="967"/>
      <c r="AR72" s="967"/>
      <c r="AS72" s="967"/>
      <c r="AT72" s="967"/>
      <c r="AU72" s="967" t="s">
        <v>567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552</v>
      </c>
      <c r="C73" s="971"/>
      <c r="D73" s="971"/>
      <c r="E73" s="971"/>
      <c r="F73" s="971"/>
      <c r="G73" s="971"/>
      <c r="H73" s="971"/>
      <c r="I73" s="971"/>
      <c r="J73" s="971"/>
      <c r="K73" s="971"/>
      <c r="L73" s="971"/>
      <c r="M73" s="971"/>
      <c r="N73" s="971"/>
      <c r="O73" s="971"/>
      <c r="P73" s="972"/>
      <c r="Q73" s="973">
        <v>133</v>
      </c>
      <c r="R73" s="967"/>
      <c r="S73" s="967"/>
      <c r="T73" s="967"/>
      <c r="U73" s="967"/>
      <c r="V73" s="967">
        <v>130</v>
      </c>
      <c r="W73" s="967"/>
      <c r="X73" s="967"/>
      <c r="Y73" s="967"/>
      <c r="Z73" s="967"/>
      <c r="AA73" s="967">
        <v>3</v>
      </c>
      <c r="AB73" s="967"/>
      <c r="AC73" s="967"/>
      <c r="AD73" s="967"/>
      <c r="AE73" s="967"/>
      <c r="AF73" s="967">
        <v>3</v>
      </c>
      <c r="AG73" s="967"/>
      <c r="AH73" s="967"/>
      <c r="AI73" s="967"/>
      <c r="AJ73" s="967"/>
      <c r="AK73" s="967" t="s">
        <v>568</v>
      </c>
      <c r="AL73" s="967"/>
      <c r="AM73" s="967"/>
      <c r="AN73" s="967"/>
      <c r="AO73" s="967"/>
      <c r="AP73" s="967">
        <v>567</v>
      </c>
      <c r="AQ73" s="967"/>
      <c r="AR73" s="967"/>
      <c r="AS73" s="967"/>
      <c r="AT73" s="967"/>
      <c r="AU73" s="967">
        <v>133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553</v>
      </c>
      <c r="C74" s="971"/>
      <c r="D74" s="971"/>
      <c r="E74" s="971"/>
      <c r="F74" s="971"/>
      <c r="G74" s="971"/>
      <c r="H74" s="971"/>
      <c r="I74" s="971"/>
      <c r="J74" s="971"/>
      <c r="K74" s="971"/>
      <c r="L74" s="971"/>
      <c r="M74" s="971"/>
      <c r="N74" s="971"/>
      <c r="O74" s="971"/>
      <c r="P74" s="972"/>
      <c r="Q74" s="973">
        <v>9335</v>
      </c>
      <c r="R74" s="967"/>
      <c r="S74" s="967"/>
      <c r="T74" s="967"/>
      <c r="U74" s="967"/>
      <c r="V74" s="967">
        <v>8167</v>
      </c>
      <c r="W74" s="967"/>
      <c r="X74" s="967"/>
      <c r="Y74" s="967"/>
      <c r="Z74" s="967"/>
      <c r="AA74" s="967">
        <v>1168</v>
      </c>
      <c r="AB74" s="967"/>
      <c r="AC74" s="967"/>
      <c r="AD74" s="967"/>
      <c r="AE74" s="967"/>
      <c r="AF74" s="967" t="s">
        <v>560</v>
      </c>
      <c r="AG74" s="967"/>
      <c r="AH74" s="967"/>
      <c r="AI74" s="967"/>
      <c r="AJ74" s="967"/>
      <c r="AK74" s="967">
        <v>15</v>
      </c>
      <c r="AL74" s="967"/>
      <c r="AM74" s="967"/>
      <c r="AN74" s="967"/>
      <c r="AO74" s="967"/>
      <c r="AP74" s="967" t="s">
        <v>561</v>
      </c>
      <c r="AQ74" s="967"/>
      <c r="AR74" s="967"/>
      <c r="AS74" s="967"/>
      <c r="AT74" s="967"/>
      <c r="AU74" s="967" t="s">
        <v>561</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554</v>
      </c>
      <c r="C75" s="971"/>
      <c r="D75" s="971"/>
      <c r="E75" s="971"/>
      <c r="F75" s="971"/>
      <c r="G75" s="971"/>
      <c r="H75" s="971"/>
      <c r="I75" s="971"/>
      <c r="J75" s="971"/>
      <c r="K75" s="971"/>
      <c r="L75" s="971"/>
      <c r="M75" s="971"/>
      <c r="N75" s="971"/>
      <c r="O75" s="971"/>
      <c r="P75" s="972"/>
      <c r="Q75" s="977">
        <v>1528</v>
      </c>
      <c r="R75" s="975"/>
      <c r="S75" s="975"/>
      <c r="T75" s="975"/>
      <c r="U75" s="976"/>
      <c r="V75" s="974">
        <v>1527</v>
      </c>
      <c r="W75" s="975"/>
      <c r="X75" s="975"/>
      <c r="Y75" s="975"/>
      <c r="Z75" s="976"/>
      <c r="AA75" s="974">
        <v>1</v>
      </c>
      <c r="AB75" s="975"/>
      <c r="AC75" s="975"/>
      <c r="AD75" s="975"/>
      <c r="AE75" s="976"/>
      <c r="AF75" s="974" t="s">
        <v>560</v>
      </c>
      <c r="AG75" s="975"/>
      <c r="AH75" s="975"/>
      <c r="AI75" s="975"/>
      <c r="AJ75" s="976"/>
      <c r="AK75" s="974" t="s">
        <v>562</v>
      </c>
      <c r="AL75" s="975"/>
      <c r="AM75" s="975"/>
      <c r="AN75" s="975"/>
      <c r="AO75" s="976"/>
      <c r="AP75" s="974" t="s">
        <v>563</v>
      </c>
      <c r="AQ75" s="975"/>
      <c r="AR75" s="975"/>
      <c r="AS75" s="975"/>
      <c r="AT75" s="976"/>
      <c r="AU75" s="974" t="s">
        <v>562</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555</v>
      </c>
      <c r="C76" s="971"/>
      <c r="D76" s="971"/>
      <c r="E76" s="971"/>
      <c r="F76" s="971"/>
      <c r="G76" s="971"/>
      <c r="H76" s="971"/>
      <c r="I76" s="971"/>
      <c r="J76" s="971"/>
      <c r="K76" s="971"/>
      <c r="L76" s="971"/>
      <c r="M76" s="971"/>
      <c r="N76" s="971"/>
      <c r="O76" s="971"/>
      <c r="P76" s="972"/>
      <c r="Q76" s="977">
        <v>20</v>
      </c>
      <c r="R76" s="975"/>
      <c r="S76" s="975"/>
      <c r="T76" s="975"/>
      <c r="U76" s="976"/>
      <c r="V76" s="974">
        <v>19</v>
      </c>
      <c r="W76" s="975"/>
      <c r="X76" s="975"/>
      <c r="Y76" s="975"/>
      <c r="Z76" s="976"/>
      <c r="AA76" s="974">
        <v>1</v>
      </c>
      <c r="AB76" s="975"/>
      <c r="AC76" s="975"/>
      <c r="AD76" s="975"/>
      <c r="AE76" s="976"/>
      <c r="AF76" s="974" t="s">
        <v>560</v>
      </c>
      <c r="AG76" s="975"/>
      <c r="AH76" s="975"/>
      <c r="AI76" s="975"/>
      <c r="AJ76" s="976"/>
      <c r="AK76" s="974" t="s">
        <v>562</v>
      </c>
      <c r="AL76" s="975"/>
      <c r="AM76" s="975"/>
      <c r="AN76" s="975"/>
      <c r="AO76" s="976"/>
      <c r="AP76" s="974" t="s">
        <v>563</v>
      </c>
      <c r="AQ76" s="975"/>
      <c r="AR76" s="975"/>
      <c r="AS76" s="975"/>
      <c r="AT76" s="976"/>
      <c r="AU76" s="974" t="s">
        <v>562</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556</v>
      </c>
      <c r="C77" s="971"/>
      <c r="D77" s="971"/>
      <c r="E77" s="971"/>
      <c r="F77" s="971"/>
      <c r="G77" s="971"/>
      <c r="H77" s="971"/>
      <c r="I77" s="971"/>
      <c r="J77" s="971"/>
      <c r="K77" s="971"/>
      <c r="L77" s="971"/>
      <c r="M77" s="971"/>
      <c r="N77" s="971"/>
      <c r="O77" s="971"/>
      <c r="P77" s="972"/>
      <c r="Q77" s="977">
        <v>55</v>
      </c>
      <c r="R77" s="975"/>
      <c r="S77" s="975"/>
      <c r="T77" s="975"/>
      <c r="U77" s="976"/>
      <c r="V77" s="974">
        <v>46</v>
      </c>
      <c r="W77" s="975"/>
      <c r="X77" s="975"/>
      <c r="Y77" s="975"/>
      <c r="Z77" s="976"/>
      <c r="AA77" s="974">
        <v>9</v>
      </c>
      <c r="AB77" s="975"/>
      <c r="AC77" s="975"/>
      <c r="AD77" s="975"/>
      <c r="AE77" s="976"/>
      <c r="AF77" s="974" t="s">
        <v>560</v>
      </c>
      <c r="AG77" s="975"/>
      <c r="AH77" s="975"/>
      <c r="AI77" s="975"/>
      <c r="AJ77" s="976"/>
      <c r="AK77" s="974" t="s">
        <v>562</v>
      </c>
      <c r="AL77" s="975"/>
      <c r="AM77" s="975"/>
      <c r="AN77" s="975"/>
      <c r="AO77" s="976"/>
      <c r="AP77" s="974" t="s">
        <v>563</v>
      </c>
      <c r="AQ77" s="975"/>
      <c r="AR77" s="975"/>
      <c r="AS77" s="975"/>
      <c r="AT77" s="976"/>
      <c r="AU77" s="974" t="s">
        <v>562</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557</v>
      </c>
      <c r="C78" s="971"/>
      <c r="D78" s="971"/>
      <c r="E78" s="971"/>
      <c r="F78" s="971"/>
      <c r="G78" s="971"/>
      <c r="H78" s="971"/>
      <c r="I78" s="971"/>
      <c r="J78" s="971"/>
      <c r="K78" s="971"/>
      <c r="L78" s="971"/>
      <c r="M78" s="971"/>
      <c r="N78" s="971"/>
      <c r="O78" s="971"/>
      <c r="P78" s="972"/>
      <c r="Q78" s="973">
        <v>14</v>
      </c>
      <c r="R78" s="967"/>
      <c r="S78" s="967"/>
      <c r="T78" s="967"/>
      <c r="U78" s="967"/>
      <c r="V78" s="967">
        <v>13</v>
      </c>
      <c r="W78" s="967"/>
      <c r="X78" s="967"/>
      <c r="Y78" s="967"/>
      <c r="Z78" s="967"/>
      <c r="AA78" s="967">
        <v>1</v>
      </c>
      <c r="AB78" s="967"/>
      <c r="AC78" s="967"/>
      <c r="AD78" s="967"/>
      <c r="AE78" s="967"/>
      <c r="AF78" s="974" t="s">
        <v>560</v>
      </c>
      <c r="AG78" s="975"/>
      <c r="AH78" s="975"/>
      <c r="AI78" s="975"/>
      <c r="AJ78" s="976"/>
      <c r="AK78" s="974" t="s">
        <v>562</v>
      </c>
      <c r="AL78" s="975"/>
      <c r="AM78" s="975"/>
      <c r="AN78" s="975"/>
      <c r="AO78" s="976"/>
      <c r="AP78" s="974" t="s">
        <v>563</v>
      </c>
      <c r="AQ78" s="975"/>
      <c r="AR78" s="975"/>
      <c r="AS78" s="975"/>
      <c r="AT78" s="976"/>
      <c r="AU78" s="974" t="s">
        <v>562</v>
      </c>
      <c r="AV78" s="975"/>
      <c r="AW78" s="975"/>
      <c r="AX78" s="975"/>
      <c r="AY78" s="976"/>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558</v>
      </c>
      <c r="C79" s="971"/>
      <c r="D79" s="971"/>
      <c r="E79" s="971"/>
      <c r="F79" s="971"/>
      <c r="G79" s="971"/>
      <c r="H79" s="971"/>
      <c r="I79" s="971"/>
      <c r="J79" s="971"/>
      <c r="K79" s="971"/>
      <c r="L79" s="971"/>
      <c r="M79" s="971"/>
      <c r="N79" s="971"/>
      <c r="O79" s="971"/>
      <c r="P79" s="972"/>
      <c r="Q79" s="973">
        <v>2137</v>
      </c>
      <c r="R79" s="967"/>
      <c r="S79" s="967"/>
      <c r="T79" s="967"/>
      <c r="U79" s="967"/>
      <c r="V79" s="967">
        <v>2095</v>
      </c>
      <c r="W79" s="967"/>
      <c r="X79" s="967"/>
      <c r="Y79" s="967"/>
      <c r="Z79" s="967"/>
      <c r="AA79" s="967">
        <v>42</v>
      </c>
      <c r="AB79" s="967"/>
      <c r="AC79" s="967"/>
      <c r="AD79" s="967"/>
      <c r="AE79" s="967"/>
      <c r="AF79" s="967">
        <v>42</v>
      </c>
      <c r="AG79" s="967"/>
      <c r="AH79" s="967"/>
      <c r="AI79" s="967"/>
      <c r="AJ79" s="967"/>
      <c r="AK79" s="974" t="s">
        <v>562</v>
      </c>
      <c r="AL79" s="975"/>
      <c r="AM79" s="975"/>
      <c r="AN79" s="975"/>
      <c r="AO79" s="976"/>
      <c r="AP79" s="974" t="s">
        <v>563</v>
      </c>
      <c r="AQ79" s="975"/>
      <c r="AR79" s="975"/>
      <c r="AS79" s="975"/>
      <c r="AT79" s="976"/>
      <c r="AU79" s="974" t="s">
        <v>562</v>
      </c>
      <c r="AV79" s="975"/>
      <c r="AW79" s="975"/>
      <c r="AX79" s="975"/>
      <c r="AY79" s="976"/>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559</v>
      </c>
      <c r="C80" s="971"/>
      <c r="D80" s="971"/>
      <c r="E80" s="971"/>
      <c r="F80" s="971"/>
      <c r="G80" s="971"/>
      <c r="H80" s="971"/>
      <c r="I80" s="971"/>
      <c r="J80" s="971"/>
      <c r="K80" s="971"/>
      <c r="L80" s="971"/>
      <c r="M80" s="971"/>
      <c r="N80" s="971"/>
      <c r="O80" s="971"/>
      <c r="P80" s="972"/>
      <c r="Q80" s="973">
        <v>246077</v>
      </c>
      <c r="R80" s="967"/>
      <c r="S80" s="967"/>
      <c r="T80" s="967"/>
      <c r="U80" s="967"/>
      <c r="V80" s="967">
        <v>233284</v>
      </c>
      <c r="W80" s="967"/>
      <c r="X80" s="967"/>
      <c r="Y80" s="967"/>
      <c r="Z80" s="967"/>
      <c r="AA80" s="967">
        <v>12793</v>
      </c>
      <c r="AB80" s="967"/>
      <c r="AC80" s="967"/>
      <c r="AD80" s="967"/>
      <c r="AE80" s="967"/>
      <c r="AF80" s="967">
        <v>12793</v>
      </c>
      <c r="AG80" s="967"/>
      <c r="AH80" s="967"/>
      <c r="AI80" s="967"/>
      <c r="AJ80" s="967"/>
      <c r="AK80" s="967">
        <v>2000</v>
      </c>
      <c r="AL80" s="967"/>
      <c r="AM80" s="967"/>
      <c r="AN80" s="967"/>
      <c r="AO80" s="967"/>
      <c r="AP80" s="974" t="s">
        <v>563</v>
      </c>
      <c r="AQ80" s="975"/>
      <c r="AR80" s="975"/>
      <c r="AS80" s="975"/>
      <c r="AT80" s="976"/>
      <c r="AU80" s="974" t="s">
        <v>562</v>
      </c>
      <c r="AV80" s="975"/>
      <c r="AW80" s="975"/>
      <c r="AX80" s="975"/>
      <c r="AY80" s="976"/>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62</v>
      </c>
      <c r="CS102" s="947"/>
      <c r="CT102" s="947"/>
      <c r="CU102" s="947"/>
      <c r="CV102" s="948"/>
      <c r="CW102" s="946">
        <v>21</v>
      </c>
      <c r="CX102" s="947"/>
      <c r="CY102" s="947"/>
      <c r="CZ102" s="947"/>
      <c r="DA102" s="948"/>
      <c r="DB102" s="946" t="s">
        <v>543</v>
      </c>
      <c r="DC102" s="947"/>
      <c r="DD102" s="947"/>
      <c r="DE102" s="947"/>
      <c r="DF102" s="948"/>
      <c r="DG102" s="946" t="s">
        <v>540</v>
      </c>
      <c r="DH102" s="947"/>
      <c r="DI102" s="947"/>
      <c r="DJ102" s="947"/>
      <c r="DK102" s="948"/>
      <c r="DL102" s="946">
        <v>359</v>
      </c>
      <c r="DM102" s="947"/>
      <c r="DN102" s="947"/>
      <c r="DO102" s="947"/>
      <c r="DP102" s="948"/>
      <c r="DQ102" s="946">
        <v>104</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286</v>
      </c>
      <c r="AG109" s="888"/>
      <c r="AH109" s="888"/>
      <c r="AI109" s="888"/>
      <c r="AJ109" s="889"/>
      <c r="AK109" s="890" t="s">
        <v>285</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286</v>
      </c>
      <c r="BW109" s="888"/>
      <c r="BX109" s="888"/>
      <c r="BY109" s="888"/>
      <c r="BZ109" s="889"/>
      <c r="CA109" s="890" t="s">
        <v>285</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286</v>
      </c>
      <c r="DM109" s="888"/>
      <c r="DN109" s="888"/>
      <c r="DO109" s="888"/>
      <c r="DP109" s="889"/>
      <c r="DQ109" s="890" t="s">
        <v>285</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889848</v>
      </c>
      <c r="AB110" s="873"/>
      <c r="AC110" s="873"/>
      <c r="AD110" s="873"/>
      <c r="AE110" s="874"/>
      <c r="AF110" s="875">
        <v>899811</v>
      </c>
      <c r="AG110" s="873"/>
      <c r="AH110" s="873"/>
      <c r="AI110" s="873"/>
      <c r="AJ110" s="874"/>
      <c r="AK110" s="875">
        <v>797298</v>
      </c>
      <c r="AL110" s="873"/>
      <c r="AM110" s="873"/>
      <c r="AN110" s="873"/>
      <c r="AO110" s="874"/>
      <c r="AP110" s="876">
        <v>20.2</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8570962</v>
      </c>
      <c r="BR110" s="800"/>
      <c r="BS110" s="800"/>
      <c r="BT110" s="800"/>
      <c r="BU110" s="800"/>
      <c r="BV110" s="800">
        <v>8138057</v>
      </c>
      <c r="BW110" s="800"/>
      <c r="BX110" s="800"/>
      <c r="BY110" s="800"/>
      <c r="BZ110" s="800"/>
      <c r="CA110" s="800">
        <v>7875126</v>
      </c>
      <c r="CB110" s="800"/>
      <c r="CC110" s="800"/>
      <c r="CD110" s="800"/>
      <c r="CE110" s="800"/>
      <c r="CF110" s="861">
        <v>199.3</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231863</v>
      </c>
      <c r="BR111" s="771"/>
      <c r="BS111" s="771"/>
      <c r="BT111" s="771"/>
      <c r="BU111" s="771"/>
      <c r="BV111" s="771">
        <v>165471</v>
      </c>
      <c r="BW111" s="771"/>
      <c r="BX111" s="771"/>
      <c r="BY111" s="771"/>
      <c r="BZ111" s="771"/>
      <c r="CA111" s="771">
        <v>98746</v>
      </c>
      <c r="CB111" s="771"/>
      <c r="CC111" s="771"/>
      <c r="CD111" s="771"/>
      <c r="CE111" s="771"/>
      <c r="CF111" s="848">
        <v>2.5</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1629591</v>
      </c>
      <c r="BR112" s="771"/>
      <c r="BS112" s="771"/>
      <c r="BT112" s="771"/>
      <c r="BU112" s="771"/>
      <c r="BV112" s="771">
        <v>1468763</v>
      </c>
      <c r="BW112" s="771"/>
      <c r="BX112" s="771"/>
      <c r="BY112" s="771"/>
      <c r="BZ112" s="771"/>
      <c r="CA112" s="771">
        <v>1401803</v>
      </c>
      <c r="CB112" s="771"/>
      <c r="CC112" s="771"/>
      <c r="CD112" s="771"/>
      <c r="CE112" s="771"/>
      <c r="CF112" s="848">
        <v>35.5</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142785</v>
      </c>
      <c r="AB113" s="909"/>
      <c r="AC113" s="909"/>
      <c r="AD113" s="909"/>
      <c r="AE113" s="910"/>
      <c r="AF113" s="911">
        <v>144399</v>
      </c>
      <c r="AG113" s="909"/>
      <c r="AH113" s="909"/>
      <c r="AI113" s="909"/>
      <c r="AJ113" s="910"/>
      <c r="AK113" s="911">
        <v>156509</v>
      </c>
      <c r="AL113" s="909"/>
      <c r="AM113" s="909"/>
      <c r="AN113" s="909"/>
      <c r="AO113" s="910"/>
      <c r="AP113" s="912">
        <v>4</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584057</v>
      </c>
      <c r="BR113" s="771"/>
      <c r="BS113" s="771"/>
      <c r="BT113" s="771"/>
      <c r="BU113" s="771"/>
      <c r="BV113" s="771">
        <v>507529</v>
      </c>
      <c r="BW113" s="771"/>
      <c r="BX113" s="771"/>
      <c r="BY113" s="771"/>
      <c r="BZ113" s="771"/>
      <c r="CA113" s="771">
        <v>444112</v>
      </c>
      <c r="CB113" s="771"/>
      <c r="CC113" s="771"/>
      <c r="CD113" s="771"/>
      <c r="CE113" s="771"/>
      <c r="CF113" s="848">
        <v>11.2</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8073</v>
      </c>
      <c r="AB114" s="784"/>
      <c r="AC114" s="784"/>
      <c r="AD114" s="784"/>
      <c r="AE114" s="785"/>
      <c r="AF114" s="786">
        <v>5268</v>
      </c>
      <c r="AG114" s="784"/>
      <c r="AH114" s="784"/>
      <c r="AI114" s="784"/>
      <c r="AJ114" s="785"/>
      <c r="AK114" s="786">
        <v>5112</v>
      </c>
      <c r="AL114" s="784"/>
      <c r="AM114" s="784"/>
      <c r="AN114" s="784"/>
      <c r="AO114" s="785"/>
      <c r="AP114" s="754">
        <v>0.1</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1634634</v>
      </c>
      <c r="BR114" s="771"/>
      <c r="BS114" s="771"/>
      <c r="BT114" s="771"/>
      <c r="BU114" s="771"/>
      <c r="BV114" s="771">
        <v>1422193</v>
      </c>
      <c r="BW114" s="771"/>
      <c r="BX114" s="771"/>
      <c r="BY114" s="771"/>
      <c r="BZ114" s="771"/>
      <c r="CA114" s="771">
        <v>1213624</v>
      </c>
      <c r="CB114" s="771"/>
      <c r="CC114" s="771"/>
      <c r="CD114" s="771"/>
      <c r="CE114" s="771"/>
      <c r="CF114" s="848">
        <v>30.7</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158402</v>
      </c>
      <c r="AB115" s="909"/>
      <c r="AC115" s="909"/>
      <c r="AD115" s="909"/>
      <c r="AE115" s="910"/>
      <c r="AF115" s="911">
        <v>145303</v>
      </c>
      <c r="AG115" s="909"/>
      <c r="AH115" s="909"/>
      <c r="AI115" s="909"/>
      <c r="AJ115" s="910"/>
      <c r="AK115" s="911">
        <v>135789</v>
      </c>
      <c r="AL115" s="909"/>
      <c r="AM115" s="909"/>
      <c r="AN115" s="909"/>
      <c r="AO115" s="910"/>
      <c r="AP115" s="912">
        <v>3.4</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v>122144</v>
      </c>
      <c r="BR115" s="771"/>
      <c r="BS115" s="771"/>
      <c r="BT115" s="771"/>
      <c r="BU115" s="771"/>
      <c r="BV115" s="771">
        <v>111430</v>
      </c>
      <c r="BW115" s="771"/>
      <c r="BX115" s="771"/>
      <c r="BY115" s="771"/>
      <c r="BZ115" s="771"/>
      <c r="CA115" s="771">
        <v>104068</v>
      </c>
      <c r="CB115" s="771"/>
      <c r="CC115" s="771"/>
      <c r="CD115" s="771"/>
      <c r="CE115" s="771"/>
      <c r="CF115" s="848">
        <v>2.6</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211</v>
      </c>
      <c r="AB116" s="784"/>
      <c r="AC116" s="784"/>
      <c r="AD116" s="784"/>
      <c r="AE116" s="785"/>
      <c r="AF116" s="786">
        <v>179</v>
      </c>
      <c r="AG116" s="784"/>
      <c r="AH116" s="784"/>
      <c r="AI116" s="784"/>
      <c r="AJ116" s="785"/>
      <c r="AK116" s="786">
        <v>36</v>
      </c>
      <c r="AL116" s="784"/>
      <c r="AM116" s="784"/>
      <c r="AN116" s="784"/>
      <c r="AO116" s="785"/>
      <c r="AP116" s="754">
        <v>0</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18781</v>
      </c>
      <c r="DH116" s="784"/>
      <c r="DI116" s="784"/>
      <c r="DJ116" s="784"/>
      <c r="DK116" s="785"/>
      <c r="DL116" s="786">
        <v>12338</v>
      </c>
      <c r="DM116" s="784"/>
      <c r="DN116" s="784"/>
      <c r="DO116" s="784"/>
      <c r="DP116" s="785"/>
      <c r="DQ116" s="786">
        <v>5981</v>
      </c>
      <c r="DR116" s="784"/>
      <c r="DS116" s="784"/>
      <c r="DT116" s="784"/>
      <c r="DU116" s="785"/>
      <c r="DV116" s="754">
        <v>0.2</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1199319</v>
      </c>
      <c r="AB117" s="895"/>
      <c r="AC117" s="895"/>
      <c r="AD117" s="895"/>
      <c r="AE117" s="896"/>
      <c r="AF117" s="898">
        <v>1194960</v>
      </c>
      <c r="AG117" s="895"/>
      <c r="AH117" s="895"/>
      <c r="AI117" s="895"/>
      <c r="AJ117" s="896"/>
      <c r="AK117" s="898">
        <v>1094744</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431</v>
      </c>
      <c r="BR117" s="858"/>
      <c r="BS117" s="858"/>
      <c r="BT117" s="858"/>
      <c r="BU117" s="858"/>
      <c r="BV117" s="858" t="s">
        <v>431</v>
      </c>
      <c r="BW117" s="858"/>
      <c r="BX117" s="858"/>
      <c r="BY117" s="858"/>
      <c r="BZ117" s="858"/>
      <c r="CA117" s="858" t="s">
        <v>431</v>
      </c>
      <c r="CB117" s="858"/>
      <c r="CC117" s="858"/>
      <c r="CD117" s="858"/>
      <c r="CE117" s="858"/>
      <c r="CF117" s="848" t="s">
        <v>431</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431</v>
      </c>
      <c r="DH117" s="784"/>
      <c r="DI117" s="784"/>
      <c r="DJ117" s="784"/>
      <c r="DK117" s="785"/>
      <c r="DL117" s="786" t="s">
        <v>431</v>
      </c>
      <c r="DM117" s="784"/>
      <c r="DN117" s="784"/>
      <c r="DO117" s="784"/>
      <c r="DP117" s="785"/>
      <c r="DQ117" s="786" t="s">
        <v>431</v>
      </c>
      <c r="DR117" s="784"/>
      <c r="DS117" s="784"/>
      <c r="DT117" s="784"/>
      <c r="DU117" s="785"/>
      <c r="DV117" s="754" t="s">
        <v>431</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286</v>
      </c>
      <c r="AG118" s="888"/>
      <c r="AH118" s="888"/>
      <c r="AI118" s="888"/>
      <c r="AJ118" s="889"/>
      <c r="AK118" s="890" t="s">
        <v>285</v>
      </c>
      <c r="AL118" s="888"/>
      <c r="AM118" s="888"/>
      <c r="AN118" s="888"/>
      <c r="AO118" s="889"/>
      <c r="AP118" s="891" t="s">
        <v>404</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433</v>
      </c>
      <c r="BP118" s="838"/>
      <c r="BQ118" s="857">
        <v>12773251</v>
      </c>
      <c r="BR118" s="858"/>
      <c r="BS118" s="858"/>
      <c r="BT118" s="858"/>
      <c r="BU118" s="858"/>
      <c r="BV118" s="858">
        <v>11813443</v>
      </c>
      <c r="BW118" s="858"/>
      <c r="BX118" s="858"/>
      <c r="BY118" s="858"/>
      <c r="BZ118" s="858"/>
      <c r="CA118" s="858">
        <v>11137479</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435</v>
      </c>
      <c r="DH118" s="784"/>
      <c r="DI118" s="784"/>
      <c r="DJ118" s="784"/>
      <c r="DK118" s="785"/>
      <c r="DL118" s="786" t="s">
        <v>435</v>
      </c>
      <c r="DM118" s="784"/>
      <c r="DN118" s="784"/>
      <c r="DO118" s="784"/>
      <c r="DP118" s="785"/>
      <c r="DQ118" s="786" t="s">
        <v>435</v>
      </c>
      <c r="DR118" s="784"/>
      <c r="DS118" s="784"/>
      <c r="DT118" s="784"/>
      <c r="DU118" s="785"/>
      <c r="DV118" s="754" t="s">
        <v>435</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435</v>
      </c>
      <c r="AB119" s="873"/>
      <c r="AC119" s="873"/>
      <c r="AD119" s="873"/>
      <c r="AE119" s="874"/>
      <c r="AF119" s="875" t="s">
        <v>435</v>
      </c>
      <c r="AG119" s="873"/>
      <c r="AH119" s="873"/>
      <c r="AI119" s="873"/>
      <c r="AJ119" s="874"/>
      <c r="AK119" s="875" t="s">
        <v>435</v>
      </c>
      <c r="AL119" s="873"/>
      <c r="AM119" s="873"/>
      <c r="AN119" s="873"/>
      <c r="AO119" s="874"/>
      <c r="AP119" s="876" t="s">
        <v>435</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2594492</v>
      </c>
      <c r="BR119" s="800"/>
      <c r="BS119" s="800"/>
      <c r="BT119" s="800"/>
      <c r="BU119" s="800"/>
      <c r="BV119" s="800">
        <v>2827457</v>
      </c>
      <c r="BW119" s="800"/>
      <c r="BX119" s="800"/>
      <c r="BY119" s="800"/>
      <c r="BZ119" s="800"/>
      <c r="CA119" s="800">
        <v>2903184</v>
      </c>
      <c r="CB119" s="800"/>
      <c r="CC119" s="800"/>
      <c r="CD119" s="800"/>
      <c r="CE119" s="800"/>
      <c r="CF119" s="861">
        <v>73.5</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213082</v>
      </c>
      <c r="DH119" s="717"/>
      <c r="DI119" s="717"/>
      <c r="DJ119" s="717"/>
      <c r="DK119" s="718"/>
      <c r="DL119" s="719">
        <v>153133</v>
      </c>
      <c r="DM119" s="717"/>
      <c r="DN119" s="717"/>
      <c r="DO119" s="717"/>
      <c r="DP119" s="718"/>
      <c r="DQ119" s="719">
        <v>92765</v>
      </c>
      <c r="DR119" s="717"/>
      <c r="DS119" s="717"/>
      <c r="DT119" s="717"/>
      <c r="DU119" s="718"/>
      <c r="DV119" s="807">
        <v>2.2999999999999998</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16925</v>
      </c>
      <c r="AB120" s="784"/>
      <c r="AC120" s="784"/>
      <c r="AD120" s="784"/>
      <c r="AE120" s="785"/>
      <c r="AF120" s="786">
        <v>8461</v>
      </c>
      <c r="AG120" s="784"/>
      <c r="AH120" s="784"/>
      <c r="AI120" s="784"/>
      <c r="AJ120" s="785"/>
      <c r="AK120" s="786" t="s">
        <v>435</v>
      </c>
      <c r="AL120" s="784"/>
      <c r="AM120" s="784"/>
      <c r="AN120" s="784"/>
      <c r="AO120" s="785"/>
      <c r="AP120" s="754" t="s">
        <v>435</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195386</v>
      </c>
      <c r="BR120" s="771"/>
      <c r="BS120" s="771"/>
      <c r="BT120" s="771"/>
      <c r="BU120" s="771"/>
      <c r="BV120" s="771">
        <v>154230</v>
      </c>
      <c r="BW120" s="771"/>
      <c r="BX120" s="771"/>
      <c r="BY120" s="771"/>
      <c r="BZ120" s="771"/>
      <c r="CA120" s="771">
        <v>127181</v>
      </c>
      <c r="CB120" s="771"/>
      <c r="CC120" s="771"/>
      <c r="CD120" s="771"/>
      <c r="CE120" s="771"/>
      <c r="CF120" s="848">
        <v>3.2</v>
      </c>
      <c r="CG120" s="849"/>
      <c r="CH120" s="849"/>
      <c r="CI120" s="849"/>
      <c r="CJ120" s="849"/>
      <c r="CK120" s="850" t="s">
        <v>440</v>
      </c>
      <c r="CL120" s="810"/>
      <c r="CM120" s="810"/>
      <c r="CN120" s="810"/>
      <c r="CO120" s="811"/>
      <c r="CP120" s="854" t="s">
        <v>441</v>
      </c>
      <c r="CQ120" s="855"/>
      <c r="CR120" s="855"/>
      <c r="CS120" s="855"/>
      <c r="CT120" s="855"/>
      <c r="CU120" s="855"/>
      <c r="CV120" s="855"/>
      <c r="CW120" s="855"/>
      <c r="CX120" s="855"/>
      <c r="CY120" s="855"/>
      <c r="CZ120" s="855"/>
      <c r="DA120" s="855"/>
      <c r="DB120" s="855"/>
      <c r="DC120" s="855"/>
      <c r="DD120" s="855"/>
      <c r="DE120" s="855"/>
      <c r="DF120" s="856"/>
      <c r="DG120" s="799">
        <v>1326339</v>
      </c>
      <c r="DH120" s="800"/>
      <c r="DI120" s="800"/>
      <c r="DJ120" s="800"/>
      <c r="DK120" s="800"/>
      <c r="DL120" s="800">
        <v>1217106</v>
      </c>
      <c r="DM120" s="800"/>
      <c r="DN120" s="800"/>
      <c r="DO120" s="800"/>
      <c r="DP120" s="800"/>
      <c r="DQ120" s="800">
        <v>1189144</v>
      </c>
      <c r="DR120" s="800"/>
      <c r="DS120" s="800"/>
      <c r="DT120" s="800"/>
      <c r="DU120" s="800"/>
      <c r="DV120" s="801">
        <v>30.1</v>
      </c>
      <c r="DW120" s="801"/>
      <c r="DX120" s="801"/>
      <c r="DY120" s="801"/>
      <c r="DZ120" s="802"/>
    </row>
    <row r="121" spans="1:130" s="197" customFormat="1" ht="26.25" customHeight="1">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435</v>
      </c>
      <c r="AB121" s="784"/>
      <c r="AC121" s="784"/>
      <c r="AD121" s="784"/>
      <c r="AE121" s="785"/>
      <c r="AF121" s="786" t="s">
        <v>435</v>
      </c>
      <c r="AG121" s="784"/>
      <c r="AH121" s="784"/>
      <c r="AI121" s="784"/>
      <c r="AJ121" s="785"/>
      <c r="AK121" s="786" t="s">
        <v>435</v>
      </c>
      <c r="AL121" s="784"/>
      <c r="AM121" s="784"/>
      <c r="AN121" s="784"/>
      <c r="AO121" s="785"/>
      <c r="AP121" s="754" t="s">
        <v>435</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7042592</v>
      </c>
      <c r="BR121" s="858"/>
      <c r="BS121" s="858"/>
      <c r="BT121" s="858"/>
      <c r="BU121" s="858"/>
      <c r="BV121" s="858">
        <v>6964266</v>
      </c>
      <c r="BW121" s="858"/>
      <c r="BX121" s="858"/>
      <c r="BY121" s="858"/>
      <c r="BZ121" s="858"/>
      <c r="CA121" s="858">
        <v>6789028</v>
      </c>
      <c r="CB121" s="858"/>
      <c r="CC121" s="858"/>
      <c r="CD121" s="858"/>
      <c r="CE121" s="858"/>
      <c r="CF121" s="859">
        <v>171.8</v>
      </c>
      <c r="CG121" s="860"/>
      <c r="CH121" s="860"/>
      <c r="CI121" s="860"/>
      <c r="CJ121" s="860"/>
      <c r="CK121" s="851"/>
      <c r="CL121" s="812"/>
      <c r="CM121" s="812"/>
      <c r="CN121" s="812"/>
      <c r="CO121" s="813"/>
      <c r="CP121" s="828" t="s">
        <v>444</v>
      </c>
      <c r="CQ121" s="829"/>
      <c r="CR121" s="829"/>
      <c r="CS121" s="829"/>
      <c r="CT121" s="829"/>
      <c r="CU121" s="829"/>
      <c r="CV121" s="829"/>
      <c r="CW121" s="829"/>
      <c r="CX121" s="829"/>
      <c r="CY121" s="829"/>
      <c r="CZ121" s="829"/>
      <c r="DA121" s="829"/>
      <c r="DB121" s="829"/>
      <c r="DC121" s="829"/>
      <c r="DD121" s="829"/>
      <c r="DE121" s="829"/>
      <c r="DF121" s="830"/>
      <c r="DG121" s="770">
        <v>297252</v>
      </c>
      <c r="DH121" s="771"/>
      <c r="DI121" s="771"/>
      <c r="DJ121" s="771"/>
      <c r="DK121" s="771"/>
      <c r="DL121" s="771">
        <v>244204</v>
      </c>
      <c r="DM121" s="771"/>
      <c r="DN121" s="771"/>
      <c r="DO121" s="771"/>
      <c r="DP121" s="771"/>
      <c r="DQ121" s="771">
        <v>202659</v>
      </c>
      <c r="DR121" s="771"/>
      <c r="DS121" s="771"/>
      <c r="DT121" s="771"/>
      <c r="DU121" s="771"/>
      <c r="DV121" s="823">
        <v>5.0999999999999996</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431</v>
      </c>
      <c r="AB122" s="784"/>
      <c r="AC122" s="784"/>
      <c r="AD122" s="784"/>
      <c r="AE122" s="785"/>
      <c r="AF122" s="786" t="s">
        <v>431</v>
      </c>
      <c r="AG122" s="784"/>
      <c r="AH122" s="784"/>
      <c r="AI122" s="784"/>
      <c r="AJ122" s="785"/>
      <c r="AK122" s="786" t="s">
        <v>431</v>
      </c>
      <c r="AL122" s="784"/>
      <c r="AM122" s="784"/>
      <c r="AN122" s="784"/>
      <c r="AO122" s="785"/>
      <c r="AP122" s="754" t="s">
        <v>431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445</v>
      </c>
      <c r="BP122" s="838"/>
      <c r="BQ122" s="839">
        <v>9832470</v>
      </c>
      <c r="BR122" s="840"/>
      <c r="BS122" s="840"/>
      <c r="BT122" s="840"/>
      <c r="BU122" s="840"/>
      <c r="BV122" s="840">
        <v>9945953</v>
      </c>
      <c r="BW122" s="840"/>
      <c r="BX122" s="840"/>
      <c r="BY122" s="840"/>
      <c r="BZ122" s="840"/>
      <c r="CA122" s="840">
        <v>9819393</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v>6000</v>
      </c>
      <c r="DH122" s="771"/>
      <c r="DI122" s="771"/>
      <c r="DJ122" s="771"/>
      <c r="DK122" s="771"/>
      <c r="DL122" s="771">
        <v>7453</v>
      </c>
      <c r="DM122" s="771"/>
      <c r="DN122" s="771"/>
      <c r="DO122" s="771"/>
      <c r="DP122" s="771"/>
      <c r="DQ122" s="771">
        <v>10000</v>
      </c>
      <c r="DR122" s="771"/>
      <c r="DS122" s="771"/>
      <c r="DT122" s="771"/>
      <c r="DU122" s="771"/>
      <c r="DV122" s="823">
        <v>0.3</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8868</v>
      </c>
      <c r="AB123" s="784"/>
      <c r="AC123" s="784"/>
      <c r="AD123" s="784"/>
      <c r="AE123" s="785"/>
      <c r="AF123" s="786">
        <v>6443</v>
      </c>
      <c r="AG123" s="784"/>
      <c r="AH123" s="784"/>
      <c r="AI123" s="784"/>
      <c r="AJ123" s="785"/>
      <c r="AK123" s="786">
        <v>6507</v>
      </c>
      <c r="AL123" s="784"/>
      <c r="AM123" s="784"/>
      <c r="AN123" s="784"/>
      <c r="AO123" s="785"/>
      <c r="AP123" s="754">
        <v>0.2</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75.400000000000006</v>
      </c>
      <c r="BR123" s="832"/>
      <c r="BS123" s="832"/>
      <c r="BT123" s="832"/>
      <c r="BU123" s="832"/>
      <c r="BV123" s="832">
        <v>46.8</v>
      </c>
      <c r="BW123" s="832"/>
      <c r="BX123" s="832"/>
      <c r="BY123" s="832"/>
      <c r="BZ123" s="832"/>
      <c r="CA123" s="832">
        <v>33.299999999999997</v>
      </c>
      <c r="CB123" s="832"/>
      <c r="CC123" s="832"/>
      <c r="CD123" s="832"/>
      <c r="CE123" s="832"/>
      <c r="CF123" s="730"/>
      <c r="CG123" s="731"/>
      <c r="CH123" s="731"/>
      <c r="CI123" s="731"/>
      <c r="CJ123" s="833"/>
      <c r="CK123" s="851"/>
      <c r="CL123" s="812"/>
      <c r="CM123" s="812"/>
      <c r="CN123" s="812"/>
      <c r="CO123" s="813"/>
      <c r="CP123" s="828" t="s">
        <v>387</v>
      </c>
      <c r="CQ123" s="829"/>
      <c r="CR123" s="829"/>
      <c r="CS123" s="829"/>
      <c r="CT123" s="829"/>
      <c r="CU123" s="829"/>
      <c r="CV123" s="829"/>
      <c r="CW123" s="829"/>
      <c r="CX123" s="829"/>
      <c r="CY123" s="829"/>
      <c r="CZ123" s="829"/>
      <c r="DA123" s="829"/>
      <c r="DB123" s="829"/>
      <c r="DC123" s="829"/>
      <c r="DD123" s="829"/>
      <c r="DE123" s="829"/>
      <c r="DF123" s="830"/>
      <c r="DG123" s="783" t="s">
        <v>112</v>
      </c>
      <c r="DH123" s="784"/>
      <c r="DI123" s="784"/>
      <c r="DJ123" s="784"/>
      <c r="DK123" s="785"/>
      <c r="DL123" s="786" t="s">
        <v>112</v>
      </c>
      <c r="DM123" s="784"/>
      <c r="DN123" s="784"/>
      <c r="DO123" s="784"/>
      <c r="DP123" s="785"/>
      <c r="DQ123" s="786" t="s">
        <v>112</v>
      </c>
      <c r="DR123" s="784"/>
      <c r="DS123" s="784"/>
      <c r="DT123" s="784"/>
      <c r="DU123" s="785"/>
      <c r="DV123" s="754" t="s">
        <v>112</v>
      </c>
      <c r="DW123" s="755"/>
      <c r="DX123" s="755"/>
      <c r="DY123" s="755"/>
      <c r="DZ123" s="756"/>
    </row>
    <row r="124" spans="1:130" s="197" customFormat="1" ht="26.25" customHeight="1">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81655</v>
      </c>
      <c r="AB126" s="784"/>
      <c r="AC126" s="784"/>
      <c r="AD126" s="784"/>
      <c r="AE126" s="785"/>
      <c r="AF126" s="786">
        <v>79445</v>
      </c>
      <c r="AG126" s="784"/>
      <c r="AH126" s="784"/>
      <c r="AI126" s="784"/>
      <c r="AJ126" s="785"/>
      <c r="AK126" s="786">
        <v>79205</v>
      </c>
      <c r="AL126" s="784"/>
      <c r="AM126" s="784"/>
      <c r="AN126" s="784"/>
      <c r="AO126" s="785"/>
      <c r="AP126" s="754">
        <v>2</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50954</v>
      </c>
      <c r="AB127" s="784"/>
      <c r="AC127" s="784"/>
      <c r="AD127" s="784"/>
      <c r="AE127" s="785"/>
      <c r="AF127" s="786">
        <v>50954</v>
      </c>
      <c r="AG127" s="784"/>
      <c r="AH127" s="784"/>
      <c r="AI127" s="784"/>
      <c r="AJ127" s="785"/>
      <c r="AK127" s="786">
        <v>50077</v>
      </c>
      <c r="AL127" s="784"/>
      <c r="AM127" s="784"/>
      <c r="AN127" s="784"/>
      <c r="AO127" s="785"/>
      <c r="AP127" s="754">
        <v>1.3</v>
      </c>
      <c r="AQ127" s="755"/>
      <c r="AR127" s="755"/>
      <c r="AS127" s="755"/>
      <c r="AT127" s="756"/>
      <c r="AU127" s="233"/>
      <c r="AV127" s="233"/>
      <c r="AW127" s="233"/>
      <c r="AX127" s="757" t="s">
        <v>456</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v>122144</v>
      </c>
      <c r="DH127" s="820"/>
      <c r="DI127" s="820"/>
      <c r="DJ127" s="820"/>
      <c r="DK127" s="820"/>
      <c r="DL127" s="820">
        <v>111430</v>
      </c>
      <c r="DM127" s="820"/>
      <c r="DN127" s="820"/>
      <c r="DO127" s="820"/>
      <c r="DP127" s="820"/>
      <c r="DQ127" s="820">
        <v>104068</v>
      </c>
      <c r="DR127" s="820"/>
      <c r="DS127" s="820"/>
      <c r="DT127" s="820"/>
      <c r="DU127" s="820"/>
      <c r="DV127" s="821">
        <v>2.6</v>
      </c>
      <c r="DW127" s="821"/>
      <c r="DX127" s="821"/>
      <c r="DY127" s="821"/>
      <c r="DZ127" s="822"/>
    </row>
    <row r="128" spans="1:130" s="197" customFormat="1" ht="26.25" customHeight="1">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43423</v>
      </c>
      <c r="AB128" s="724"/>
      <c r="AC128" s="724"/>
      <c r="AD128" s="724"/>
      <c r="AE128" s="725"/>
      <c r="AF128" s="726">
        <v>56010</v>
      </c>
      <c r="AG128" s="724"/>
      <c r="AH128" s="724"/>
      <c r="AI128" s="724"/>
      <c r="AJ128" s="725"/>
      <c r="AK128" s="726">
        <v>46599</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4643179</v>
      </c>
      <c r="AB129" s="784"/>
      <c r="AC129" s="784"/>
      <c r="AD129" s="784"/>
      <c r="AE129" s="785"/>
      <c r="AF129" s="786">
        <v>4723142</v>
      </c>
      <c r="AG129" s="784"/>
      <c r="AH129" s="784"/>
      <c r="AI129" s="784"/>
      <c r="AJ129" s="785"/>
      <c r="AK129" s="786">
        <v>4715226</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9.1999999999999993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746693</v>
      </c>
      <c r="AB130" s="784"/>
      <c r="AC130" s="784"/>
      <c r="AD130" s="784"/>
      <c r="AE130" s="785"/>
      <c r="AF130" s="786">
        <v>735772</v>
      </c>
      <c r="AG130" s="784"/>
      <c r="AH130" s="784"/>
      <c r="AI130" s="784"/>
      <c r="AJ130" s="785"/>
      <c r="AK130" s="786">
        <v>764639</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33.299999999999997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3896486</v>
      </c>
      <c r="AB131" s="717"/>
      <c r="AC131" s="717"/>
      <c r="AD131" s="717"/>
      <c r="AE131" s="718"/>
      <c r="AF131" s="719">
        <v>3987370</v>
      </c>
      <c r="AG131" s="717"/>
      <c r="AH131" s="717"/>
      <c r="AI131" s="717"/>
      <c r="AJ131" s="718"/>
      <c r="AK131" s="719">
        <v>3950587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10.50184705</v>
      </c>
      <c r="AB132" s="740"/>
      <c r="AC132" s="740"/>
      <c r="AD132" s="740"/>
      <c r="AE132" s="741"/>
      <c r="AF132" s="742">
        <v>10.11137667</v>
      </c>
      <c r="AG132" s="740"/>
      <c r="AH132" s="740"/>
      <c r="AI132" s="740"/>
      <c r="AJ132" s="741"/>
      <c r="AK132" s="742">
        <v>7.1763006359999997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11.8</v>
      </c>
      <c r="AB133" s="749"/>
      <c r="AC133" s="749"/>
      <c r="AD133" s="749"/>
      <c r="AE133" s="750"/>
      <c r="AF133" s="748">
        <v>10.8</v>
      </c>
      <c r="AG133" s="749"/>
      <c r="AH133" s="749"/>
      <c r="AI133" s="749"/>
      <c r="AJ133" s="750"/>
      <c r="AK133" s="748">
        <v>9.1999999999999993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2" zoomScaleNormal="85" zoomScaleSheetLayoutView="82"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6" zoomScaleNormal="86"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9" t="s">
        <v>472</v>
      </c>
      <c r="L7" s="254"/>
      <c r="M7" s="255" t="s">
        <v>473</v>
      </c>
      <c r="N7" s="256"/>
    </row>
    <row r="8" spans="1:16">
      <c r="A8" s="248"/>
      <c r="B8" s="244"/>
      <c r="C8" s="244"/>
      <c r="D8" s="244"/>
      <c r="E8" s="244"/>
      <c r="F8" s="244"/>
      <c r="G8" s="257"/>
      <c r="H8" s="258"/>
      <c r="I8" s="258"/>
      <c r="J8" s="259"/>
      <c r="K8" s="1120"/>
      <c r="L8" s="260" t="s">
        <v>474</v>
      </c>
      <c r="M8" s="261" t="s">
        <v>475</v>
      </c>
      <c r="N8" s="262" t="s">
        <v>476</v>
      </c>
    </row>
    <row r="9" spans="1:16">
      <c r="A9" s="248"/>
      <c r="B9" s="244"/>
      <c r="C9" s="244"/>
      <c r="D9" s="244"/>
      <c r="E9" s="244"/>
      <c r="F9" s="244"/>
      <c r="G9" s="1133" t="s">
        <v>477</v>
      </c>
      <c r="H9" s="1134"/>
      <c r="I9" s="1134"/>
      <c r="J9" s="1135"/>
      <c r="K9" s="263">
        <v>1279102</v>
      </c>
      <c r="L9" s="264">
        <v>70994</v>
      </c>
      <c r="M9" s="265">
        <v>77799</v>
      </c>
      <c r="N9" s="266">
        <v>-8.6999999999999993</v>
      </c>
    </row>
    <row r="10" spans="1:16">
      <c r="A10" s="248"/>
      <c r="B10" s="244"/>
      <c r="C10" s="244"/>
      <c r="D10" s="244"/>
      <c r="E10" s="244"/>
      <c r="F10" s="244"/>
      <c r="G10" s="1133" t="s">
        <v>478</v>
      </c>
      <c r="H10" s="1134"/>
      <c r="I10" s="1134"/>
      <c r="J10" s="1135"/>
      <c r="K10" s="267">
        <v>157764</v>
      </c>
      <c r="L10" s="268">
        <v>8756</v>
      </c>
      <c r="M10" s="269">
        <v>8141</v>
      </c>
      <c r="N10" s="270">
        <v>7.6</v>
      </c>
    </row>
    <row r="11" spans="1:16" ht="13.5" customHeight="1">
      <c r="A11" s="248"/>
      <c r="B11" s="244"/>
      <c r="C11" s="244"/>
      <c r="D11" s="244"/>
      <c r="E11" s="244"/>
      <c r="F11" s="244"/>
      <c r="G11" s="1133" t="s">
        <v>479</v>
      </c>
      <c r="H11" s="1134"/>
      <c r="I11" s="1134"/>
      <c r="J11" s="1135"/>
      <c r="K11" s="267">
        <v>170104</v>
      </c>
      <c r="L11" s="268">
        <v>9441</v>
      </c>
      <c r="M11" s="269">
        <v>11503</v>
      </c>
      <c r="N11" s="270">
        <v>-17.899999999999999</v>
      </c>
    </row>
    <row r="12" spans="1:16" ht="13.5" customHeight="1">
      <c r="A12" s="248"/>
      <c r="B12" s="244"/>
      <c r="C12" s="244"/>
      <c r="D12" s="244"/>
      <c r="E12" s="244"/>
      <c r="F12" s="244"/>
      <c r="G12" s="1133" t="s">
        <v>480</v>
      </c>
      <c r="H12" s="1134"/>
      <c r="I12" s="1134"/>
      <c r="J12" s="1135"/>
      <c r="K12" s="267" t="s">
        <v>481</v>
      </c>
      <c r="L12" s="268" t="s">
        <v>481</v>
      </c>
      <c r="M12" s="269">
        <v>578</v>
      </c>
      <c r="N12" s="270" t="s">
        <v>481</v>
      </c>
    </row>
    <row r="13" spans="1:16" ht="13.5" customHeight="1">
      <c r="A13" s="248"/>
      <c r="B13" s="244"/>
      <c r="C13" s="244"/>
      <c r="D13" s="244"/>
      <c r="E13" s="244"/>
      <c r="F13" s="244"/>
      <c r="G13" s="1133" t="s">
        <v>482</v>
      </c>
      <c r="H13" s="1134"/>
      <c r="I13" s="1134"/>
      <c r="J13" s="1135"/>
      <c r="K13" s="267" t="s">
        <v>481</v>
      </c>
      <c r="L13" s="268" t="s">
        <v>481</v>
      </c>
      <c r="M13" s="269" t="s">
        <v>481</v>
      </c>
      <c r="N13" s="270" t="s">
        <v>481</v>
      </c>
    </row>
    <row r="14" spans="1:16" ht="13.5" customHeight="1">
      <c r="A14" s="248"/>
      <c r="B14" s="244"/>
      <c r="C14" s="244"/>
      <c r="D14" s="244"/>
      <c r="E14" s="244"/>
      <c r="F14" s="244"/>
      <c r="G14" s="1133" t="s">
        <v>483</v>
      </c>
      <c r="H14" s="1134"/>
      <c r="I14" s="1134"/>
      <c r="J14" s="1135"/>
      <c r="K14" s="267">
        <v>58978</v>
      </c>
      <c r="L14" s="268">
        <v>3273</v>
      </c>
      <c r="M14" s="269">
        <v>3404</v>
      </c>
      <c r="N14" s="270">
        <v>-3.8</v>
      </c>
    </row>
    <row r="15" spans="1:16" ht="13.5" customHeight="1">
      <c r="A15" s="248"/>
      <c r="B15" s="244"/>
      <c r="C15" s="244"/>
      <c r="D15" s="244"/>
      <c r="E15" s="244"/>
      <c r="F15" s="244"/>
      <c r="G15" s="1133" t="s">
        <v>484</v>
      </c>
      <c r="H15" s="1134"/>
      <c r="I15" s="1134"/>
      <c r="J15" s="1135"/>
      <c r="K15" s="267">
        <v>8198</v>
      </c>
      <c r="L15" s="268">
        <v>455</v>
      </c>
      <c r="M15" s="269">
        <v>1859</v>
      </c>
      <c r="N15" s="270">
        <v>-75.5</v>
      </c>
    </row>
    <row r="16" spans="1:16">
      <c r="A16" s="248"/>
      <c r="B16" s="244"/>
      <c r="C16" s="244"/>
      <c r="D16" s="244"/>
      <c r="E16" s="244"/>
      <c r="F16" s="244"/>
      <c r="G16" s="1136" t="s">
        <v>485</v>
      </c>
      <c r="H16" s="1137"/>
      <c r="I16" s="1137"/>
      <c r="J16" s="1138"/>
      <c r="K16" s="268">
        <v>-176027</v>
      </c>
      <c r="L16" s="268">
        <v>-9770</v>
      </c>
      <c r="M16" s="269">
        <v>-8484</v>
      </c>
      <c r="N16" s="270">
        <v>15.2</v>
      </c>
    </row>
    <row r="17" spans="1:16">
      <c r="A17" s="248"/>
      <c r="B17" s="244"/>
      <c r="C17" s="244"/>
      <c r="D17" s="244"/>
      <c r="E17" s="244"/>
      <c r="F17" s="244"/>
      <c r="G17" s="1136" t="s">
        <v>170</v>
      </c>
      <c r="H17" s="1137"/>
      <c r="I17" s="1137"/>
      <c r="J17" s="1138"/>
      <c r="K17" s="268">
        <v>1498119</v>
      </c>
      <c r="L17" s="268">
        <v>83150</v>
      </c>
      <c r="M17" s="269">
        <v>94801</v>
      </c>
      <c r="N17" s="270">
        <v>-12.3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30" t="s">
        <v>490</v>
      </c>
      <c r="H21" s="1131"/>
      <c r="I21" s="1131"/>
      <c r="J21" s="1132"/>
      <c r="K21" s="280">
        <v>7.6</v>
      </c>
      <c r="L21" s="281">
        <v>8.7799999999999994</v>
      </c>
      <c r="M21" s="282">
        <v>-1.18</v>
      </c>
      <c r="N21" s="249"/>
      <c r="O21" s="283"/>
      <c r="P21" s="279"/>
    </row>
    <row r="22" spans="1:16" s="284" customFormat="1">
      <c r="A22" s="279"/>
      <c r="B22" s="249"/>
      <c r="C22" s="249"/>
      <c r="D22" s="249"/>
      <c r="E22" s="249"/>
      <c r="F22" s="249"/>
      <c r="G22" s="1130" t="s">
        <v>491</v>
      </c>
      <c r="H22" s="1131"/>
      <c r="I22" s="1131"/>
      <c r="J22" s="1132"/>
      <c r="K22" s="285">
        <v>95.8</v>
      </c>
      <c r="L22" s="286">
        <v>96.7</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9" t="s">
        <v>472</v>
      </c>
      <c r="L30" s="254"/>
      <c r="M30" s="255" t="s">
        <v>473</v>
      </c>
      <c r="N30" s="256"/>
    </row>
    <row r="31" spans="1:16">
      <c r="A31" s="248"/>
      <c r="B31" s="244"/>
      <c r="C31" s="244"/>
      <c r="D31" s="244"/>
      <c r="E31" s="244"/>
      <c r="F31" s="244"/>
      <c r="G31" s="257"/>
      <c r="H31" s="258"/>
      <c r="I31" s="258"/>
      <c r="J31" s="259"/>
      <c r="K31" s="1120"/>
      <c r="L31" s="260" t="s">
        <v>474</v>
      </c>
      <c r="M31" s="261" t="s">
        <v>475</v>
      </c>
      <c r="N31" s="262" t="s">
        <v>476</v>
      </c>
    </row>
    <row r="32" spans="1:16" ht="27" customHeight="1">
      <c r="A32" s="248"/>
      <c r="B32" s="244"/>
      <c r="C32" s="244"/>
      <c r="D32" s="244"/>
      <c r="E32" s="244"/>
      <c r="F32" s="244"/>
      <c r="G32" s="1121" t="s">
        <v>494</v>
      </c>
      <c r="H32" s="1122"/>
      <c r="I32" s="1122"/>
      <c r="J32" s="1123"/>
      <c r="K32" s="294">
        <v>797298</v>
      </c>
      <c r="L32" s="294">
        <v>44253</v>
      </c>
      <c r="M32" s="295">
        <v>52939</v>
      </c>
      <c r="N32" s="296">
        <v>-16.399999999999999</v>
      </c>
    </row>
    <row r="33" spans="1:16" ht="13.5" customHeight="1">
      <c r="A33" s="248"/>
      <c r="B33" s="244"/>
      <c r="C33" s="244"/>
      <c r="D33" s="244"/>
      <c r="E33" s="244"/>
      <c r="F33" s="244"/>
      <c r="G33" s="1121" t="s">
        <v>495</v>
      </c>
      <c r="H33" s="1122"/>
      <c r="I33" s="1122"/>
      <c r="J33" s="1123"/>
      <c r="K33" s="294" t="s">
        <v>481</v>
      </c>
      <c r="L33" s="294" t="s">
        <v>481</v>
      </c>
      <c r="M33" s="295" t="s">
        <v>481</v>
      </c>
      <c r="N33" s="296" t="s">
        <v>481</v>
      </c>
    </row>
    <row r="34" spans="1:16" ht="27" customHeight="1">
      <c r="A34" s="248"/>
      <c r="B34" s="244"/>
      <c r="C34" s="244"/>
      <c r="D34" s="244"/>
      <c r="E34" s="244"/>
      <c r="F34" s="244"/>
      <c r="G34" s="1121" t="s">
        <v>496</v>
      </c>
      <c r="H34" s="1122"/>
      <c r="I34" s="1122"/>
      <c r="J34" s="1123"/>
      <c r="K34" s="294" t="s">
        <v>481</v>
      </c>
      <c r="L34" s="294" t="s">
        <v>481</v>
      </c>
      <c r="M34" s="295">
        <v>6</v>
      </c>
      <c r="N34" s="296" t="s">
        <v>481</v>
      </c>
    </row>
    <row r="35" spans="1:16" ht="27" customHeight="1">
      <c r="A35" s="248"/>
      <c r="B35" s="244"/>
      <c r="C35" s="244"/>
      <c r="D35" s="244"/>
      <c r="E35" s="244"/>
      <c r="F35" s="244"/>
      <c r="G35" s="1121" t="s">
        <v>497</v>
      </c>
      <c r="H35" s="1122"/>
      <c r="I35" s="1122"/>
      <c r="J35" s="1123"/>
      <c r="K35" s="294">
        <v>156509</v>
      </c>
      <c r="L35" s="294">
        <v>8687</v>
      </c>
      <c r="M35" s="295">
        <v>16218</v>
      </c>
      <c r="N35" s="296">
        <v>-46.4</v>
      </c>
    </row>
    <row r="36" spans="1:16" ht="27" customHeight="1">
      <c r="A36" s="248"/>
      <c r="B36" s="244"/>
      <c r="C36" s="244"/>
      <c r="D36" s="244"/>
      <c r="E36" s="244"/>
      <c r="F36" s="244"/>
      <c r="G36" s="1121" t="s">
        <v>498</v>
      </c>
      <c r="H36" s="1122"/>
      <c r="I36" s="1122"/>
      <c r="J36" s="1123"/>
      <c r="K36" s="294">
        <v>5112</v>
      </c>
      <c r="L36" s="294">
        <v>284</v>
      </c>
      <c r="M36" s="295">
        <v>3341</v>
      </c>
      <c r="N36" s="296">
        <v>-91.5</v>
      </c>
    </row>
    <row r="37" spans="1:16" ht="13.5" customHeight="1">
      <c r="A37" s="248"/>
      <c r="B37" s="244"/>
      <c r="C37" s="244"/>
      <c r="D37" s="244"/>
      <c r="E37" s="244"/>
      <c r="F37" s="244"/>
      <c r="G37" s="1121" t="s">
        <v>499</v>
      </c>
      <c r="H37" s="1122"/>
      <c r="I37" s="1122"/>
      <c r="J37" s="1123"/>
      <c r="K37" s="294">
        <v>135789</v>
      </c>
      <c r="L37" s="294">
        <v>7537</v>
      </c>
      <c r="M37" s="295">
        <v>1023</v>
      </c>
      <c r="N37" s="296">
        <v>636.79999999999995</v>
      </c>
    </row>
    <row r="38" spans="1:16" ht="27" customHeight="1">
      <c r="A38" s="248"/>
      <c r="B38" s="244"/>
      <c r="C38" s="244"/>
      <c r="D38" s="244"/>
      <c r="E38" s="244"/>
      <c r="F38" s="244"/>
      <c r="G38" s="1124" t="s">
        <v>500</v>
      </c>
      <c r="H38" s="1125"/>
      <c r="I38" s="1125"/>
      <c r="J38" s="1126"/>
      <c r="K38" s="297">
        <v>36</v>
      </c>
      <c r="L38" s="297">
        <v>2</v>
      </c>
      <c r="M38" s="298">
        <v>7</v>
      </c>
      <c r="N38" s="299">
        <v>-71.400000000000006</v>
      </c>
      <c r="O38" s="293"/>
    </row>
    <row r="39" spans="1:16">
      <c r="A39" s="248"/>
      <c r="B39" s="244"/>
      <c r="C39" s="244"/>
      <c r="D39" s="244"/>
      <c r="E39" s="244"/>
      <c r="F39" s="244"/>
      <c r="G39" s="1124" t="s">
        <v>501</v>
      </c>
      <c r="H39" s="1125"/>
      <c r="I39" s="1125"/>
      <c r="J39" s="1126"/>
      <c r="K39" s="300">
        <v>-46599</v>
      </c>
      <c r="L39" s="300">
        <v>-2586</v>
      </c>
      <c r="M39" s="301">
        <v>-3044</v>
      </c>
      <c r="N39" s="302">
        <v>-15</v>
      </c>
      <c r="O39" s="293"/>
    </row>
    <row r="40" spans="1:16" ht="27" customHeight="1">
      <c r="A40" s="248"/>
      <c r="B40" s="244"/>
      <c r="C40" s="244"/>
      <c r="D40" s="244"/>
      <c r="E40" s="244"/>
      <c r="F40" s="244"/>
      <c r="G40" s="1121" t="s">
        <v>502</v>
      </c>
      <c r="H40" s="1122"/>
      <c r="I40" s="1122"/>
      <c r="J40" s="1123"/>
      <c r="K40" s="300">
        <v>-764639</v>
      </c>
      <c r="L40" s="300">
        <v>-42440</v>
      </c>
      <c r="M40" s="301">
        <v>-47792</v>
      </c>
      <c r="N40" s="302">
        <v>-11.2</v>
      </c>
      <c r="O40" s="293"/>
    </row>
    <row r="41" spans="1:16">
      <c r="A41" s="248"/>
      <c r="B41" s="244"/>
      <c r="C41" s="244"/>
      <c r="D41" s="244"/>
      <c r="E41" s="244"/>
      <c r="F41" s="244"/>
      <c r="G41" s="1127" t="s">
        <v>280</v>
      </c>
      <c r="H41" s="1128"/>
      <c r="I41" s="1128"/>
      <c r="J41" s="1129"/>
      <c r="K41" s="294">
        <v>283506</v>
      </c>
      <c r="L41" s="300">
        <v>15735</v>
      </c>
      <c r="M41" s="301">
        <v>22698</v>
      </c>
      <c r="N41" s="302">
        <v>-30.7</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4" t="s">
        <v>472</v>
      </c>
      <c r="J49" s="1116" t="s">
        <v>506</v>
      </c>
      <c r="K49" s="1117"/>
      <c r="L49" s="1117"/>
      <c r="M49" s="1117"/>
      <c r="N49" s="1118"/>
    </row>
    <row r="50" spans="1:14">
      <c r="A50" s="248"/>
      <c r="B50" s="244"/>
      <c r="C50" s="244"/>
      <c r="D50" s="244"/>
      <c r="E50" s="244"/>
      <c r="F50" s="244"/>
      <c r="G50" s="312"/>
      <c r="H50" s="313"/>
      <c r="I50" s="1115"/>
      <c r="J50" s="314" t="s">
        <v>507</v>
      </c>
      <c r="K50" s="315" t="s">
        <v>508</v>
      </c>
      <c r="L50" s="316" t="s">
        <v>509</v>
      </c>
      <c r="M50" s="317" t="s">
        <v>510</v>
      </c>
      <c r="N50" s="318" t="s">
        <v>511</v>
      </c>
    </row>
    <row r="51" spans="1:14">
      <c r="A51" s="248"/>
      <c r="B51" s="244"/>
      <c r="C51" s="244"/>
      <c r="D51" s="244"/>
      <c r="E51" s="244"/>
      <c r="F51" s="244"/>
      <c r="G51" s="310" t="s">
        <v>512</v>
      </c>
      <c r="H51" s="311"/>
      <c r="I51" s="319">
        <v>610145</v>
      </c>
      <c r="J51" s="320">
        <v>32512</v>
      </c>
      <c r="K51" s="321">
        <v>-35.700000000000003</v>
      </c>
      <c r="L51" s="322">
        <v>64717</v>
      </c>
      <c r="M51" s="323">
        <v>-1.2</v>
      </c>
      <c r="N51" s="324">
        <v>-34.5</v>
      </c>
    </row>
    <row r="52" spans="1:14">
      <c r="A52" s="248"/>
      <c r="B52" s="244"/>
      <c r="C52" s="244"/>
      <c r="D52" s="244"/>
      <c r="E52" s="244"/>
      <c r="F52" s="244"/>
      <c r="G52" s="325"/>
      <c r="H52" s="326" t="s">
        <v>513</v>
      </c>
      <c r="I52" s="327">
        <v>504417</v>
      </c>
      <c r="J52" s="328">
        <v>26878</v>
      </c>
      <c r="K52" s="329">
        <v>-42.4</v>
      </c>
      <c r="L52" s="330">
        <v>31931</v>
      </c>
      <c r="M52" s="331">
        <v>-2.8</v>
      </c>
      <c r="N52" s="332">
        <v>-39.6</v>
      </c>
    </row>
    <row r="53" spans="1:14">
      <c r="A53" s="248"/>
      <c r="B53" s="244"/>
      <c r="C53" s="244"/>
      <c r="D53" s="244"/>
      <c r="E53" s="244"/>
      <c r="F53" s="244"/>
      <c r="G53" s="310" t="s">
        <v>514</v>
      </c>
      <c r="H53" s="311"/>
      <c r="I53" s="319">
        <v>1332628</v>
      </c>
      <c r="J53" s="320">
        <v>72077</v>
      </c>
      <c r="K53" s="321">
        <v>121.7</v>
      </c>
      <c r="L53" s="322">
        <v>61557</v>
      </c>
      <c r="M53" s="323">
        <v>-4.9000000000000004</v>
      </c>
      <c r="N53" s="324">
        <v>126.6</v>
      </c>
    </row>
    <row r="54" spans="1:14">
      <c r="A54" s="248"/>
      <c r="B54" s="244"/>
      <c r="C54" s="244"/>
      <c r="D54" s="244"/>
      <c r="E54" s="244"/>
      <c r="F54" s="244"/>
      <c r="G54" s="325"/>
      <c r="H54" s="326" t="s">
        <v>513</v>
      </c>
      <c r="I54" s="327">
        <v>356647</v>
      </c>
      <c r="J54" s="328">
        <v>19290</v>
      </c>
      <c r="K54" s="329">
        <v>-28.2</v>
      </c>
      <c r="L54" s="330">
        <v>32497</v>
      </c>
      <c r="M54" s="331">
        <v>1.8</v>
      </c>
      <c r="N54" s="332">
        <v>-30</v>
      </c>
    </row>
    <row r="55" spans="1:14">
      <c r="A55" s="248"/>
      <c r="B55" s="244"/>
      <c r="C55" s="244"/>
      <c r="D55" s="244"/>
      <c r="E55" s="244"/>
      <c r="F55" s="244"/>
      <c r="G55" s="310" t="s">
        <v>515</v>
      </c>
      <c r="H55" s="311"/>
      <c r="I55" s="319">
        <v>1873809</v>
      </c>
      <c r="J55" s="320">
        <v>102026</v>
      </c>
      <c r="K55" s="321">
        <v>41.6</v>
      </c>
      <c r="L55" s="322">
        <v>69806</v>
      </c>
      <c r="M55" s="323">
        <v>13.4</v>
      </c>
      <c r="N55" s="324">
        <v>28.2</v>
      </c>
    </row>
    <row r="56" spans="1:14">
      <c r="A56" s="248"/>
      <c r="B56" s="244"/>
      <c r="C56" s="244"/>
      <c r="D56" s="244"/>
      <c r="E56" s="244"/>
      <c r="F56" s="244"/>
      <c r="G56" s="325"/>
      <c r="H56" s="326" t="s">
        <v>513</v>
      </c>
      <c r="I56" s="327">
        <v>326246</v>
      </c>
      <c r="J56" s="328">
        <v>17764</v>
      </c>
      <c r="K56" s="329">
        <v>-7.9</v>
      </c>
      <c r="L56" s="330">
        <v>32823</v>
      </c>
      <c r="M56" s="331">
        <v>1</v>
      </c>
      <c r="N56" s="332">
        <v>-8.9</v>
      </c>
    </row>
    <row r="57" spans="1:14">
      <c r="A57" s="248"/>
      <c r="B57" s="244"/>
      <c r="C57" s="244"/>
      <c r="D57" s="244"/>
      <c r="E57" s="244"/>
      <c r="F57" s="244"/>
      <c r="G57" s="310" t="s">
        <v>516</v>
      </c>
      <c r="H57" s="311"/>
      <c r="I57" s="319">
        <v>1572537</v>
      </c>
      <c r="J57" s="320">
        <v>86294</v>
      </c>
      <c r="K57" s="321">
        <v>-15.4</v>
      </c>
      <c r="L57" s="322">
        <v>74444</v>
      </c>
      <c r="M57" s="323">
        <v>6.6</v>
      </c>
      <c r="N57" s="324">
        <v>-22</v>
      </c>
    </row>
    <row r="58" spans="1:14">
      <c r="A58" s="248"/>
      <c r="B58" s="244"/>
      <c r="C58" s="244"/>
      <c r="D58" s="244"/>
      <c r="E58" s="244"/>
      <c r="F58" s="244"/>
      <c r="G58" s="325"/>
      <c r="H58" s="326" t="s">
        <v>513</v>
      </c>
      <c r="I58" s="327">
        <v>380081</v>
      </c>
      <c r="J58" s="328">
        <v>20857</v>
      </c>
      <c r="K58" s="329">
        <v>17.399999999999999</v>
      </c>
      <c r="L58" s="330">
        <v>34175</v>
      </c>
      <c r="M58" s="331">
        <v>4.0999999999999996</v>
      </c>
      <c r="N58" s="332">
        <v>13.3</v>
      </c>
    </row>
    <row r="59" spans="1:14">
      <c r="A59" s="248"/>
      <c r="B59" s="244"/>
      <c r="C59" s="244"/>
      <c r="D59" s="244"/>
      <c r="E59" s="244"/>
      <c r="F59" s="244"/>
      <c r="G59" s="310" t="s">
        <v>517</v>
      </c>
      <c r="H59" s="311"/>
      <c r="I59" s="319">
        <v>1866404</v>
      </c>
      <c r="J59" s="320">
        <v>103591</v>
      </c>
      <c r="K59" s="321">
        <v>20</v>
      </c>
      <c r="L59" s="322">
        <v>85205</v>
      </c>
      <c r="M59" s="323">
        <v>14.5</v>
      </c>
      <c r="N59" s="324">
        <v>5.5</v>
      </c>
    </row>
    <row r="60" spans="1:14">
      <c r="A60" s="248"/>
      <c r="B60" s="244"/>
      <c r="C60" s="244"/>
      <c r="D60" s="244"/>
      <c r="E60" s="244"/>
      <c r="F60" s="244"/>
      <c r="G60" s="325"/>
      <c r="H60" s="326" t="s">
        <v>513</v>
      </c>
      <c r="I60" s="333">
        <v>466109</v>
      </c>
      <c r="J60" s="328">
        <v>25871</v>
      </c>
      <c r="K60" s="329">
        <v>24</v>
      </c>
      <c r="L60" s="330">
        <v>38847</v>
      </c>
      <c r="M60" s="331">
        <v>13.7</v>
      </c>
      <c r="N60" s="332">
        <v>10.3</v>
      </c>
    </row>
    <row r="61" spans="1:14">
      <c r="A61" s="248"/>
      <c r="B61" s="244"/>
      <c r="C61" s="244"/>
      <c r="D61" s="244"/>
      <c r="E61" s="244"/>
      <c r="F61" s="244"/>
      <c r="G61" s="310" t="s">
        <v>518</v>
      </c>
      <c r="H61" s="334"/>
      <c r="I61" s="335">
        <v>1451105</v>
      </c>
      <c r="J61" s="336">
        <v>79300</v>
      </c>
      <c r="K61" s="337">
        <v>26.4</v>
      </c>
      <c r="L61" s="338">
        <v>71146</v>
      </c>
      <c r="M61" s="339">
        <v>5.7</v>
      </c>
      <c r="N61" s="324">
        <v>20.7</v>
      </c>
    </row>
    <row r="62" spans="1:14">
      <c r="A62" s="248"/>
      <c r="B62" s="244"/>
      <c r="C62" s="244"/>
      <c r="D62" s="244"/>
      <c r="E62" s="244"/>
      <c r="F62" s="244"/>
      <c r="G62" s="325"/>
      <c r="H62" s="326" t="s">
        <v>513</v>
      </c>
      <c r="I62" s="327">
        <v>406700</v>
      </c>
      <c r="J62" s="328">
        <v>22132</v>
      </c>
      <c r="K62" s="329">
        <v>-7.4</v>
      </c>
      <c r="L62" s="330">
        <v>34055</v>
      </c>
      <c r="M62" s="331">
        <v>3.6</v>
      </c>
      <c r="N62" s="332">
        <v>-11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9" zoomScaleNormal="59"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9" t="s">
        <v>3</v>
      </c>
      <c r="D47" s="1139"/>
      <c r="E47" s="1140"/>
      <c r="F47" s="11">
        <v>10.18</v>
      </c>
      <c r="G47" s="12">
        <v>10.95</v>
      </c>
      <c r="H47" s="12">
        <v>15.92</v>
      </c>
      <c r="I47" s="12">
        <v>16.350000000000001</v>
      </c>
      <c r="J47" s="13">
        <v>16.670000000000002</v>
      </c>
    </row>
    <row r="48" spans="2:10" ht="57.75" customHeight="1">
      <c r="B48" s="14"/>
      <c r="C48" s="1141" t="s">
        <v>4</v>
      </c>
      <c r="D48" s="1141"/>
      <c r="E48" s="1142"/>
      <c r="F48" s="15">
        <v>11.34</v>
      </c>
      <c r="G48" s="16">
        <v>14.12</v>
      </c>
      <c r="H48" s="16">
        <v>8.9499999999999993</v>
      </c>
      <c r="I48" s="16">
        <v>7.51</v>
      </c>
      <c r="J48" s="17">
        <v>7.42</v>
      </c>
    </row>
    <row r="49" spans="2:10" ht="57.75" customHeight="1" thickBot="1">
      <c r="B49" s="18"/>
      <c r="C49" s="1143" t="s">
        <v>5</v>
      </c>
      <c r="D49" s="1143"/>
      <c r="E49" s="1144"/>
      <c r="F49" s="19" t="s">
        <v>525</v>
      </c>
      <c r="G49" s="20" t="s">
        <v>526</v>
      </c>
      <c r="H49" s="20" t="s">
        <v>527</v>
      </c>
      <c r="I49" s="20" t="s">
        <v>528</v>
      </c>
      <c r="J49" s="21" t="s">
        <v>529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9" zoomScaleNormal="59"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1" t="s">
        <v>530</v>
      </c>
      <c r="D34" s="1151"/>
      <c r="E34" s="1152"/>
      <c r="F34" s="32">
        <v>11.33</v>
      </c>
      <c r="G34" s="33">
        <v>14.11</v>
      </c>
      <c r="H34" s="33">
        <v>8.9499999999999993</v>
      </c>
      <c r="I34" s="33">
        <v>7.51</v>
      </c>
      <c r="J34" s="34">
        <v>7.47</v>
      </c>
      <c r="K34" s="22"/>
      <c r="L34" s="22"/>
      <c r="M34" s="22"/>
      <c r="N34" s="22"/>
      <c r="O34" s="22"/>
      <c r="P34" s="22"/>
    </row>
    <row r="35" spans="1:16" ht="39" customHeight="1">
      <c r="A35" s="22"/>
      <c r="B35" s="35"/>
      <c r="C35" s="1145" t="s">
        <v>531</v>
      </c>
      <c r="D35" s="1146"/>
      <c r="E35" s="1147"/>
      <c r="F35" s="36">
        <v>2.0099999999999998</v>
      </c>
      <c r="G35" s="37">
        <v>2.4</v>
      </c>
      <c r="H35" s="37">
        <v>3.85</v>
      </c>
      <c r="I35" s="37">
        <v>3.9</v>
      </c>
      <c r="J35" s="38">
        <v>5</v>
      </c>
      <c r="K35" s="22"/>
      <c r="L35" s="22"/>
      <c r="M35" s="22"/>
      <c r="N35" s="22"/>
      <c r="O35" s="22"/>
      <c r="P35" s="22"/>
    </row>
    <row r="36" spans="1:16" ht="39" customHeight="1">
      <c r="A36" s="22"/>
      <c r="B36" s="35"/>
      <c r="C36" s="1145" t="s">
        <v>532</v>
      </c>
      <c r="D36" s="1146"/>
      <c r="E36" s="1147"/>
      <c r="F36" s="36">
        <v>5.16</v>
      </c>
      <c r="G36" s="37">
        <v>4.5999999999999996</v>
      </c>
      <c r="H36" s="37">
        <v>4.7300000000000004</v>
      </c>
      <c r="I36" s="37">
        <v>1.39</v>
      </c>
      <c r="J36" s="38">
        <v>4.8</v>
      </c>
      <c r="K36" s="22"/>
      <c r="L36" s="22"/>
      <c r="M36" s="22"/>
      <c r="N36" s="22"/>
      <c r="O36" s="22"/>
      <c r="P36" s="22"/>
    </row>
    <row r="37" spans="1:16" ht="39" customHeight="1">
      <c r="A37" s="22"/>
      <c r="B37" s="35"/>
      <c r="C37" s="1145" t="s">
        <v>533</v>
      </c>
      <c r="D37" s="1146"/>
      <c r="E37" s="1147"/>
      <c r="F37" s="36">
        <v>10.51</v>
      </c>
      <c r="G37" s="37">
        <v>8.91</v>
      </c>
      <c r="H37" s="37">
        <v>7.59</v>
      </c>
      <c r="I37" s="37">
        <v>6.28</v>
      </c>
      <c r="J37" s="38">
        <v>4.18</v>
      </c>
      <c r="K37" s="22"/>
      <c r="L37" s="22"/>
      <c r="M37" s="22"/>
      <c r="N37" s="22"/>
      <c r="O37" s="22"/>
      <c r="P37" s="22"/>
    </row>
    <row r="38" spans="1:16" ht="39" customHeight="1">
      <c r="A38" s="22"/>
      <c r="B38" s="35"/>
      <c r="C38" s="1145" t="s">
        <v>534</v>
      </c>
      <c r="D38" s="1146"/>
      <c r="E38" s="1147"/>
      <c r="F38" s="36">
        <v>5.52</v>
      </c>
      <c r="G38" s="37">
        <v>5.83</v>
      </c>
      <c r="H38" s="37">
        <v>5.72</v>
      </c>
      <c r="I38" s="37">
        <v>5.53</v>
      </c>
      <c r="J38" s="38">
        <v>4.12</v>
      </c>
      <c r="K38" s="22"/>
      <c r="L38" s="22"/>
      <c r="M38" s="22"/>
      <c r="N38" s="22"/>
      <c r="O38" s="22"/>
      <c r="P38" s="22"/>
    </row>
    <row r="39" spans="1:16" ht="39" customHeight="1">
      <c r="A39" s="22"/>
      <c r="B39" s="35"/>
      <c r="C39" s="1145" t="s">
        <v>535</v>
      </c>
      <c r="D39" s="1146"/>
      <c r="E39" s="1147"/>
      <c r="F39" s="36">
        <v>0.81</v>
      </c>
      <c r="G39" s="37">
        <v>0.73</v>
      </c>
      <c r="H39" s="37">
        <v>1.1499999999999999</v>
      </c>
      <c r="I39" s="37">
        <v>1.27</v>
      </c>
      <c r="J39" s="38">
        <v>1.1599999999999999</v>
      </c>
      <c r="K39" s="22"/>
      <c r="L39" s="22"/>
      <c r="M39" s="22"/>
      <c r="N39" s="22"/>
      <c r="O39" s="22"/>
      <c r="P39" s="22"/>
    </row>
    <row r="40" spans="1:16" ht="39" customHeight="1">
      <c r="A40" s="22"/>
      <c r="B40" s="35"/>
      <c r="C40" s="1145" t="s">
        <v>536</v>
      </c>
      <c r="D40" s="1146"/>
      <c r="E40" s="1147"/>
      <c r="F40" s="36">
        <v>0.02</v>
      </c>
      <c r="G40" s="37">
        <v>0.03</v>
      </c>
      <c r="H40" s="37">
        <v>0.03</v>
      </c>
      <c r="I40" s="37">
        <v>0.04</v>
      </c>
      <c r="J40" s="38">
        <v>0.04</v>
      </c>
      <c r="K40" s="22"/>
      <c r="L40" s="22"/>
      <c r="M40" s="22"/>
      <c r="N40" s="22"/>
      <c r="O40" s="22"/>
      <c r="P40" s="22"/>
    </row>
    <row r="41" spans="1:16" ht="39" customHeight="1">
      <c r="A41" s="22"/>
      <c r="B41" s="35"/>
      <c r="C41" s="1145" t="s">
        <v>537</v>
      </c>
      <c r="D41" s="1146"/>
      <c r="E41" s="1147"/>
      <c r="F41" s="36">
        <v>0</v>
      </c>
      <c r="G41" s="37">
        <v>0</v>
      </c>
      <c r="H41" s="37">
        <v>0.01</v>
      </c>
      <c r="I41" s="37">
        <v>0</v>
      </c>
      <c r="J41" s="38">
        <v>0</v>
      </c>
      <c r="K41" s="22"/>
      <c r="L41" s="22"/>
      <c r="M41" s="22"/>
      <c r="N41" s="22"/>
      <c r="O41" s="22"/>
      <c r="P41" s="22"/>
    </row>
    <row r="42" spans="1:16" ht="39" customHeight="1">
      <c r="A42" s="22"/>
      <c r="B42" s="39"/>
      <c r="C42" s="1145" t="s">
        <v>538</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539</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1" t="s">
        <v>11</v>
      </c>
      <c r="C45" s="1162"/>
      <c r="D45" s="58"/>
      <c r="E45" s="1167" t="s">
        <v>12</v>
      </c>
      <c r="F45" s="1167"/>
      <c r="G45" s="1167"/>
      <c r="H45" s="1167"/>
      <c r="I45" s="1167"/>
      <c r="J45" s="1168"/>
      <c r="K45" s="59">
        <v>1014</v>
      </c>
      <c r="L45" s="60">
        <v>971</v>
      </c>
      <c r="M45" s="60">
        <v>890</v>
      </c>
      <c r="N45" s="60">
        <v>900</v>
      </c>
      <c r="O45" s="61">
        <v>797</v>
      </c>
      <c r="P45" s="48"/>
      <c r="Q45" s="48"/>
      <c r="R45" s="48"/>
      <c r="S45" s="48"/>
      <c r="T45" s="48"/>
      <c r="U45" s="48"/>
    </row>
    <row r="46" spans="1:21" ht="30.75" customHeight="1">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c r="A48" s="48"/>
      <c r="B48" s="1163"/>
      <c r="C48" s="1164"/>
      <c r="D48" s="62"/>
      <c r="E48" s="1155" t="s">
        <v>15</v>
      </c>
      <c r="F48" s="1155"/>
      <c r="G48" s="1155"/>
      <c r="H48" s="1155"/>
      <c r="I48" s="1155"/>
      <c r="J48" s="1156"/>
      <c r="K48" s="63">
        <v>155</v>
      </c>
      <c r="L48" s="64">
        <v>152</v>
      </c>
      <c r="M48" s="64">
        <v>143</v>
      </c>
      <c r="N48" s="64">
        <v>144</v>
      </c>
      <c r="O48" s="65">
        <v>157</v>
      </c>
      <c r="P48" s="48"/>
      <c r="Q48" s="48"/>
      <c r="R48" s="48"/>
      <c r="S48" s="48"/>
      <c r="T48" s="48"/>
      <c r="U48" s="48"/>
    </row>
    <row r="49" spans="1:21" ht="30.75" customHeight="1">
      <c r="A49" s="48"/>
      <c r="B49" s="1163"/>
      <c r="C49" s="1164"/>
      <c r="D49" s="62"/>
      <c r="E49" s="1155" t="s">
        <v>16</v>
      </c>
      <c r="F49" s="1155"/>
      <c r="G49" s="1155"/>
      <c r="H49" s="1155"/>
      <c r="I49" s="1155"/>
      <c r="J49" s="1156"/>
      <c r="K49" s="63">
        <v>7</v>
      </c>
      <c r="L49" s="64">
        <v>7</v>
      </c>
      <c r="M49" s="64">
        <v>8</v>
      </c>
      <c r="N49" s="64">
        <v>5</v>
      </c>
      <c r="O49" s="65">
        <v>5</v>
      </c>
      <c r="P49" s="48"/>
      <c r="Q49" s="48"/>
      <c r="R49" s="48"/>
      <c r="S49" s="48"/>
      <c r="T49" s="48"/>
      <c r="U49" s="48"/>
    </row>
    <row r="50" spans="1:21" ht="30.75" customHeight="1">
      <c r="A50" s="48"/>
      <c r="B50" s="1163"/>
      <c r="C50" s="1164"/>
      <c r="D50" s="62"/>
      <c r="E50" s="1155" t="s">
        <v>17</v>
      </c>
      <c r="F50" s="1155"/>
      <c r="G50" s="1155"/>
      <c r="H50" s="1155"/>
      <c r="I50" s="1155"/>
      <c r="J50" s="1156"/>
      <c r="K50" s="63">
        <v>159</v>
      </c>
      <c r="L50" s="64">
        <v>151</v>
      </c>
      <c r="M50" s="64">
        <v>158</v>
      </c>
      <c r="N50" s="64">
        <v>145</v>
      </c>
      <c r="O50" s="65">
        <v>136</v>
      </c>
      <c r="P50" s="48"/>
      <c r="Q50" s="48"/>
      <c r="R50" s="48"/>
      <c r="S50" s="48"/>
      <c r="T50" s="48"/>
      <c r="U50" s="48"/>
    </row>
    <row r="51" spans="1:21" ht="30.75" customHeight="1">
      <c r="A51" s="48"/>
      <c r="B51" s="1165"/>
      <c r="C51" s="1166"/>
      <c r="D51" s="66"/>
      <c r="E51" s="1155" t="s">
        <v>18</v>
      </c>
      <c r="F51" s="1155"/>
      <c r="G51" s="1155"/>
      <c r="H51" s="1155"/>
      <c r="I51" s="1155"/>
      <c r="J51" s="1156"/>
      <c r="K51" s="63" t="s">
        <v>481</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808</v>
      </c>
      <c r="L52" s="64">
        <v>803</v>
      </c>
      <c r="M52" s="64">
        <v>790</v>
      </c>
      <c r="N52" s="64">
        <v>791</v>
      </c>
      <c r="O52" s="65">
        <v>811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527</v>
      </c>
      <c r="L53" s="69">
        <v>478</v>
      </c>
      <c r="M53" s="69">
        <v>409</v>
      </c>
      <c r="N53" s="69">
        <v>403</v>
      </c>
      <c r="O53" s="70">
        <v>284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FJ-USER</cp:lastModifiedBy>
  <cp:lastPrinted>2016-04-15T03:02:38Z</cp:lastPrinted>
  <dcterms:created xsi:type="dcterms:W3CDTF">2016-02-15T00:47:47Z</dcterms:created>
  <dcterms:modified xsi:type="dcterms:W3CDTF">2016-04-18T01:33:21Z</dcterms:modified>
  <cp:category/>
</cp:coreProperties>
</file>