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02\Desktop\"/>
    </mc:Choice>
  </mc:AlternateContent>
  <workbookProtection workbookPassword="979D" lockStructure="1"/>
  <bookViews>
    <workbookView xWindow="240" yWindow="60" windowWidth="14940" windowHeight="787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W35" i="9"/>
  <c r="BW36" i="9" s="1"/>
  <c r="BW37" i="9" s="1"/>
  <c r="BW38" i="9" s="1"/>
  <c r="BW39" i="9" s="1"/>
  <c r="BW40" i="9" s="1"/>
  <c r="BW41" i="9" s="1"/>
  <c r="BW42" i="9" s="1"/>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BE34" i="9" l="1"/>
  <c r="BE35" i="9" s="1"/>
</calcChain>
</file>

<file path=xl/sharedStrings.xml><?xml version="1.0" encoding="utf-8"?>
<sst xmlns="http://schemas.openxmlformats.org/spreadsheetml/2006/main" count="989" uniqueCount="541">
  <si>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</si>
  <si>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</si>
  <si>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</si>
  <si>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</si>
  <si>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</si>
  <si>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</si>
  <si>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</si>
  <si>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</si>
  <si>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</si>
  <si>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</si>
  <si>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</si>
  <si>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</si>
  <si>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</si>
  <si>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</si>
  <si>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</si>
  <si>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</si>
  <si>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</si>
  <si>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</si>
  <si>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</si>
  <si>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</si>
  <si>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</si>
  <si>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</si>
  <si>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</si>
  <si>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</si>
  <si>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</si>
  <si>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</si>
  <si>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</si>
  <si>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</si>
  <si>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</si>
  <si>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</si>
  <si>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</si>
  <si>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</si>
  <si>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</si>
  <si>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</si>
  <si>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</si>
  <si>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</si>
  <si>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</si>
  <si>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</si>
  <si>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</si>
  <si>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</si>
  <si>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</si>
  <si>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</si>
  <si>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</si>
  <si>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</si>
  <si>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</si>
  <si>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</si>
  <si>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</si>
  <si>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</si>
  <si>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</si>
  <si>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</si>
  <si>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</si>
  <si>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</si>
  <si>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</si>
  <si>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</si>
  <si>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</si>
  <si>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</si>
  <si>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</si>
  <si>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</si>
  <si>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</si>
  <si>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</si>
  <si>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</si>
  <si>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</si>
  <si>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</si>
  <si>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</si>
  <si>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</si>
  <si>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</si>
  <si>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</si>
  <si>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</si>
  <si>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</si>
  <si>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</si>
  <si>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</si>
  <si>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</si>
  <si>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</si>
  <si>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</si>
  <si>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</si>
  <si>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</si>
  <si>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</si>
  <si>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</si>
  <si>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</si>
  <si>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</si>
  <si>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</si>
  <si>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</si>
  <si>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</si>
  <si>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</si>
  <si>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</si>
  <si>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</si>
  <si>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</si>
  <si>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</si>
  <si>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</si>
  <si>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</si>
  <si>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</si>
  <si>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</si>
  <si>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</si>
  <si>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</si>
  <si>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</si>
  <si>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</si>
  <si>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</si>
  <si>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</si>
  <si>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</si>
  <si>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</si>
  <si>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</si>
  <si>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</si>
  <si>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</si>
  <si>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</si>
  <si>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</si>
  <si>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</si>
  <si>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</si>
  <si>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</si>
  <si>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</si>
  <si>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</si>
  <si>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</si>
  <si>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</si>
  <si>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</si>
  <si>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</si>
  <si>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</si>
  <si>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</si>
  <si>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</si>
  <si>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</si>
  <si>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</si>
  <si>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</si>
  <si>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</si>
  <si>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</si>
  <si>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</si>
  <si>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</si>
  <si>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</si>
  <si>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</si>
  <si>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</si>
  <si>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</si>
  <si>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</si>
  <si>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</si>
  <si>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</si>
  <si>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</si>
  <si>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</si>
  <si>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</si>
  <si>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</si>
  <si>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</si>
  <si>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</si>
  <si>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</si>
  <si>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</si>
  <si>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</si>
  <si>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</si>
  <si>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</si>
  <si>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</si>
  <si>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</si>
  <si>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</si>
  <si>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</si>
  <si>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</si>
  <si>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</si>
  <si>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</si>
  <si>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</si>
  <si>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</si>
  <si>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</si>
  <si>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</si>
  <si>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</si>
  <si>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</si>
  <si>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</si>
  <si>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</si>
  <si>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</si>
  <si>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</si>
  <si>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</si>
  <si>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</si>
  <si>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</si>
  <si>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</si>
  <si>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</si>
  <si>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</si>
  <si>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</si>
  <si>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</si>
  <si>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</si>
  <si>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</si>
  <si>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</si>
  <si>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</si>
  <si>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</si>
  <si>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</si>
  <si>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</si>
  <si>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</si>
  <si>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</si>
  <si>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</si>
  <si>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</si>
  <si>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</si>
  <si>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</si>
  <si>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</si>
  <si>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</si>
  <si>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</si>
  <si>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</si>
  <si>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</si>
  <si>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</si>
  <si>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</si>
  <si>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</si>
  <si>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</si>
  <si>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</si>
  <si>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</si>
  <si>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</si>
  <si>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</si>
  <si>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</si>
  <si>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</si>
  <si>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</si>
  <si>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</si>
  <si>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</si>
  <si>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</si>
  <si>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</si>
  <si>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</si>
  <si>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</si>
  <si>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</si>
  <si>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</si>
  <si>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</si>
  <si>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</si>
  <si>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</si>
  <si>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</si>
  <si>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</si>
  <si>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</si>
  <si>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</si>
  <si>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</si>
  <si>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</si>
  <si>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</si>
  <si>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</si>
  <si>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</si>
  <si>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</si>
  <si>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</si>
  <si>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</si>
  <si>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</si>
  <si>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</si>
  <si>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</si>
  <si>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</si>
  <si>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</si>
  <si>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</si>
  <si>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</si>
  <si>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</si>
  <si>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</si>
  <si>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</si>
  <si>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</si>
  <si>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</si>
  <si>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</si>
  <si>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</si>
  <si>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</si>
  <si>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</si>
  <si>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</si>
  <si>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</si>
  <si>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</si>
  <si>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</si>
  <si>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</si>
  <si>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</si>
  <si>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</si>
  <si>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</si>
  <si>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</si>
  <si>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</si>
  <si>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</si>
  <si>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</si>
  <si>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</si>
  <si>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</si>
  <si>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</si>
  <si>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</si>
  <si>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</si>
  <si>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</si>
  <si>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</si>
  <si>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</si>
  <si>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</si>
  <si>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</si>
  <si>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</si>
  <si>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</si>
  <si>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</si>
  <si>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</si>
  <si>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</si>
  <si>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</si>
  <si>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</si>
  <si>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</si>
  <si>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</si>
  <si>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</si>
  <si>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</si>
  <si>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</si>
  <si>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</si>
  <si>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</si>
  <si>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</si>
  <si>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</si>
  <si>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</si>
  <si>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</si>
  <si>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</si>
  <si>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</si>
  <si>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</si>
  <si>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</si>
  <si>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</si>
  <si>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</si>
  <si>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</si>
  <si>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</si>
  <si>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</si>
  <si>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</si>
  <si>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</si>
  <si>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</si>
  <si>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</si>
  <si>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</si>
  <si>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</si>
  <si>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</si>
  <si>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</si>
  <si>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</si>
  <si>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</si>
  <si>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</si>
  <si>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</si>
  <si>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</si>
  <si>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</si>
  <si>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</si>
  <si>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</si>
  <si>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</si>
  <si>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</si>
  <si>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</si>
  <si>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</si>
  <si>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</si>
  <si>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</si>
  <si>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</si>
  <si>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</si>
  <si>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</si>
  <si>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</si>
  <si>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</si>
  <si>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</si>
  <si>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</si>
  <si>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</si>
  <si>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</si>
  <si>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</si>
  <si>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</si>
  <si>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</si>
  <si>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</si>
  <si>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</si>
  <si>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</si>
  <si>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</si>
  <si>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</si>
  <si>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</si>
  <si>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</si>
  <si>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</si>
  <si>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</si>
  <si>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</si>
  <si>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</si>
  <si>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</si>
  <si>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</si>
  <si>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</si>
  <si>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</si>
  <si>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</si>
  <si>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</si>
  <si>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</si>
  <si>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</si>
  <si>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</si>
  <si>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</si>
  <si>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</si>
  <si>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</si>
  <si>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</si>
  <si>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</si>
  <si>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</si>
  <si>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</si>
  <si>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</si>
  <si>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</si>
  <si>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</si>
  <si>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</si>
  <si>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</si>
  <si>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</si>
  <si>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</si>
  <si>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</si>
  <si>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</si>
  <si>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</si>
  <si>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</si>
  <si>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</si>
  <si>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</si>
  <si>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</si>
  <si>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</si>
  <si>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</si>
  <si>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</si>
  <si>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</si>
  <si>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</si>
  <si>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</si>
  <si>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</si>
  <si>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</si>
  <si>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</si>
  <si>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</si>
  <si>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</si>
  <si>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</si>
  <si>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</si>
  <si>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</si>
  <si>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</si>
  <si>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</si>
  <si>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</si>
  <si>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</si>
  <si>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</si>
  <si>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</si>
  <si>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</si>
  <si>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</si>
  <si>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</si>
  <si>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</si>
  <si>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</si>
  <si>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流通業施設用地造成事業特別会計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</si>
  <si>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</si>
  <si>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</si>
  <si>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</si>
  <si>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</si>
  <si>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</si>
  <si>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</si>
  <si>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</si>
  <si>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</si>
  <si>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</si>
  <si>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</si>
  <si>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</si>
  <si>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</si>
  <si>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</si>
  <si>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</si>
  <si>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</si>
  <si>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</si>
  <si>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</si>
  <si>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</si>
  <si>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</si>
  <si>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</si>
  <si>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</si>
  <si>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</si>
  <si>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</si>
  <si>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</si>
  <si>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</si>
  <si>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</si>
  <si>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</si>
  <si>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</si>
  <si>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</si>
  <si>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</si>
  <si>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</si>
  <si>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</si>
  <si>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</si>
  <si>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</si>
  <si>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</si>
  <si>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</si>
  <si>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</si>
  <si>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</si>
  <si>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</si>
  <si>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</si>
  <si>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</si>
  <si>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</si>
  <si>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</si>
  <si>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</si>
  <si>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</si>
  <si>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</si>
  <si>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</si>
  <si>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</si>
  <si>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</si>
  <si>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</si>
  <si>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</si>
  <si>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</si>
  <si>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</si>
  <si>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</si>
  <si>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</si>
  <si>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</si>
  <si>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</si>
  <si>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</si>
  <si>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</si>
  <si>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</si>
  <si>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</si>
  <si>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</si>
  <si>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</si>
  <si>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</si>
  <si>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</si>
  <si>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</si>
  <si>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</si>
  <si>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</si>
  <si>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</si>
  <si>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</si>
  <si>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</si>
  <si>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</si>
  <si>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</si>
  <si>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</si>
  <si>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</si>
  <si>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</si>
  <si>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</si>
  <si>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</si>
  <si>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</si>
  <si>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</si>
  <si>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</si>
  <si>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</si>
  <si>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</si>
  <si>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</si>
  <si>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</si>
  <si>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</si>
  <si>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</si>
  <si>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</si>
  <si>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</si>
  <si>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</si>
  <si>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</si>
  <si>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</si>
  <si>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</si>
  <si>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</si>
  <si>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</si>
  <si>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</si>
  <si>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</si>
  <si>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</si>
  <si>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</si>
  <si>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</si>
  <si>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</si>
  <si>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</si>
  <si>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</si>
  <si>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</si>
  <si>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</si>
  <si>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</si>
  <si>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</si>
  <si>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</si>
  <si>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</si>
  <si>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</si>
  <si>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</si>
  <si>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</si>
  <si>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</si>
  <si>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</si>
  <si>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</si>
  <si>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</si>
  <si>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</si>
  <si>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</si>
  <si>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</si>
  <si>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</si>
  <si>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</si>
  <si>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</si>
  <si>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</si>
  <si>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</si>
  <si>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</si>
  <si>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</si>
  <si>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</si>
  <si>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</si>
  <si>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</si>
  <si>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</si>
  <si>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</si>
  <si>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</si>
  <si>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0.95</t>
  </si>
  <si>
    <t>▲ 1.50</t>
  </si>
  <si>
    <t>工業用地造成事業会計</t>
  </si>
  <si>
    <t>住宅用地造成事業会計</t>
  </si>
  <si>
    <t>一般会計</t>
  </si>
  <si>
    <t>水道事業会計</t>
  </si>
  <si>
    <t>介護保険特別会計</t>
  </si>
  <si>
    <t>農業集落排水処理事業特別会計</t>
  </si>
  <si>
    <t>国民健康保険特別会計</t>
  </si>
  <si>
    <t>後期高齢者医療特別会計</t>
  </si>
  <si>
    <t>その他会計（赤字）</t>
  </si>
  <si>
    <t>その他会計（黒字）</t>
  </si>
  <si>
    <t>-</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</si>
  <si>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</si>
  <si>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</si>
  <si>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</si>
  <si>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</si>
  <si>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</si>
  <si>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</si>
  <si>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</si>
  <si>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</si>
  <si>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</si>
  <si>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法適用企業</t>
  </si>
  <si>
    <t>泉崎観光株式会社</t>
    <rPh sb="0" eb="2">
      <t>イズミザキ</t>
    </rPh>
    <rPh sb="2" eb="4">
      <t>カンコウ</t>
    </rPh>
    <rPh sb="4" eb="6">
      <t>カブシキ</t>
    </rPh>
    <rPh sb="6" eb="8">
      <t>カイシャ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</si>
</sst>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32743</c:v>
                </c:pt>
                <c:pt idx="1">
                  <c:v>10357</c:v>
                </c:pt>
                <c:pt idx="2">
                  <c:v>14569</c:v>
                </c:pt>
                <c:pt idx="3">
                  <c:v>76169</c:v>
                </c:pt>
                <c:pt idx="4">
                  <c:v>47602</c:v>
                </c:pt>
              </c:numCache>
            </c:numRef>
          </c:val>
          <c:smooth val="0"/>
        </c:ser>
        <c:dLbls>
          <c:showLegendKey val="0"/>
          <c:showVal val="0"/>
          <c:showCatName val="0"/>
          <c:showSerName val="0"/>
          <c:showPercent val="0"/>
          <c:showBubbleSize val="0"/>
        </c:dLbls>
        <c:marker val="1"/>
        <c:smooth val="0"/>
        <c:axId val="187108224"/>
        <c:axId val="187108616"/>
      </c:lineChart>
      <c:catAx>
        <c:axId val="18710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108616"/>
        <c:crosses val="autoZero"/>
        <c:auto val="1"/>
        <c:lblAlgn val="ctr"/>
        <c:lblOffset val="100"/>
        <c:tickLblSkip val="1"/>
        <c:tickMarkSkip val="1"/>
        <c:noMultiLvlLbl val="0"/>
      </c:catAx>
      <c:valAx>
        <c:axId val="187108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10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3.79</c:v>
                </c:pt>
                <c:pt idx="1">
                  <c:v>6.61</c:v>
                </c:pt>
                <c:pt idx="2">
                  <c:v>9.43</c:v>
                </c:pt>
                <c:pt idx="3">
                  <c:v>5.49</c:v>
                </c:pt>
                <c:pt idx="4">
                  <c:v>10.23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11.16</c:v>
                </c:pt>
                <c:pt idx="1">
                  <c:v>9.1199999999999992</c:v>
                </c:pt>
                <c:pt idx="2">
                  <c:v>9.15</c:v>
                </c:pt>
                <c:pt idx="3">
                  <c:v>11.6</c:v>
                </c:pt>
                <c:pt idx="4">
                  <c:v>21.39</c:v>
                </c:pt>
              </c:numCache>
            </c:numRef>
          </c:val>
        </c:ser>
        <c:dLbls>
          <c:showLegendKey val="0"/>
          <c:showVal val="0"/>
          <c:showCatName val="0"/>
          <c:showSerName val="0"/>
          <c:showPercent val="0"/>
          <c:showBubbleSize val="0"/>
        </c:dLbls>
        <c:gapWidth val="250"/>
        <c:overlap val="100"/>
        <c:axId val="227586584"/>
        <c:axId val="22758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-0.95</c:v>
                </c:pt>
                <c:pt idx="1">
                  <c:v>0.78</c:v>
                </c:pt>
                <c:pt idx="2">
                  <c:v>2.81</c:v>
                </c:pt>
                <c:pt idx="3">
                  <c:v>-1.5</c:v>
                </c:pt>
                <c:pt idx="4">
                  <c:v>14.35</c:v>
                </c:pt>
              </c:numCache>
            </c:numRef>
          </c:val>
          <c:smooth val="0"/>
        </c:ser>
        <c:dLbls>
          <c:showLegendKey val="0"/>
          <c:showVal val="0"/>
          <c:showCatName val="0"/>
          <c:showSerName val="0"/>
          <c:showPercent val="0"/>
          <c:showBubbleSize val="0"/>
        </c:dLbls>
        <c:marker val="1"/>
        <c:smooth val="0"/>
        <c:axId val="227586584"/>
        <c:axId val="227586976"/>
      </c:lineChart>
      <c:catAx>
        <c:axId val="22758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586976"/>
        <c:crosses val="autoZero"/>
        <c:auto val="1"/>
        <c:lblAlgn val="ctr"/>
        <c:lblOffset val="100"/>
        <c:tickLblSkip val="1"/>
        <c:tickMarkSkip val="1"/>
        <c:noMultiLvlLbl val="0"/>
      </c:catAx>
      <c:valAx>
        <c:axId val="2275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8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14.35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0.09</c:v>
                </c:pt>
                <c:pt idx="4">
                  <c:v>#N/A</c:v>
                </c:pt>
                <c:pt idx="5">
                  <c:v>0.14000000000000001</c:v>
                </c:pt>
                <c:pt idx="6">
                  <c:v>#N/A</c:v>
                </c:pt>
                <c:pt idx="7">
                  <c:v>0.31</c:v>
                </c:pt>
                <c:pt idx="8">
                  <c:v>#N/A</c:v>
                </c:pt>
                <c:pt idx="9">
                  <c:v>0.14000000000000001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3.52</c:v>
                </c:pt>
                <c:pt idx="2">
                  <c:v>#N/A</c:v>
                </c:pt>
                <c:pt idx="3">
                  <c:v>3.01</c:v>
                </c:pt>
                <c:pt idx="4">
                  <c:v>#N/A</c:v>
                </c:pt>
                <c:pt idx="5">
                  <c:v>2.59</c:v>
                </c:pt>
                <c:pt idx="6">
                  <c:v>#N/A</c:v>
                </c:pt>
                <c:pt idx="7">
                  <c:v>2.08</c:v>
                </c:pt>
                <c:pt idx="8">
                  <c:v>#N/A</c:v>
                </c:pt>
                <c:pt idx="9">
                  <c:v>0.47</c:v>
                </c:pt>
              </c:numCache>
            </c:numRef>
          </c:val>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0.36</c:v>
                </c:pt>
                <c:pt idx="4">
                  <c:v>#N/A</c:v>
                </c:pt>
                <c:pt idx="5">
                  <c:v>1.62</c:v>
                </c:pt>
                <c:pt idx="6">
                  <c:v>#N/A</c:v>
                </c:pt>
                <c:pt idx="7">
                  <c:v>0.46</c:v>
                </c:pt>
                <c:pt idx="8">
                  <c:v>#N/A</c:v>
                </c:pt>
                <c:pt idx="9">
                  <c:v>0.73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1.27</c:v>
                </c:pt>
                <c:pt idx="4">
                  <c:v>#N/A</c:v>
                </c:pt>
                <c:pt idx="5">
                  <c:v>0.67</c:v>
                </c:pt>
                <c:pt idx="6">
                  <c:v>#N/A</c:v>
                </c:pt>
                <c:pt idx="7">
                  <c:v>0.61</c:v>
                </c:pt>
                <c:pt idx="8">
                  <c:v>#N/A</c:v>
                </c:pt>
                <c:pt idx="9">
                  <c:v>1.1499999999999999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8.1</c:v>
                </c:pt>
                <c:pt idx="2">
                  <c:v>#N/A</c:v>
                </c:pt>
                <c:pt idx="3">
                  <c:v>7.99</c:v>
                </c:pt>
                <c:pt idx="4">
                  <c:v>#N/A</c:v>
                </c:pt>
                <c:pt idx="5">
                  <c:v>8.3000000000000007</c:v>
                </c:pt>
                <c:pt idx="6">
                  <c:v>#N/A</c:v>
                </c:pt>
                <c:pt idx="7">
                  <c:v>8.3699999999999992</c:v>
                </c:pt>
                <c:pt idx="8">
                  <c:v>#N/A</c:v>
                </c:pt>
                <c:pt idx="9">
                  <c:v>7.81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2.62</c:v>
                </c:pt>
                <c:pt idx="2">
                  <c:v>#N/A</c:v>
                </c:pt>
                <c:pt idx="3">
                  <c:v>6.05</c:v>
                </c:pt>
                <c:pt idx="4">
                  <c:v>#N/A</c:v>
                </c:pt>
                <c:pt idx="5">
                  <c:v>9.43</c:v>
                </c:pt>
                <c:pt idx="6">
                  <c:v>#N/A</c:v>
                </c:pt>
                <c:pt idx="7">
                  <c:v>5.49</c:v>
                </c:pt>
                <c:pt idx="8">
                  <c:v>#N/A</c:v>
                </c:pt>
                <c:pt idx="9">
                  <c:v>10.23</c:v>
                </c:pt>
              </c:numCache>
            </c:numRef>
          </c:val>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10.23</c:v>
                </c:pt>
                <c:pt idx="2">
                  <c:v>#N/A</c:v>
                </c:pt>
                <c:pt idx="3">
                  <c:v>11.05</c:v>
                </c:pt>
                <c:pt idx="4">
                  <c:v>#N/A</c:v>
                </c:pt>
                <c:pt idx="5">
                  <c:v>4.2300000000000004</c:v>
                </c:pt>
                <c:pt idx="6">
                  <c:v>#N/A</c:v>
                </c:pt>
                <c:pt idx="7">
                  <c:v>2.99</c:v>
                </c:pt>
                <c:pt idx="8">
                  <c:v>#N/A</c:v>
                </c:pt>
                <c:pt idx="9">
                  <c:v>12.67</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34.04</c:v>
                </c:pt>
                <c:pt idx="2">
                  <c:v>#N/A</c:v>
                </c:pt>
                <c:pt idx="3">
                  <c:v>30.96</c:v>
                </c:pt>
                <c:pt idx="4">
                  <c:v>#N/A</c:v>
                </c:pt>
                <c:pt idx="5">
                  <c:v>30.59</c:v>
                </c:pt>
                <c:pt idx="6">
                  <c:v>#N/A</c:v>
                </c:pt>
                <c:pt idx="7">
                  <c:v>24.39</c:v>
                </c:pt>
                <c:pt idx="8">
                  <c:v>#N/A</c:v>
                </c:pt>
                <c:pt idx="9">
                  <c:v>27.63</c:v>
                </c:pt>
              </c:numCache>
            </c:numRef>
          </c:val>
        </c:ser>
        <c:dLbls>
          <c:showLegendKey val="0"/>
          <c:showVal val="0"/>
          <c:showCatName val="0"/>
          <c:showSerName val="0"/>
          <c:showPercent val="0"/>
          <c:showBubbleSize val="0"/>
        </c:dLbls>
        <c:gapWidth val="150"/>
        <c:overlap val="100"/>
        <c:axId val="227587760"/>
        <c:axId val="227588152"/>
      </c:barChart>
      <c:catAx>
        <c:axId val="22758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88152"/>
        <c:crosses val="autoZero"/>
        <c:auto val="1"/>
        <c:lblAlgn val="ctr"/>
        <c:lblOffset val="100"/>
        <c:tickLblSkip val="1"/>
        <c:tickMarkSkip val="1"/>
        <c:noMultiLvlLbl val="0"/>
      </c:catAx>
      <c:valAx>
        <c:axId val="22758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8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466</c:v>
                </c:pt>
                <c:pt idx="5">
                  <c:v>353</c:v>
                </c:pt>
                <c:pt idx="8">
                  <c:v>349</c:v>
                </c:pt>
                <c:pt idx="11">
                  <c:v>338</c:v>
                </c:pt>
                <c:pt idx="14">
                  <c:v>351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53</c:v>
                </c:pt>
                <c:pt idx="6">
                  <c:v>6</c:v>
                </c:pt>
                <c:pt idx="9">
                  <c:v>6</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21</c:v>
                </c:pt>
                <c:pt idx="6">
                  <c:v>11</c:v>
                </c:pt>
                <c:pt idx="9">
                  <c:v>12</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173</c:v>
                </c:pt>
                <c:pt idx="3">
                  <c:v>71</c:v>
                </c:pt>
                <c:pt idx="6">
                  <c:v>144</c:v>
                </c:pt>
                <c:pt idx="9">
                  <c:v>138</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32</c:v>
                </c:pt>
                <c:pt idx="6">
                  <c:v>32</c:v>
                </c:pt>
                <c:pt idx="9">
                  <c:v>32</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626</c:v>
                </c:pt>
                <c:pt idx="3">
                  <c:v>366</c:v>
                </c:pt>
                <c:pt idx="6">
                  <c:v>367</c:v>
                </c:pt>
                <c:pt idx="9">
                  <c:v>354</c:v>
                </c:pt>
                <c:pt idx="12">
                  <c:v>374</c:v>
                </c:pt>
              </c:numCache>
            </c:numRef>
          </c:val>
        </c:ser>
        <c:dLbls>
          <c:showLegendKey val="0"/>
          <c:showVal val="0"/>
          <c:showCatName val="0"/>
          <c:showSerName val="0"/>
          <c:showPercent val="0"/>
          <c:showBubbleSize val="0"/>
        </c:dLbls>
        <c:gapWidth val="100"/>
        <c:overlap val="100"/>
        <c:axId val="227588936"/>
        <c:axId val="22758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406</c:v>
                </c:pt>
                <c:pt idx="2">
                  <c:v>#N/A</c:v>
                </c:pt>
                <c:pt idx="3">
                  <c:v>#N/A</c:v>
                </c:pt>
                <c:pt idx="4">
                  <c:v>190</c:v>
                </c:pt>
                <c:pt idx="5">
                  <c:v>#N/A</c:v>
                </c:pt>
                <c:pt idx="6">
                  <c:v>#N/A</c:v>
                </c:pt>
                <c:pt idx="7">
                  <c:v>211</c:v>
                </c:pt>
                <c:pt idx="8">
                  <c:v>#N/A</c:v>
                </c:pt>
                <c:pt idx="9">
                  <c:v>#N/A</c:v>
                </c:pt>
                <c:pt idx="10">
                  <c:v>204</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227588936"/>
        <c:axId val="227589328"/>
      </c:lineChart>
      <c:catAx>
        <c:axId val="22758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89328"/>
        <c:crosses val="autoZero"/>
        <c:auto val="1"/>
        <c:lblAlgn val="ctr"/>
        <c:lblOffset val="100"/>
        <c:tickLblSkip val="1"/>
        <c:tickMarkSkip val="1"/>
        <c:noMultiLvlLbl val="0"/>
      </c:catAx>
      <c:valAx>
        <c:axId val="22758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8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3547</c:v>
                </c:pt>
                <c:pt idx="5">
                  <c:v>3536</c:v>
                </c:pt>
                <c:pt idx="8">
                  <c:v>3668</c:v>
                </c:pt>
                <c:pt idx="11">
                  <c:v>3441</c:v>
                </c:pt>
                <c:pt idx="14">
                  <c:v>3574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1104</c:v>
                </c:pt>
                <c:pt idx="5">
                  <c:v>830</c:v>
                </c:pt>
                <c:pt idx="8">
                  <c:v>407</c:v>
                </c:pt>
                <c:pt idx="11">
                  <c:v>83</c:v>
                </c:pt>
                <c:pt idx="14">
                  <c:v>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494</c:v>
                </c:pt>
                <c:pt idx="5">
                  <c:v>851</c:v>
                </c:pt>
                <c:pt idx="8">
                  <c:v>895</c:v>
                </c:pt>
                <c:pt idx="11">
                  <c:v>903</c:v>
                </c:pt>
                <c:pt idx="14">
                  <c:v>839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35</c:v>
                </c:pt>
                <c:pt idx="3">
                  <c:v>97</c:v>
                </c:pt>
                <c:pt idx="6">
                  <c:v>90</c:v>
                </c:pt>
                <c:pt idx="9">
                  <c:v>28</c:v>
                </c:pt>
                <c:pt idx="12">
                  <c:v>76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884</c:v>
                </c:pt>
                <c:pt idx="3">
                  <c:v>817</c:v>
                </c:pt>
                <c:pt idx="6">
                  <c:v>794</c:v>
                </c:pt>
                <c:pt idx="9">
                  <c:v>717</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c:v>
                </c:pt>
                <c:pt idx="3">
                  <c:v>91</c:v>
                </c:pt>
                <c:pt idx="6">
                  <c:v>83</c:v>
                </c:pt>
                <c:pt idx="9">
                  <c:v>78</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1880</c:v>
                </c:pt>
                <c:pt idx="3">
                  <c:v>1417</c:v>
                </c:pt>
                <c:pt idx="6">
                  <c:v>1301</c:v>
                </c:pt>
                <c:pt idx="9">
                  <c:v>1123</c:v>
                </c:pt>
                <c:pt idx="12">
                  <c:v>1302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174</c:v>
                </c:pt>
                <c:pt idx="3">
                  <c:v>8</c:v>
                </c:pt>
                <c:pt idx="6">
                  <c:v>2</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4784</c:v>
                </c:pt>
                <c:pt idx="3">
                  <c:v>4583</c:v>
                </c:pt>
                <c:pt idx="6">
                  <c:v>4125</c:v>
                </c:pt>
                <c:pt idx="9">
                  <c:v>3890</c:v>
                </c:pt>
                <c:pt idx="12">
                  <c:v>3791</c:v>
                </c:pt>
              </c:numCache>
            </c:numRef>
          </c:val>
        </c:ser>
        <c:dLbls>
          <c:showLegendKey val="0"/>
          <c:showVal val="0"/>
          <c:showCatName val="0"/>
          <c:showSerName val="0"/>
          <c:showPercent val="0"/>
          <c:showBubbleSize val="0"/>
        </c:dLbls>
        <c:gapWidth val="100"/>
        <c:overlap val="100"/>
        <c:axId val="227721664"/>
        <c:axId val="227722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2701</c:v>
                </c:pt>
                <c:pt idx="2">
                  <c:v>#N/A</c:v>
                </c:pt>
                <c:pt idx="3">
                  <c:v>#N/A</c:v>
                </c:pt>
                <c:pt idx="4">
                  <c:v>1796</c:v>
                </c:pt>
                <c:pt idx="5">
                  <c:v>#N/A</c:v>
                </c:pt>
                <c:pt idx="6">
                  <c:v>#N/A</c:v>
                </c:pt>
                <c:pt idx="7">
                  <c:v>1425</c:v>
                </c:pt>
                <c:pt idx="8">
                  <c:v>#N/A</c:v>
                </c:pt>
                <c:pt idx="9">
                  <c:v>#N/A</c:v>
                </c:pt>
                <c:pt idx="10">
                  <c:v>1411</c:v>
                </c:pt>
                <c:pt idx="11">
                  <c:v>#N/A</c:v>
                </c:pt>
                <c:pt idx="12">
                  <c:v>#N/A</c:v>
                </c:pt>
                <c:pt idx="13">
                  <c:v>1247</c:v>
                </c:pt>
                <c:pt idx="14">
                  <c:v>#N/A</c:v>
                </c:pt>
              </c:numCache>
            </c:numRef>
          </c:val>
          <c:smooth val="0"/>
        </c:ser>
        <c:dLbls>
          <c:showLegendKey val="0"/>
          <c:showVal val="0"/>
          <c:showCatName val="0"/>
          <c:showSerName val="0"/>
          <c:showPercent val="0"/>
          <c:showBubbleSize val="0"/>
        </c:dLbls>
        <c:marker val="1"/>
        <c:smooth val="0"/>
        <c:axId val="227721664"/>
        <c:axId val="227722056"/>
      </c:lineChart>
      <c:catAx>
        <c:axId val="2277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722056"/>
        <c:crosses val="autoZero"/>
        <c:auto val="1"/>
        <c:lblAlgn val="ctr"/>
        <c:lblOffset val="100"/>
        <c:tickLblSkip val="1"/>
        <c:tickMarkSkip val="1"/>
        <c:noMultiLvlLbl val="0"/>
      </c:catAx>
      <c:valAx>
        <c:axId val="22772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7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6,711
6,641
35.43
6,525,852
6,122,553
252,723
2,469,433
3,632,549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年度の財政力指数は、前年度との比較では</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ポイント下降し</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となっているが、平成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年度以降、安定した数値を示している。これまで進めてきた企業誘致、住宅地の分譲等により、固定資産税、法人村民税の収入が安定していること。また、職員退職者の不補充（平成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人減）など、今後も、定員管理、給与の適正化を図り、経費の抑制に努めるとともに、村税等の徴収率の向上を図り、歳入の確保に努める。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13909</xdr:rowOff>
    </xdr:to>
    <xdr:cxnSp macro="">
      <xdr:nvCxnSpPr>
        <xdr:cNvPr id="68" name="直線コネクタ 67"/>
        <xdr:cNvCxnSpPr/>
      </xdr:nvCxnSpPr>
      <xdr:spPr>
        <a:xfrm>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2419</xdr:rowOff>
    </xdr:to>
    <xdr:cxnSp macro="">
      <xdr:nvCxnSpPr>
        <xdr:cNvPr id="71" name="直線コネクタ 70"/>
        <xdr:cNvCxnSpPr/>
      </xdr:nvCxnSpPr>
      <xdr:spPr>
        <a:xfrm>
          <a:off x="3225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139398</xdr:rowOff>
    </xdr:from>
    <xdr:to>
      <xdr:col>4</xdr:col>
      <xdr:colOff>482600</xdr:colOff>
      <xdr:row>41</xdr:row>
      <xdr:rowOff>162378</xdr:rowOff>
    </xdr:to>
    <xdr:cxnSp macro="">
      <xdr:nvCxnSpPr>
        <xdr:cNvPr id="74" name="直線コネクタ 73"/>
        <xdr:cNvCxnSpPr/>
      </xdr:nvCxnSpPr>
      <xdr:spPr>
        <a:xfrm>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139398</xdr:rowOff>
    </xdr:to>
    <xdr:cxnSp macro="">
      <xdr:nvCxnSpPr>
        <xdr:cNvPr id="77" name="直線コネクタ 76"/>
        <xdr:cNvCxnSpPr/>
      </xdr:nvCxnSpPr>
      <xdr:spPr>
        <a:xfrm>
          <a:off x="1447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134559</xdr:rowOff>
    </xdr:from>
    <xdr:to>
      <xdr:col>7</xdr:col>
      <xdr:colOff>203200</xdr:colOff>
      <xdr:row>42</xdr:row>
      <xdr:rowOff>64709</xdr:rowOff>
    </xdr:to>
    <xdr:sp macro="" textlink="">
      <xdr:nvSpPr>
        <xdr:cNvPr id="87" name="円/楕円 86"/>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151086</xdr:rowOff>
    </xdr:from>
    <xdr:ext cx="762000" cy="259045"/>
    <xdr:sp macro="" textlink="">
      <xdr:nvSpPr>
        <xdr:cNvPr id="88"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89" name="円/楕円 88"/>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0" name="テキスト ボックス 89"/>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1" name="円/楕円 90"/>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2" name="テキスト ボックス 91"/>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88598</xdr:rowOff>
    </xdr:from>
    <xdr:to>
      <xdr:col>3</xdr:col>
      <xdr:colOff>330200</xdr:colOff>
      <xdr:row>42</xdr:row>
      <xdr:rowOff>18748</xdr:rowOff>
    </xdr:to>
    <xdr:sp macro="" textlink="">
      <xdr:nvSpPr>
        <xdr:cNvPr id="93" name="円/楕円 92"/>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28925</xdr:rowOff>
    </xdr:from>
    <xdr:ext cx="762000" cy="259045"/>
    <xdr:sp macro="" textlink="">
      <xdr:nvSpPr>
        <xdr:cNvPr id="94" name="テキスト ボックス 93"/>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79.4</a:t>
          </a:r>
          <a:r>
            <a:rPr lang="ja-JP" altLang="ja-JP" sz="1100" b="0" i="0" baseline="0">
              <a:solidFill>
                <a:schemeClr val="dk1"/>
              </a:solidFill>
              <a:effectLst/>
              <a:latin typeface="+mn-lt"/>
              <a:ea typeface="+mn-ea"/>
              <a:cs typeface="+mn-cs"/>
            </a:rPr>
            <a:t>％と類似団体内平均値を大きく下回って</a:t>
          </a:r>
          <a:r>
            <a:rPr lang="ja-JP" altLang="en-US" sz="1100" b="0" i="0" baseline="0">
              <a:solidFill>
                <a:schemeClr val="dk1"/>
              </a:solidFill>
              <a:effectLst/>
              <a:latin typeface="+mn-lt"/>
              <a:ea typeface="+mn-ea"/>
              <a:cs typeface="+mn-cs"/>
            </a:rPr>
            <a:t>いますが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％増となり弾力</a:t>
          </a:r>
          <a:r>
            <a:rPr lang="ja-JP" altLang="ja-JP" sz="1100" b="0" i="0" baseline="0">
              <a:solidFill>
                <a:schemeClr val="dk1"/>
              </a:solidFill>
              <a:effectLst/>
              <a:latin typeface="+mn-lt"/>
              <a:ea typeface="+mn-ea"/>
              <a:cs typeface="+mn-cs"/>
            </a:rPr>
            <a:t>性</a:t>
          </a:r>
          <a:r>
            <a:rPr lang="ja-JP" altLang="en-US" sz="1100" b="0" i="0" baseline="0">
              <a:solidFill>
                <a:schemeClr val="dk1"/>
              </a:solidFill>
              <a:effectLst/>
              <a:latin typeface="+mn-lt"/>
              <a:ea typeface="+mn-ea"/>
              <a:cs typeface="+mn-cs"/>
            </a:rPr>
            <a:t>を失いつつある</a:t>
          </a:r>
          <a:r>
            <a:rPr lang="ja-JP" altLang="ja-JP" sz="1100" b="0" i="0" baseline="0">
              <a:solidFill>
                <a:schemeClr val="dk1"/>
              </a:solidFill>
              <a:effectLst/>
              <a:latin typeface="+mn-lt"/>
              <a:ea typeface="+mn-ea"/>
              <a:cs typeface="+mn-cs"/>
            </a:rPr>
            <a:t>数値となっている。平成１９年度からは、財政再建期間中につき延納してきた退職手当負担金の納入再開、平成２０年度から平成２９年度までは、延納分の退職手当負担金、約６億３，９００万円の分割納入が始ま</a:t>
          </a:r>
          <a:r>
            <a:rPr lang="ja-JP" altLang="en-US" sz="1100" b="0" i="0" baseline="0">
              <a:solidFill>
                <a:schemeClr val="dk1"/>
              </a:solidFill>
              <a:effectLst/>
              <a:latin typeface="+mn-lt"/>
              <a:ea typeface="+mn-ea"/>
              <a:cs typeface="+mn-cs"/>
            </a:rPr>
            <a:t>ってい</a:t>
          </a:r>
          <a:r>
            <a:rPr lang="ja-JP" altLang="ja-JP" sz="1100" b="0" i="0" baseline="0">
              <a:solidFill>
                <a:schemeClr val="dk1"/>
              </a:solidFill>
              <a:effectLst/>
              <a:latin typeface="+mn-lt"/>
              <a:ea typeface="+mn-ea"/>
              <a:cs typeface="+mn-cs"/>
            </a:rPr>
            <a:t>ることから経常収支比率への影響が懸念されるため、一般財源を確保すべく税の収納率向上を図る。人件費の削減については、退職者不補充（平成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年度から５年間で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人の減員の見込み）</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経常収支の悪化を抑制する。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102870</xdr:rowOff>
    </xdr:from>
    <xdr:to>
      <xdr:col>7</xdr:col>
      <xdr:colOff>152400</xdr:colOff>
      <xdr:row>60</xdr:row>
      <xdr:rowOff>81704</xdr:rowOff>
    </xdr:to>
    <xdr:cxnSp macro="">
      <xdr:nvCxnSpPr>
        <xdr:cNvPr id="131" name="直線コネクタ 130"/>
        <xdr:cNvCxnSpPr/>
      </xdr:nvCxnSpPr>
      <xdr:spPr>
        <a:xfrm>
          <a:off x="4114800" y="1004697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102870</xdr:rowOff>
    </xdr:from>
    <xdr:to>
      <xdr:col>6</xdr:col>
      <xdr:colOff>0</xdr:colOff>
      <xdr:row>58</xdr:row>
      <xdr:rowOff>102870</xdr:rowOff>
    </xdr:to>
    <xdr:cxnSp macro="">
      <xdr:nvCxnSpPr>
        <xdr:cNvPr id="134" name="直線コネクタ 133"/>
        <xdr:cNvCxnSpPr/>
      </xdr:nvCxnSpPr>
      <xdr:spPr>
        <a:xfrm>
          <a:off x="3225800" y="1004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34502</xdr:rowOff>
    </xdr:from>
    <xdr:to>
      <xdr:col>4</xdr:col>
      <xdr:colOff>482600</xdr:colOff>
      <xdr:row>58</xdr:row>
      <xdr:rowOff>102870</xdr:rowOff>
    </xdr:to>
    <xdr:cxnSp macro="">
      <xdr:nvCxnSpPr>
        <xdr:cNvPr id="137" name="直線コネクタ 136"/>
        <xdr:cNvCxnSpPr/>
      </xdr:nvCxnSpPr>
      <xdr:spPr>
        <a:xfrm>
          <a:off x="2336800" y="99786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22437</xdr:rowOff>
    </xdr:from>
    <xdr:to>
      <xdr:col>3</xdr:col>
      <xdr:colOff>279400</xdr:colOff>
      <xdr:row>58</xdr:row>
      <xdr:rowOff>34502</xdr:rowOff>
    </xdr:to>
    <xdr:cxnSp macro="">
      <xdr:nvCxnSpPr>
        <xdr:cNvPr id="140" name="直線コネクタ 139"/>
        <xdr:cNvCxnSpPr/>
      </xdr:nvCxnSpPr>
      <xdr:spPr>
        <a:xfrm>
          <a:off x="1447800" y="99665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30904</xdr:rowOff>
    </xdr:from>
    <xdr:to>
      <xdr:col>7</xdr:col>
      <xdr:colOff>203200</xdr:colOff>
      <xdr:row>60</xdr:row>
      <xdr:rowOff>132504</xdr:rowOff>
    </xdr:to>
    <xdr:sp macro="" textlink="">
      <xdr:nvSpPr>
        <xdr:cNvPr id="150" name="円/楕円 149"/>
        <xdr:cNvSpPr/>
      </xdr:nvSpPr>
      <xdr:spPr>
        <a:xfrm>
          <a:off x="4902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47431</xdr:rowOff>
    </xdr:from>
    <xdr:ext cx="762000" cy="259045"/>
    <xdr:sp macro="" textlink="">
      <xdr:nvSpPr>
        <xdr:cNvPr id="151" name="財政構造の弾力性該当値テキスト"/>
        <xdr:cNvSpPr txBox="1"/>
      </xdr:nvSpPr>
      <xdr:spPr>
        <a:xfrm>
          <a:off x="5041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52070</xdr:rowOff>
    </xdr:from>
    <xdr:to>
      <xdr:col>6</xdr:col>
      <xdr:colOff>50800</xdr:colOff>
      <xdr:row>58</xdr:row>
      <xdr:rowOff>153670</xdr:rowOff>
    </xdr:to>
    <xdr:sp macro="" textlink="">
      <xdr:nvSpPr>
        <xdr:cNvPr id="152" name="円/楕円 151"/>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163847</xdr:rowOff>
    </xdr:from>
    <xdr:ext cx="736600" cy="259045"/>
    <xdr:sp macro="" textlink="">
      <xdr:nvSpPr>
        <xdr:cNvPr id="153" name="テキスト ボックス 152"/>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52070</xdr:rowOff>
    </xdr:from>
    <xdr:to>
      <xdr:col>4</xdr:col>
      <xdr:colOff>533400</xdr:colOff>
      <xdr:row>58</xdr:row>
      <xdr:rowOff>153670</xdr:rowOff>
    </xdr:to>
    <xdr:sp macro="" textlink="">
      <xdr:nvSpPr>
        <xdr:cNvPr id="154" name="円/楕円 153"/>
        <xdr:cNvSpPr/>
      </xdr:nvSpPr>
      <xdr:spPr>
        <a:xfrm>
          <a:off x="3175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163847</xdr:rowOff>
    </xdr:from>
    <xdr:ext cx="762000" cy="259045"/>
    <xdr:sp macro="" textlink="">
      <xdr:nvSpPr>
        <xdr:cNvPr id="155" name="テキスト ボックス 154"/>
        <xdr:cNvSpPr txBox="1"/>
      </xdr:nvSpPr>
      <xdr:spPr>
        <a:xfrm>
          <a:off x="2844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155152</xdr:rowOff>
    </xdr:from>
    <xdr:to>
      <xdr:col>3</xdr:col>
      <xdr:colOff>330200</xdr:colOff>
      <xdr:row>58</xdr:row>
      <xdr:rowOff>85302</xdr:rowOff>
    </xdr:to>
    <xdr:sp macro="" textlink="">
      <xdr:nvSpPr>
        <xdr:cNvPr id="156" name="円/楕円 155"/>
        <xdr:cNvSpPr/>
      </xdr:nvSpPr>
      <xdr:spPr>
        <a:xfrm>
          <a:off x="2286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95479</xdr:rowOff>
    </xdr:from>
    <xdr:ext cx="762000" cy="259045"/>
    <xdr:sp macro="" textlink="">
      <xdr:nvSpPr>
        <xdr:cNvPr id="157" name="テキスト ボックス 156"/>
        <xdr:cNvSpPr txBox="1"/>
      </xdr:nvSpPr>
      <xdr:spPr>
        <a:xfrm>
          <a:off x="1955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143087</xdr:rowOff>
    </xdr:from>
    <xdr:to>
      <xdr:col>2</xdr:col>
      <xdr:colOff>127000</xdr:colOff>
      <xdr:row>58</xdr:row>
      <xdr:rowOff>73237</xdr:rowOff>
    </xdr:to>
    <xdr:sp macro="" textlink="">
      <xdr:nvSpPr>
        <xdr:cNvPr id="158" name="円/楕円 157"/>
        <xdr:cNvSpPr/>
      </xdr:nvSpPr>
      <xdr:spPr>
        <a:xfrm>
          <a:off x="1397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83414</xdr:rowOff>
    </xdr:from>
    <xdr:ext cx="762000" cy="259045"/>
    <xdr:sp macro="" textlink="">
      <xdr:nvSpPr>
        <xdr:cNvPr id="159" name="テキスト ボックス 158"/>
        <xdr:cNvSpPr txBox="1"/>
      </xdr:nvSpPr>
      <xdr:spPr>
        <a:xfrm>
          <a:off x="1066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[508,619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千円あまり高くなっている。これは、物件費において、平成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2,458,960</a:t>
          </a:r>
          <a:r>
            <a:rPr lang="ja-JP" altLang="ja-JP" sz="1100" b="0" i="0" baseline="0">
              <a:solidFill>
                <a:schemeClr val="dk1"/>
              </a:solidFill>
              <a:effectLst/>
              <a:latin typeface="+mn-lt"/>
              <a:ea typeface="+mn-ea"/>
              <a:cs typeface="+mn-cs"/>
            </a:rPr>
            <a:t>千円だったが、平成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2,805,542</a:t>
          </a:r>
          <a:r>
            <a:rPr lang="ja-JP" altLang="ja-JP" sz="1100" b="0" i="0" baseline="0">
              <a:solidFill>
                <a:schemeClr val="dk1"/>
              </a:solidFill>
              <a:effectLst/>
              <a:latin typeface="+mn-lt"/>
              <a:ea typeface="+mn-ea"/>
              <a:cs typeface="+mn-cs"/>
            </a:rPr>
            <a:t>千円となっており、臨時的経費の除染に関する</a:t>
          </a:r>
          <a:r>
            <a:rPr lang="ja-JP" altLang="en-US" sz="1100" b="0" i="0" baseline="0">
              <a:solidFill>
                <a:schemeClr val="dk1"/>
              </a:solidFill>
              <a:effectLst/>
              <a:latin typeface="+mn-lt"/>
              <a:ea typeface="+mn-ea"/>
              <a:cs typeface="+mn-cs"/>
            </a:rPr>
            <a:t>繰越</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ものである。</a:t>
          </a:r>
          <a:endParaRPr lang="ja-JP" altLang="ja-JP" sz="1400">
            <a:effectLst/>
          </a:endParaRPr>
        </a:p>
        <a:p>
          <a:pPr rtl="0"/>
          <a:r>
            <a:rPr lang="ja-JP" altLang="ja-JP" sz="1100" b="0" i="0" baseline="0">
              <a:solidFill>
                <a:schemeClr val="dk1"/>
              </a:solidFill>
              <a:effectLst/>
              <a:latin typeface="+mn-lt"/>
              <a:ea typeface="+mn-ea"/>
              <a:cs typeface="+mn-cs"/>
            </a:rPr>
            <a:t>　当村は、自主的財政再建計画に基づく退職者不補充により着実に職員数が減り（平成２０年度から</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人減）、人件費の抑制が図られていること。同様に、物件費についても節減に努めてきたところである</a:t>
          </a:r>
          <a:r>
            <a:rPr lang="ja-JP" altLang="en-US" sz="1100" b="0" i="0" baseline="0">
              <a:solidFill>
                <a:schemeClr val="dk1"/>
              </a:solidFill>
              <a:effectLst/>
              <a:latin typeface="+mn-lt"/>
              <a:ea typeface="+mn-ea"/>
              <a:cs typeface="+mn-cs"/>
            </a:rPr>
            <a:t>ので、</a:t>
          </a:r>
          <a:r>
            <a:rPr lang="ja-JP" altLang="ja-JP" sz="1100" b="0" i="0" baseline="0">
              <a:solidFill>
                <a:schemeClr val="dk1"/>
              </a:solidFill>
              <a:effectLst/>
              <a:latin typeface="+mn-lt"/>
              <a:ea typeface="+mn-ea"/>
              <a:cs typeface="+mn-cs"/>
            </a:rPr>
            <a:t>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130315</xdr:rowOff>
    </xdr:from>
    <xdr:to>
      <xdr:col>7</xdr:col>
      <xdr:colOff>152400</xdr:colOff>
      <xdr:row>90</xdr:row>
      <xdr:rowOff>13497</xdr:rowOff>
    </xdr:to>
    <xdr:cxnSp macro="">
      <xdr:nvCxnSpPr>
        <xdr:cNvPr id="194" name="直線コネクタ 193"/>
        <xdr:cNvCxnSpPr/>
      </xdr:nvCxnSpPr>
      <xdr:spPr>
        <a:xfrm>
          <a:off x="4114800" y="15217915"/>
          <a:ext cx="838200" cy="2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68267</xdr:rowOff>
    </xdr:from>
    <xdr:to>
      <xdr:col>6</xdr:col>
      <xdr:colOff>0</xdr:colOff>
      <xdr:row>88</xdr:row>
      <xdr:rowOff>130315</xdr:rowOff>
    </xdr:to>
    <xdr:cxnSp macro="">
      <xdr:nvCxnSpPr>
        <xdr:cNvPr id="197" name="直線コネクタ 196"/>
        <xdr:cNvCxnSpPr/>
      </xdr:nvCxnSpPr>
      <xdr:spPr>
        <a:xfrm>
          <a:off x="3225800" y="14641517"/>
          <a:ext cx="889000" cy="5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153358</xdr:rowOff>
    </xdr:from>
    <xdr:to>
      <xdr:col>4</xdr:col>
      <xdr:colOff>482600</xdr:colOff>
      <xdr:row>85</xdr:row>
      <xdr:rowOff>68267</xdr:rowOff>
    </xdr:to>
    <xdr:cxnSp macro="">
      <xdr:nvCxnSpPr>
        <xdr:cNvPr id="200" name="直線コネクタ 199"/>
        <xdr:cNvCxnSpPr/>
      </xdr:nvCxnSpPr>
      <xdr:spPr>
        <a:xfrm>
          <a:off x="2336800" y="14040808"/>
          <a:ext cx="889000" cy="60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79364</xdr:rowOff>
    </xdr:from>
    <xdr:to>
      <xdr:col>3</xdr:col>
      <xdr:colOff>279400</xdr:colOff>
      <xdr:row>81</xdr:row>
      <xdr:rowOff>153358</xdr:rowOff>
    </xdr:to>
    <xdr:cxnSp macro="">
      <xdr:nvCxnSpPr>
        <xdr:cNvPr id="203" name="直線コネクタ 202"/>
        <xdr:cNvCxnSpPr/>
      </xdr:nvCxnSpPr>
      <xdr:spPr>
        <a:xfrm>
          <a:off x="1447800" y="13966814"/>
          <a:ext cx="889000" cy="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89</xdr:row>
      <xdr:rowOff>134147</xdr:rowOff>
    </xdr:from>
    <xdr:to>
      <xdr:col>7</xdr:col>
      <xdr:colOff>203200</xdr:colOff>
      <xdr:row>90</xdr:row>
      <xdr:rowOff>64297</xdr:rowOff>
    </xdr:to>
    <xdr:sp macro="" textlink="">
      <xdr:nvSpPr>
        <xdr:cNvPr id="213" name="円/楕円 212"/>
        <xdr:cNvSpPr/>
      </xdr:nvSpPr>
      <xdr:spPr>
        <a:xfrm>
          <a:off x="4902200" y="153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30024</xdr:rowOff>
    </xdr:from>
    <xdr:ext cx="762000" cy="259045"/>
    <xdr:sp macro="" textlink="">
      <xdr:nvSpPr>
        <xdr:cNvPr id="214" name="人件費・物件費等の状況該当値テキスト"/>
        <xdr:cNvSpPr txBox="1"/>
      </xdr:nvSpPr>
      <xdr:spPr>
        <a:xfrm>
          <a:off x="5041900" y="1528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508,619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79515</xdr:rowOff>
    </xdr:from>
    <xdr:to>
      <xdr:col>6</xdr:col>
      <xdr:colOff>50800</xdr:colOff>
      <xdr:row>89</xdr:row>
      <xdr:rowOff>9665</xdr:rowOff>
    </xdr:to>
    <xdr:sp macro="" textlink="">
      <xdr:nvSpPr>
        <xdr:cNvPr id="215" name="円/楕円 214"/>
        <xdr:cNvSpPr/>
      </xdr:nvSpPr>
      <xdr:spPr>
        <a:xfrm>
          <a:off x="4064000" y="151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165892</xdr:rowOff>
    </xdr:from>
    <xdr:ext cx="736600" cy="259045"/>
    <xdr:sp macro="" textlink="">
      <xdr:nvSpPr>
        <xdr:cNvPr id="216" name="テキスト ボックス 215"/>
        <xdr:cNvSpPr txBox="1"/>
      </xdr:nvSpPr>
      <xdr:spPr>
        <a:xfrm>
          <a:off x="3733800" y="1525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17467</xdr:rowOff>
    </xdr:from>
    <xdr:to>
      <xdr:col>4</xdr:col>
      <xdr:colOff>533400</xdr:colOff>
      <xdr:row>85</xdr:row>
      <xdr:rowOff>119067</xdr:rowOff>
    </xdr:to>
    <xdr:sp macro="" textlink="">
      <xdr:nvSpPr>
        <xdr:cNvPr id="217" name="円/楕円 216"/>
        <xdr:cNvSpPr/>
      </xdr:nvSpPr>
      <xdr:spPr>
        <a:xfrm>
          <a:off x="3175000" y="145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103844</xdr:rowOff>
    </xdr:from>
    <xdr:ext cx="762000" cy="259045"/>
    <xdr:sp macro="" textlink="">
      <xdr:nvSpPr>
        <xdr:cNvPr id="218" name="テキスト ボックス 217"/>
        <xdr:cNvSpPr txBox="1"/>
      </xdr:nvSpPr>
      <xdr:spPr>
        <a:xfrm>
          <a:off x="2844800" y="1467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102558</xdr:rowOff>
    </xdr:from>
    <xdr:to>
      <xdr:col>3</xdr:col>
      <xdr:colOff>330200</xdr:colOff>
      <xdr:row>82</xdr:row>
      <xdr:rowOff>32708</xdr:rowOff>
    </xdr:to>
    <xdr:sp macro="" textlink="">
      <xdr:nvSpPr>
        <xdr:cNvPr id="219" name="円/楕円 218"/>
        <xdr:cNvSpPr/>
      </xdr:nvSpPr>
      <xdr:spPr>
        <a:xfrm>
          <a:off x="2286000" y="13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42885</xdr:rowOff>
    </xdr:from>
    <xdr:ext cx="762000" cy="259045"/>
    <xdr:sp macro="" textlink="">
      <xdr:nvSpPr>
        <xdr:cNvPr id="220" name="テキスト ボックス 219"/>
        <xdr:cNvSpPr txBox="1"/>
      </xdr:nvSpPr>
      <xdr:spPr>
        <a:xfrm>
          <a:off x="1955800" y="137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28564</xdr:rowOff>
    </xdr:from>
    <xdr:to>
      <xdr:col>2</xdr:col>
      <xdr:colOff>127000</xdr:colOff>
      <xdr:row>81</xdr:row>
      <xdr:rowOff>130164</xdr:rowOff>
    </xdr:to>
    <xdr:sp macro="" textlink="">
      <xdr:nvSpPr>
        <xdr:cNvPr id="221" name="円/楕円 220"/>
        <xdr:cNvSpPr/>
      </xdr:nvSpPr>
      <xdr:spPr>
        <a:xfrm>
          <a:off x="1397000" y="13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140341</xdr:rowOff>
    </xdr:from>
    <xdr:ext cx="762000" cy="259045"/>
    <xdr:sp macro="" textlink="">
      <xdr:nvSpPr>
        <xdr:cNvPr id="222" name="テキスト ボックス 221"/>
        <xdr:cNvSpPr txBox="1"/>
      </xdr:nvSpPr>
      <xdr:spPr>
        <a:xfrm>
          <a:off x="1066800" y="136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本村のラスパイレス指数は９５．</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％で類似団体平均値を</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ポイント下回る数値となっている。自主的財政再建に基づき、特殊勤務手当を廃止し、時間外勤務手当についても、振替休暇を基本として抑制を図っていることなどがラスパイレス指数の減少につなが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96096</xdr:rowOff>
    </xdr:to>
    <xdr:cxnSp macro="">
      <xdr:nvCxnSpPr>
        <xdr:cNvPr id="256" name="直線コネクタ 255"/>
        <xdr:cNvCxnSpPr/>
      </xdr:nvCxnSpPr>
      <xdr:spPr>
        <a:xfrm>
          <a:off x="16179800" y="14645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168487</xdr:rowOff>
    </xdr:to>
    <xdr:cxnSp macro="">
      <xdr:nvCxnSpPr>
        <xdr:cNvPr id="259" name="直線コネクタ 258"/>
        <xdr:cNvCxnSpPr/>
      </xdr:nvCxnSpPr>
      <xdr:spPr>
        <a:xfrm flipV="1">
          <a:off x="15290800" y="146452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69427</xdr:rowOff>
    </xdr:to>
    <xdr:cxnSp macro="">
      <xdr:nvCxnSpPr>
        <xdr:cNvPr id="262" name="直線コネクタ 261"/>
        <xdr:cNvCxnSpPr/>
      </xdr:nvCxnSpPr>
      <xdr:spPr>
        <a:xfrm flipV="1">
          <a:off x="14401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47413</xdr:rowOff>
    </xdr:from>
    <xdr:to>
      <xdr:col>21</xdr:col>
      <xdr:colOff>0</xdr:colOff>
      <xdr:row>86</xdr:row>
      <xdr:rowOff>69427</xdr:rowOff>
    </xdr:to>
    <xdr:cxnSp macro="">
      <xdr:nvCxnSpPr>
        <xdr:cNvPr id="265" name="直線コネクタ 264"/>
        <xdr:cNvCxnSpPr/>
      </xdr:nvCxnSpPr>
      <xdr:spPr>
        <a:xfrm>
          <a:off x="13512800" y="1410631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5" name="円/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6"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7" name="円/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8" name="テキスト ボックス 27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9" name="円/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0" name="テキスト ボックス 279"/>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1" name="円/楕円 280"/>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82" name="テキスト ボックス 281"/>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168063</xdr:rowOff>
    </xdr:from>
    <xdr:to>
      <xdr:col>19</xdr:col>
      <xdr:colOff>533400</xdr:colOff>
      <xdr:row>82</xdr:row>
      <xdr:rowOff>98213</xdr:rowOff>
    </xdr:to>
    <xdr:sp macro="" textlink="">
      <xdr:nvSpPr>
        <xdr:cNvPr id="283" name="円/楕円 282"/>
        <xdr:cNvSpPr/>
      </xdr:nvSpPr>
      <xdr:spPr>
        <a:xfrm>
          <a:off x="13462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108390</xdr:rowOff>
    </xdr:from>
    <xdr:ext cx="762000" cy="259045"/>
    <xdr:sp macro="" textlink="">
      <xdr:nvSpPr>
        <xdr:cNvPr id="284" name="テキスト ボックス 283"/>
        <xdr:cNvSpPr txBox="1"/>
      </xdr:nvSpPr>
      <xdr:spPr>
        <a:xfrm>
          <a:off x="13131800" y="1382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３．２６</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　今後も、退職者不補充を基本とし、平成２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年度からの５年間で職員２０人を削減するなど、より適正な定員管理に努める。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70168</xdr:rowOff>
    </xdr:from>
    <xdr:to>
      <xdr:col>24</xdr:col>
      <xdr:colOff>558800</xdr:colOff>
      <xdr:row>59</xdr:row>
      <xdr:rowOff>107368</xdr:rowOff>
    </xdr:to>
    <xdr:cxnSp macro="">
      <xdr:nvCxnSpPr>
        <xdr:cNvPr id="323" name="直線コネクタ 322"/>
        <xdr:cNvCxnSpPr/>
      </xdr:nvCxnSpPr>
      <xdr:spPr>
        <a:xfrm flipV="1">
          <a:off x="16179800" y="10185718"/>
          <a:ext cx="8382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107368</xdr:rowOff>
    </xdr:from>
    <xdr:to>
      <xdr:col>23</xdr:col>
      <xdr:colOff>406400</xdr:colOff>
      <xdr:row>59</xdr:row>
      <xdr:rowOff>150601</xdr:rowOff>
    </xdr:to>
    <xdr:cxnSp macro="">
      <xdr:nvCxnSpPr>
        <xdr:cNvPr id="326" name="直線コネクタ 325"/>
        <xdr:cNvCxnSpPr/>
      </xdr:nvCxnSpPr>
      <xdr:spPr>
        <a:xfrm flipV="1">
          <a:off x="15290800" y="10222918"/>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150601</xdr:rowOff>
    </xdr:from>
    <xdr:to>
      <xdr:col>22</xdr:col>
      <xdr:colOff>203200</xdr:colOff>
      <xdr:row>60</xdr:row>
      <xdr:rowOff>69638</xdr:rowOff>
    </xdr:to>
    <xdr:cxnSp macro="">
      <xdr:nvCxnSpPr>
        <xdr:cNvPr id="329" name="直線コネクタ 328"/>
        <xdr:cNvCxnSpPr/>
      </xdr:nvCxnSpPr>
      <xdr:spPr>
        <a:xfrm flipV="1">
          <a:off x="14401800" y="1026615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69638</xdr:rowOff>
    </xdr:from>
    <xdr:to>
      <xdr:col>21</xdr:col>
      <xdr:colOff>0</xdr:colOff>
      <xdr:row>60</xdr:row>
      <xdr:rowOff>71649</xdr:rowOff>
    </xdr:to>
    <xdr:cxnSp macro="">
      <xdr:nvCxnSpPr>
        <xdr:cNvPr id="332" name="直線コネクタ 331"/>
        <xdr:cNvCxnSpPr/>
      </xdr:nvCxnSpPr>
      <xdr:spPr>
        <a:xfrm flipV="1">
          <a:off x="13512800" y="1035663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19368</xdr:rowOff>
    </xdr:from>
    <xdr:to>
      <xdr:col>24</xdr:col>
      <xdr:colOff>609600</xdr:colOff>
      <xdr:row>59</xdr:row>
      <xdr:rowOff>120968</xdr:rowOff>
    </xdr:to>
    <xdr:sp macro="" textlink="">
      <xdr:nvSpPr>
        <xdr:cNvPr id="342" name="円/楕円 341"/>
        <xdr:cNvSpPr/>
      </xdr:nvSpPr>
      <xdr:spPr>
        <a:xfrm>
          <a:off x="169672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112095</xdr:rowOff>
    </xdr:from>
    <xdr:ext cx="762000" cy="259045"/>
    <xdr:sp macro="" textlink="">
      <xdr:nvSpPr>
        <xdr:cNvPr id="343" name="定員管理の状況該当値テキスト"/>
        <xdr:cNvSpPr txBox="1"/>
      </xdr:nvSpPr>
      <xdr:spPr>
        <a:xfrm>
          <a:off x="17106900" y="100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56568</xdr:rowOff>
    </xdr:from>
    <xdr:to>
      <xdr:col>23</xdr:col>
      <xdr:colOff>457200</xdr:colOff>
      <xdr:row>59</xdr:row>
      <xdr:rowOff>158168</xdr:rowOff>
    </xdr:to>
    <xdr:sp macro="" textlink="">
      <xdr:nvSpPr>
        <xdr:cNvPr id="344" name="円/楕円 343"/>
        <xdr:cNvSpPr/>
      </xdr:nvSpPr>
      <xdr:spPr>
        <a:xfrm>
          <a:off x="16129000" y="101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168345</xdr:rowOff>
    </xdr:from>
    <xdr:ext cx="736600" cy="259045"/>
    <xdr:sp macro="" textlink="">
      <xdr:nvSpPr>
        <xdr:cNvPr id="345" name="テキスト ボックス 344"/>
        <xdr:cNvSpPr txBox="1"/>
      </xdr:nvSpPr>
      <xdr:spPr>
        <a:xfrm>
          <a:off x="15798800" y="9940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99801</xdr:rowOff>
    </xdr:from>
    <xdr:to>
      <xdr:col>22</xdr:col>
      <xdr:colOff>254000</xdr:colOff>
      <xdr:row>60</xdr:row>
      <xdr:rowOff>29951</xdr:rowOff>
    </xdr:to>
    <xdr:sp macro="" textlink="">
      <xdr:nvSpPr>
        <xdr:cNvPr id="346" name="円/楕円 345"/>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40128</xdr:rowOff>
    </xdr:from>
    <xdr:ext cx="762000" cy="259045"/>
    <xdr:sp macro="" textlink="">
      <xdr:nvSpPr>
        <xdr:cNvPr id="347" name="テキスト ボックス 346"/>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48" name="円/楕円 347"/>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49" name="テキスト ボックス 348"/>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20849</xdr:rowOff>
    </xdr:from>
    <xdr:to>
      <xdr:col>19</xdr:col>
      <xdr:colOff>533400</xdr:colOff>
      <xdr:row>60</xdr:row>
      <xdr:rowOff>122449</xdr:rowOff>
    </xdr:to>
    <xdr:sp macro="" textlink="">
      <xdr:nvSpPr>
        <xdr:cNvPr id="350" name="円/楕円 349"/>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132626</xdr:rowOff>
    </xdr:from>
    <xdr:ext cx="762000" cy="259045"/>
    <xdr:sp macro="" textlink="">
      <xdr:nvSpPr>
        <xdr:cNvPr id="351" name="テキスト ボックス 350"/>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年度から実施してきた自主的財政再建計画により投資事業を大幅に抑制してきたことから、元利償還金の増加は抑えられ</a:t>
          </a:r>
          <a:r>
            <a:rPr lang="ja-JP" altLang="en-US" sz="1100" b="0" i="0" baseline="0">
              <a:solidFill>
                <a:schemeClr val="dk1"/>
              </a:solidFill>
              <a:effectLst/>
              <a:latin typeface="+mn-lt"/>
              <a:ea typeface="+mn-ea"/>
              <a:cs typeface="+mn-cs"/>
            </a:rPr>
            <a:t>たが、今後は増加する</a:t>
          </a:r>
          <a:r>
            <a:rPr lang="ja-JP" altLang="ja-JP" sz="1100" b="0" i="0" baseline="0">
              <a:solidFill>
                <a:schemeClr val="dk1"/>
              </a:solidFill>
              <a:effectLst/>
              <a:latin typeface="+mn-lt"/>
              <a:ea typeface="+mn-ea"/>
              <a:cs typeface="+mn-cs"/>
            </a:rPr>
            <a:t>ものと見込まれる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42</xdr:row>
      <xdr:rowOff>170180</xdr:rowOff>
    </xdr:to>
    <xdr:cxnSp macro="">
      <xdr:nvCxnSpPr>
        <xdr:cNvPr id="380" name="直線コネクタ 379"/>
        <xdr:cNvCxnSpPr/>
      </xdr:nvCxnSpPr>
      <xdr:spPr>
        <a:xfrm flipV="1">
          <a:off x="17018000" y="615653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81" name="公債費負担の状況最小値テキスト"/>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82" name="直線コネクタ 381"/>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4" name="直線コネクタ 38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62654</xdr:rowOff>
    </xdr:to>
    <xdr:cxnSp macro="">
      <xdr:nvCxnSpPr>
        <xdr:cNvPr id="385" name="直線コネクタ 384"/>
        <xdr:cNvCxnSpPr/>
      </xdr:nvCxnSpPr>
      <xdr:spPr>
        <a:xfrm>
          <a:off x="16179800" y="6920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6"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7" name="フローチャート : 判断 386"/>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41</xdr:row>
      <xdr:rowOff>140546</xdr:rowOff>
    </xdr:to>
    <xdr:cxnSp macro="">
      <xdr:nvCxnSpPr>
        <xdr:cNvPr id="388" name="直線コネクタ 387"/>
        <xdr:cNvCxnSpPr/>
      </xdr:nvCxnSpPr>
      <xdr:spPr>
        <a:xfrm flipV="1">
          <a:off x="15290800" y="69206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9" name="フローチャート : 判断 388"/>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0" name="テキスト ボックス 389"/>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73660</xdr:rowOff>
    </xdr:to>
    <xdr:cxnSp macro="">
      <xdr:nvCxnSpPr>
        <xdr:cNvPr id="391" name="直線コネクタ 390"/>
        <xdr:cNvCxnSpPr/>
      </xdr:nvCxnSpPr>
      <xdr:spPr>
        <a:xfrm flipV="1">
          <a:off x="14401800" y="716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92" name="フローチャート : 判断 391"/>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93" name="テキスト ボックス 392"/>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151554</xdr:rowOff>
    </xdr:to>
    <xdr:cxnSp macro="">
      <xdr:nvCxnSpPr>
        <xdr:cNvPr id="394" name="直線コネクタ 393"/>
        <xdr:cNvCxnSpPr/>
      </xdr:nvCxnSpPr>
      <xdr:spPr>
        <a:xfrm flipV="1">
          <a:off x="13512800" y="72745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57573</xdr:rowOff>
    </xdr:from>
    <xdr:to>
      <xdr:col>21</xdr:col>
      <xdr:colOff>50800</xdr:colOff>
      <xdr:row>41</xdr:row>
      <xdr:rowOff>159173</xdr:rowOff>
    </xdr:to>
    <xdr:sp macro="" textlink="">
      <xdr:nvSpPr>
        <xdr:cNvPr id="395" name="フローチャート : 判断 394"/>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6" name="テキスト ボックス 39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7" name="フローチャート : 判断 396"/>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8" name="テキスト ボックス 39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4" name="円/楕円 403"/>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5"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6" name="円/楕円 405"/>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7" name="テキスト ボックス 406"/>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08" name="円/楕円 407"/>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4673</xdr:rowOff>
    </xdr:from>
    <xdr:ext cx="762000" cy="259045"/>
    <xdr:sp macro="" textlink="">
      <xdr:nvSpPr>
        <xdr:cNvPr id="409" name="テキスト ボックス 408"/>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0" name="円/楕円 40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1" name="テキスト ボックス 410"/>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12" name="円/楕円 411"/>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3" name="テキスト ボックス 412"/>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58.1%</a:t>
          </a:r>
          <a:r>
            <a:rPr lang="ja-JP" altLang="ja-JP" sz="1100">
              <a:solidFill>
                <a:schemeClr val="dk1"/>
              </a:solidFill>
              <a:effectLst/>
              <a:latin typeface="+mn-lt"/>
              <a:ea typeface="+mn-ea"/>
              <a:cs typeface="+mn-cs"/>
            </a:rPr>
            <a:t>で前年度と比べ</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の減となったが、要因としては、福島県市町村振興基金財政健全化枠の借入</a:t>
          </a:r>
          <a:r>
            <a:rPr lang="ja-JP" altLang="en-US" sz="1100">
              <a:solidFill>
                <a:schemeClr val="dk1"/>
              </a:solidFill>
              <a:effectLst/>
              <a:latin typeface="+mn-lt"/>
              <a:ea typeface="+mn-ea"/>
              <a:cs typeface="+mn-cs"/>
            </a:rPr>
            <a:t>及び上水道出資債の</a:t>
          </a:r>
          <a:r>
            <a:rPr lang="ja-JP" altLang="ja-JP" sz="1100">
              <a:solidFill>
                <a:schemeClr val="dk1"/>
              </a:solidFill>
              <a:effectLst/>
              <a:latin typeface="+mn-lt"/>
              <a:ea typeface="+mn-ea"/>
              <a:cs typeface="+mn-cs"/>
            </a:rPr>
            <a:t>償還</a:t>
          </a:r>
          <a:r>
            <a:rPr lang="ja-JP" altLang="en-US" sz="1100">
              <a:solidFill>
                <a:schemeClr val="dk1"/>
              </a:solidFill>
              <a:effectLst/>
              <a:latin typeface="+mn-lt"/>
              <a:ea typeface="+mn-ea"/>
              <a:cs typeface="+mn-cs"/>
            </a:rPr>
            <a:t>完了によるもの</a:t>
          </a:r>
          <a:r>
            <a:rPr lang="ja-JP" altLang="ja-JP" sz="1100">
              <a:solidFill>
                <a:schemeClr val="dk1"/>
              </a:solidFill>
              <a:effectLst/>
              <a:latin typeface="+mn-lt"/>
              <a:ea typeface="+mn-ea"/>
              <a:cs typeface="+mn-cs"/>
            </a:rPr>
            <a:t>である。</a:t>
          </a:r>
          <a:endParaRPr lang="ja-JP" altLang="ja-JP" sz="1400">
            <a:effectLst/>
          </a:endParaRPr>
        </a:p>
        <a:p>
          <a:pPr rtl="0"/>
          <a:r>
            <a:rPr lang="ja-JP" altLang="ja-JP" sz="1100">
              <a:solidFill>
                <a:schemeClr val="dk1"/>
              </a:solidFill>
              <a:effectLst/>
              <a:latin typeface="+mn-lt"/>
              <a:ea typeface="+mn-ea"/>
              <a:cs typeface="+mn-cs"/>
            </a:rPr>
            <a:t>　今後も公債費等義務的経費の削減を中心に行財政改革を進め、財政の健全化に務める。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4" name="直線コネクタ 443"/>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5"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6" name="直線コネクタ 445"/>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66161</xdr:rowOff>
    </xdr:from>
    <xdr:to>
      <xdr:col>24</xdr:col>
      <xdr:colOff>558800</xdr:colOff>
      <xdr:row>17</xdr:row>
      <xdr:rowOff>140849</xdr:rowOff>
    </xdr:to>
    <xdr:cxnSp macro="">
      <xdr:nvCxnSpPr>
        <xdr:cNvPr id="449" name="直線コネクタ 448"/>
        <xdr:cNvCxnSpPr/>
      </xdr:nvCxnSpPr>
      <xdr:spPr>
        <a:xfrm flipV="1">
          <a:off x="16179800" y="2980811"/>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50"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51" name="フローチャート : 判断 450"/>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140849</xdr:rowOff>
    </xdr:from>
    <xdr:to>
      <xdr:col>23</xdr:col>
      <xdr:colOff>406400</xdr:colOff>
      <xdr:row>17</xdr:row>
      <xdr:rowOff>151190</xdr:rowOff>
    </xdr:to>
    <xdr:cxnSp macro="">
      <xdr:nvCxnSpPr>
        <xdr:cNvPr id="452" name="直線コネクタ 451"/>
        <xdr:cNvCxnSpPr/>
      </xdr:nvCxnSpPr>
      <xdr:spPr>
        <a:xfrm flipV="1">
          <a:off x="15290800" y="30554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3" name="フローチャート : 判断 452"/>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4" name="テキスト ボックス 453"/>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151190</xdr:rowOff>
    </xdr:from>
    <xdr:to>
      <xdr:col>22</xdr:col>
      <xdr:colOff>203200</xdr:colOff>
      <xdr:row>19</xdr:row>
      <xdr:rowOff>2480</xdr:rowOff>
    </xdr:to>
    <xdr:cxnSp macro="">
      <xdr:nvCxnSpPr>
        <xdr:cNvPr id="455" name="直線コネクタ 454"/>
        <xdr:cNvCxnSpPr/>
      </xdr:nvCxnSpPr>
      <xdr:spPr>
        <a:xfrm flipV="1">
          <a:off x="14401800" y="3065840"/>
          <a:ext cx="889000" cy="19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6" name="フローチャート : 判断 455"/>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7" name="テキスト ボックス 456"/>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2480</xdr:rowOff>
    </xdr:from>
    <xdr:to>
      <xdr:col>21</xdr:col>
      <xdr:colOff>0</xdr:colOff>
      <xdr:row>21</xdr:row>
      <xdr:rowOff>132987</xdr:rowOff>
    </xdr:to>
    <xdr:cxnSp macro="">
      <xdr:nvCxnSpPr>
        <xdr:cNvPr id="458" name="直線コネクタ 457"/>
        <xdr:cNvCxnSpPr/>
      </xdr:nvCxnSpPr>
      <xdr:spPr>
        <a:xfrm flipV="1">
          <a:off x="13512800" y="3260030"/>
          <a:ext cx="889000" cy="4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9" name="フローチャート : 判断 458"/>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0" name="テキスト ボックス 459"/>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1" name="フローチャート : 判断 460"/>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2" name="テキスト ボックス 461"/>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15361</xdr:rowOff>
    </xdr:from>
    <xdr:to>
      <xdr:col>24</xdr:col>
      <xdr:colOff>609600</xdr:colOff>
      <xdr:row>17</xdr:row>
      <xdr:rowOff>116961</xdr:rowOff>
    </xdr:to>
    <xdr:sp macro="" textlink="">
      <xdr:nvSpPr>
        <xdr:cNvPr id="468" name="円/楕円 467"/>
        <xdr:cNvSpPr/>
      </xdr:nvSpPr>
      <xdr:spPr>
        <a:xfrm>
          <a:off x="169672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158888</xdr:rowOff>
    </xdr:from>
    <xdr:ext cx="762000" cy="259045"/>
    <xdr:sp macro="" textlink="">
      <xdr:nvSpPr>
        <xdr:cNvPr id="469" name="将来負担の状況該当値テキスト"/>
        <xdr:cNvSpPr txBox="1"/>
      </xdr:nvSpPr>
      <xdr:spPr>
        <a:xfrm>
          <a:off x="17106900" y="29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90049</xdr:rowOff>
    </xdr:from>
    <xdr:to>
      <xdr:col>23</xdr:col>
      <xdr:colOff>457200</xdr:colOff>
      <xdr:row>18</xdr:row>
      <xdr:rowOff>20199</xdr:rowOff>
    </xdr:to>
    <xdr:sp macro="" textlink="">
      <xdr:nvSpPr>
        <xdr:cNvPr id="470" name="円/楕円 469"/>
        <xdr:cNvSpPr/>
      </xdr:nvSpPr>
      <xdr:spPr>
        <a:xfrm>
          <a:off x="16129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4976</xdr:rowOff>
    </xdr:from>
    <xdr:ext cx="736600" cy="259045"/>
    <xdr:sp macro="" textlink="">
      <xdr:nvSpPr>
        <xdr:cNvPr id="471" name="テキスト ボックス 470"/>
        <xdr:cNvSpPr txBox="1"/>
      </xdr:nvSpPr>
      <xdr:spPr>
        <a:xfrm>
          <a:off x="15798800" y="309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100390</xdr:rowOff>
    </xdr:from>
    <xdr:to>
      <xdr:col>22</xdr:col>
      <xdr:colOff>254000</xdr:colOff>
      <xdr:row>18</xdr:row>
      <xdr:rowOff>30540</xdr:rowOff>
    </xdr:to>
    <xdr:sp macro="" textlink="">
      <xdr:nvSpPr>
        <xdr:cNvPr id="472" name="円/楕円 471"/>
        <xdr:cNvSpPr/>
      </xdr:nvSpPr>
      <xdr:spPr>
        <a:xfrm>
          <a:off x="15240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15317</xdr:rowOff>
    </xdr:from>
    <xdr:ext cx="762000" cy="259045"/>
    <xdr:sp macro="" textlink="">
      <xdr:nvSpPr>
        <xdr:cNvPr id="473" name="テキスト ボックス 472"/>
        <xdr:cNvSpPr txBox="1"/>
      </xdr:nvSpPr>
      <xdr:spPr>
        <a:xfrm>
          <a:off x="14909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123129</xdr:rowOff>
    </xdr:from>
    <xdr:to>
      <xdr:col>21</xdr:col>
      <xdr:colOff>50800</xdr:colOff>
      <xdr:row>19</xdr:row>
      <xdr:rowOff>53280</xdr:rowOff>
    </xdr:to>
    <xdr:sp macro="" textlink="">
      <xdr:nvSpPr>
        <xdr:cNvPr id="474" name="円/楕円 473"/>
        <xdr:cNvSpPr/>
      </xdr:nvSpPr>
      <xdr:spPr>
        <a:xfrm>
          <a:off x="14351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38057</xdr:rowOff>
    </xdr:from>
    <xdr:ext cx="762000" cy="259045"/>
    <xdr:sp macro="" textlink="">
      <xdr:nvSpPr>
        <xdr:cNvPr id="475" name="テキスト ボックス 474"/>
        <xdr:cNvSpPr txBox="1"/>
      </xdr:nvSpPr>
      <xdr:spPr>
        <a:xfrm>
          <a:off x="14020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82187</xdr:rowOff>
    </xdr:from>
    <xdr:to>
      <xdr:col>19</xdr:col>
      <xdr:colOff>533400</xdr:colOff>
      <xdr:row>22</xdr:row>
      <xdr:rowOff>12337</xdr:rowOff>
    </xdr:to>
    <xdr:sp macro="" textlink="">
      <xdr:nvSpPr>
        <xdr:cNvPr id="476" name="円/楕円 475"/>
        <xdr:cNvSpPr/>
      </xdr:nvSpPr>
      <xdr:spPr>
        <a:xfrm>
          <a:off x="13462000" y="3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168564</xdr:rowOff>
    </xdr:from>
    <xdr:ext cx="762000" cy="259045"/>
    <xdr:sp macro="" textlink="">
      <xdr:nvSpPr>
        <xdr:cNvPr id="477" name="テキスト ボックス 476"/>
        <xdr:cNvSpPr txBox="1"/>
      </xdr:nvSpPr>
      <xdr:spPr>
        <a:xfrm>
          <a:off x="13131800" y="37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6,711
6,641
35.43
6,525,852
6,122,553
252,723
2,469,433
3,632,549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人件費及び人件費に準ずる費用については、人口１人当たりの決算額で類似団体を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回っている。これは、</a:t>
          </a:r>
          <a:r>
            <a:rPr lang="ja-JP" altLang="en-US" sz="1100" b="0" i="0" baseline="0">
              <a:solidFill>
                <a:schemeClr val="dk1"/>
              </a:solidFill>
              <a:effectLst/>
              <a:latin typeface="+mn-lt"/>
              <a:ea typeface="+mn-ea"/>
              <a:cs typeface="+mn-cs"/>
            </a:rPr>
            <a:t>一部事務組合負担金等の減少が要因と思われる</a:t>
          </a:r>
          <a:r>
            <a:rPr lang="ja-JP" altLang="ja-JP" sz="1100" b="0" i="0" baseline="0">
              <a:solidFill>
                <a:schemeClr val="dk1"/>
              </a:solidFill>
              <a:effectLst/>
              <a:latin typeface="+mn-lt"/>
              <a:ea typeface="+mn-ea"/>
              <a:cs typeface="+mn-cs"/>
            </a:rPr>
            <a:t>。また、法非適の公営企業等に対する人件費操出及び事業費支弁に係る職員人件費の支出が無いためである。人件費に係る経常収支比率は類似団体を</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ポイント上回っている。これは、当該年度分の退職手当負担金に加え、延納分負担金の分割納入などにより人件費が増加したことなどによる。今後も人件費の抑制に努めることとする。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137885</xdr:rowOff>
    </xdr:to>
    <xdr:cxnSp macro="">
      <xdr:nvCxnSpPr>
        <xdr:cNvPr id="66" name="直線コネクタ 65"/>
        <xdr:cNvCxnSpPr/>
      </xdr:nvCxnSpPr>
      <xdr:spPr>
        <a:xfrm>
          <a:off x="3987800" y="6544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83457</xdr:rowOff>
    </xdr:to>
    <xdr:cxnSp macro="">
      <xdr:nvCxnSpPr>
        <xdr:cNvPr id="69" name="直線コネクタ 68"/>
        <xdr:cNvCxnSpPr/>
      </xdr:nvCxnSpPr>
      <xdr:spPr>
        <a:xfrm flipV="1">
          <a:off x="3098800" y="6544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83457</xdr:rowOff>
    </xdr:to>
    <xdr:cxnSp macro="">
      <xdr:nvCxnSpPr>
        <xdr:cNvPr id="72" name="直線コネクタ 71"/>
        <xdr:cNvCxnSpPr/>
      </xdr:nvCxnSpPr>
      <xdr:spPr>
        <a:xfrm>
          <a:off x="2209800" y="656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50800</xdr:rowOff>
    </xdr:to>
    <xdr:cxnSp macro="">
      <xdr:nvCxnSpPr>
        <xdr:cNvPr id="75" name="直線コネクタ 74"/>
        <xdr:cNvCxnSpPr/>
      </xdr:nvCxnSpPr>
      <xdr:spPr>
        <a:xfrm>
          <a:off x="1320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5" name="円/楕円 84"/>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6"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89" name="円/楕円 88"/>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90" name="テキスト ボックス 89"/>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3" name="円/楕円 92"/>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94" name="テキスト ボックス 93"/>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平成１２年度以降、自主的財政再建に基づき経費の節減を実行してきたところですが、東日本大震災に係る除染関係の物件費が大きく影響し、合計の人口一人当たり決算額（</a:t>
          </a:r>
          <a:r>
            <a:rPr lang="ja-JP" altLang="en-US" sz="1100" b="0" i="0" baseline="0">
              <a:solidFill>
                <a:schemeClr val="dk1"/>
              </a:solidFill>
              <a:effectLst/>
              <a:latin typeface="+mn-lt"/>
              <a:ea typeface="+mn-ea"/>
              <a:cs typeface="+mn-cs"/>
            </a:rPr>
            <a:t>４１８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０５１</a:t>
          </a:r>
          <a:r>
            <a:rPr lang="ja-JP" altLang="ja-JP" sz="1100" b="0" i="0" baseline="0">
              <a:solidFill>
                <a:schemeClr val="dk1"/>
              </a:solidFill>
              <a:effectLst/>
              <a:latin typeface="+mn-lt"/>
              <a:ea typeface="+mn-ea"/>
              <a:cs typeface="+mn-cs"/>
            </a:rPr>
            <a:t>円）では、類似団体平均（１０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９２３</a:t>
          </a:r>
          <a:r>
            <a:rPr lang="ja-JP" altLang="ja-JP" sz="1100" b="0" i="0" baseline="0">
              <a:solidFill>
                <a:schemeClr val="dk1"/>
              </a:solidFill>
              <a:effectLst/>
              <a:latin typeface="+mn-lt"/>
              <a:ea typeface="+mn-ea"/>
              <a:cs typeface="+mn-cs"/>
            </a:rPr>
            <a:t>円）を２</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ポイント上回っている。物件費に係る経常収支比率については、前年度との比較では１．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ポイント上昇しているものの、類似団体平均を</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ポイント下回っている。今後もこれまでの取り組みを継続して経費の節減に努めることとする。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120650</xdr:rowOff>
    </xdr:to>
    <xdr:cxnSp macro="">
      <xdr:nvCxnSpPr>
        <xdr:cNvPr id="127" name="直線コネクタ 126"/>
        <xdr:cNvCxnSpPr/>
      </xdr:nvCxnSpPr>
      <xdr:spPr>
        <a:xfrm>
          <a:off x="15671800" y="2501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57150</xdr:rowOff>
    </xdr:from>
    <xdr:to>
      <xdr:col>22</xdr:col>
      <xdr:colOff>565150</xdr:colOff>
      <xdr:row>14</xdr:row>
      <xdr:rowOff>101600</xdr:rowOff>
    </xdr:to>
    <xdr:cxnSp macro="">
      <xdr:nvCxnSpPr>
        <xdr:cNvPr id="130" name="直線コネクタ 129"/>
        <xdr:cNvCxnSpPr/>
      </xdr:nvCxnSpPr>
      <xdr:spPr>
        <a:xfrm>
          <a:off x="14782800" y="2286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19050</xdr:rowOff>
    </xdr:from>
    <xdr:to>
      <xdr:col>21</xdr:col>
      <xdr:colOff>361950</xdr:colOff>
      <xdr:row>13</xdr:row>
      <xdr:rowOff>57150</xdr:rowOff>
    </xdr:to>
    <xdr:cxnSp macro="">
      <xdr:nvCxnSpPr>
        <xdr:cNvPr id="133" name="直線コネクタ 132"/>
        <xdr:cNvCxnSpPr/>
      </xdr:nvCxnSpPr>
      <xdr:spPr>
        <a:xfrm>
          <a:off x="13893800" y="224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101600</xdr:rowOff>
    </xdr:from>
    <xdr:to>
      <xdr:col>20</xdr:col>
      <xdr:colOff>158750</xdr:colOff>
      <xdr:row>13</xdr:row>
      <xdr:rowOff>19050</xdr:rowOff>
    </xdr:to>
    <xdr:cxnSp macro="">
      <xdr:nvCxnSpPr>
        <xdr:cNvPr id="136" name="直線コネクタ 135"/>
        <xdr:cNvCxnSpPr/>
      </xdr:nvCxnSpPr>
      <xdr:spPr>
        <a:xfrm>
          <a:off x="13004800" y="215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6" name="円/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7"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6350</xdr:rowOff>
    </xdr:from>
    <xdr:to>
      <xdr:col>21</xdr:col>
      <xdr:colOff>412750</xdr:colOff>
      <xdr:row>13</xdr:row>
      <xdr:rowOff>107950</xdr:rowOff>
    </xdr:to>
    <xdr:sp macro="" textlink="">
      <xdr:nvSpPr>
        <xdr:cNvPr id="150" name="円/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139700</xdr:rowOff>
    </xdr:from>
    <xdr:to>
      <xdr:col>20</xdr:col>
      <xdr:colOff>209550</xdr:colOff>
      <xdr:row>13</xdr:row>
      <xdr:rowOff>69850</xdr:rowOff>
    </xdr:to>
    <xdr:sp macro="" textlink="">
      <xdr:nvSpPr>
        <xdr:cNvPr id="152" name="円/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50800</xdr:rowOff>
    </xdr:from>
    <xdr:to>
      <xdr:col>19</xdr:col>
      <xdr:colOff>6350</xdr:colOff>
      <xdr:row>12</xdr:row>
      <xdr:rowOff>152400</xdr:rowOff>
    </xdr:to>
    <xdr:sp macro="" textlink="">
      <xdr:nvSpPr>
        <xdr:cNvPr id="154" name="円/楕円 153"/>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162577</xdr:rowOff>
    </xdr:from>
    <xdr:ext cx="762000" cy="259045"/>
    <xdr:sp macro="" textlink="">
      <xdr:nvSpPr>
        <xdr:cNvPr id="155" name="テキスト ボックス 154"/>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年度決算で類似団体平均を０．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a:t>
          </a:r>
          <a:r>
            <a:rPr lang="ja-JP" altLang="en-US" sz="1100" b="0" i="0" baseline="0">
              <a:solidFill>
                <a:schemeClr val="dk1"/>
              </a:solidFill>
              <a:effectLst/>
              <a:latin typeface="+mn-lt"/>
              <a:ea typeface="+mn-ea"/>
              <a:cs typeface="+mn-cs"/>
            </a:rPr>
            <a:t>回</a:t>
          </a:r>
          <a:r>
            <a:rPr lang="ja-JP" altLang="ja-JP" sz="1100" b="0" i="0" baseline="0">
              <a:solidFill>
                <a:schemeClr val="dk1"/>
              </a:solidFill>
              <a:effectLst/>
              <a:latin typeface="+mn-lt"/>
              <a:ea typeface="+mn-ea"/>
              <a:cs typeface="+mn-cs"/>
            </a:rPr>
            <a:t>り、昨年度より０．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した。人口一人あたりの決算額では、類似団体を</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ポイント下回っている。これは、児童福祉費</a:t>
          </a:r>
          <a:r>
            <a:rPr lang="ja-JP" altLang="en-US" sz="1100" b="0" i="0" baseline="0">
              <a:solidFill>
                <a:schemeClr val="dk1"/>
              </a:solidFill>
              <a:effectLst/>
              <a:latin typeface="+mn-lt"/>
              <a:ea typeface="+mn-ea"/>
              <a:cs typeface="+mn-cs"/>
            </a:rPr>
            <a:t>や教育費</a:t>
          </a:r>
          <a:r>
            <a:rPr lang="ja-JP" altLang="ja-JP" sz="1100" b="0" i="0" baseline="0">
              <a:solidFill>
                <a:schemeClr val="dk1"/>
              </a:solidFill>
              <a:effectLst/>
              <a:latin typeface="+mn-lt"/>
              <a:ea typeface="+mn-ea"/>
              <a:cs typeface="+mn-cs"/>
            </a:rPr>
            <a:t>に係る扶助費が増加傾向にあるもののその他については、すべて、減少傾向にあるためである。今後も高齢化社会の進展、児童医療費の無料化対象年齢の拡充により扶助費の増加も予想されるため、他の経費の節減、歳入の確保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81280</xdr:rowOff>
    </xdr:from>
    <xdr:to>
      <xdr:col>7</xdr:col>
      <xdr:colOff>15875</xdr:colOff>
      <xdr:row>57</xdr:row>
      <xdr:rowOff>24130</xdr:rowOff>
    </xdr:to>
    <xdr:cxnSp macro="">
      <xdr:nvCxnSpPr>
        <xdr:cNvPr id="186" name="直線コネクタ 185"/>
        <xdr:cNvCxnSpPr/>
      </xdr:nvCxnSpPr>
      <xdr:spPr>
        <a:xfrm>
          <a:off x="3987800" y="968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57</xdr:row>
      <xdr:rowOff>46990</xdr:rowOff>
    </xdr:to>
    <xdr:cxnSp macro="">
      <xdr:nvCxnSpPr>
        <xdr:cNvPr id="189" name="直線コネクタ 188"/>
        <xdr:cNvCxnSpPr/>
      </xdr:nvCxnSpPr>
      <xdr:spPr>
        <a:xfrm flipV="1">
          <a:off x="3098800" y="9682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46990</xdr:rowOff>
    </xdr:to>
    <xdr:cxnSp macro="">
      <xdr:nvCxnSpPr>
        <xdr:cNvPr id="192" name="直線コネクタ 191"/>
        <xdr:cNvCxnSpPr/>
      </xdr:nvCxnSpPr>
      <xdr:spPr>
        <a:xfrm>
          <a:off x="2209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149860</xdr:rowOff>
    </xdr:to>
    <xdr:cxnSp macro="">
      <xdr:nvCxnSpPr>
        <xdr:cNvPr id="195" name="直線コネクタ 194"/>
        <xdr:cNvCxnSpPr/>
      </xdr:nvCxnSpPr>
      <xdr:spPr>
        <a:xfrm>
          <a:off x="1320800" y="9545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9" name="円/楕円 208"/>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210" name="テキスト ボックス 209"/>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11" name="円/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その他に係る経常収支比率については、類似団体平均との比較において、</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31750</xdr:rowOff>
    </xdr:from>
    <xdr:to>
      <xdr:col>24</xdr:col>
      <xdr:colOff>31750</xdr:colOff>
      <xdr:row>54</xdr:row>
      <xdr:rowOff>111760</xdr:rowOff>
    </xdr:to>
    <xdr:cxnSp macro="">
      <xdr:nvCxnSpPr>
        <xdr:cNvPr id="247" name="直線コネクタ 246"/>
        <xdr:cNvCxnSpPr/>
      </xdr:nvCxnSpPr>
      <xdr:spPr>
        <a:xfrm>
          <a:off x="15671800" y="91186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53</xdr:row>
      <xdr:rowOff>39370</xdr:rowOff>
    </xdr:to>
    <xdr:cxnSp macro="">
      <xdr:nvCxnSpPr>
        <xdr:cNvPr id="250" name="直線コネクタ 249"/>
        <xdr:cNvCxnSpPr/>
      </xdr:nvCxnSpPr>
      <xdr:spPr>
        <a:xfrm flipV="1">
          <a:off x="14782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149860</xdr:rowOff>
    </xdr:from>
    <xdr:to>
      <xdr:col>21</xdr:col>
      <xdr:colOff>361950</xdr:colOff>
      <xdr:row>53</xdr:row>
      <xdr:rowOff>39370</xdr:rowOff>
    </xdr:to>
    <xdr:cxnSp macro="">
      <xdr:nvCxnSpPr>
        <xdr:cNvPr id="253" name="直線コネクタ 252"/>
        <xdr:cNvCxnSpPr/>
      </xdr:nvCxnSpPr>
      <xdr:spPr>
        <a:xfrm>
          <a:off x="13893800" y="9065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50800</xdr:rowOff>
    </xdr:from>
    <xdr:to>
      <xdr:col>20</xdr:col>
      <xdr:colOff>158750</xdr:colOff>
      <xdr:row>52</xdr:row>
      <xdr:rowOff>149860</xdr:rowOff>
    </xdr:to>
    <xdr:cxnSp macro="">
      <xdr:nvCxnSpPr>
        <xdr:cNvPr id="256" name="直線コネクタ 255"/>
        <xdr:cNvCxnSpPr/>
      </xdr:nvCxnSpPr>
      <xdr:spPr>
        <a:xfrm>
          <a:off x="13004800" y="8966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66" name="円/楕円 265"/>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67"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152400</xdr:rowOff>
    </xdr:from>
    <xdr:to>
      <xdr:col>22</xdr:col>
      <xdr:colOff>615950</xdr:colOff>
      <xdr:row>53</xdr:row>
      <xdr:rowOff>82550</xdr:rowOff>
    </xdr:to>
    <xdr:sp macro="" textlink="">
      <xdr:nvSpPr>
        <xdr:cNvPr id="268" name="円/楕円 267"/>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92727</xdr:rowOff>
    </xdr:from>
    <xdr:ext cx="736600" cy="259045"/>
    <xdr:sp macro="" textlink="">
      <xdr:nvSpPr>
        <xdr:cNvPr id="269" name="テキスト ボックス 268"/>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160020</xdr:rowOff>
    </xdr:from>
    <xdr:to>
      <xdr:col>21</xdr:col>
      <xdr:colOff>412750</xdr:colOff>
      <xdr:row>53</xdr:row>
      <xdr:rowOff>90170</xdr:rowOff>
    </xdr:to>
    <xdr:sp macro="" textlink="">
      <xdr:nvSpPr>
        <xdr:cNvPr id="270" name="円/楕円 269"/>
        <xdr:cNvSpPr/>
      </xdr:nvSpPr>
      <xdr:spPr>
        <a:xfrm>
          <a:off x="14732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100347</xdr:rowOff>
    </xdr:from>
    <xdr:ext cx="762000" cy="259045"/>
    <xdr:sp macro="" textlink="">
      <xdr:nvSpPr>
        <xdr:cNvPr id="271" name="テキスト ボックス 270"/>
        <xdr:cNvSpPr txBox="1"/>
      </xdr:nvSpPr>
      <xdr:spPr>
        <a:xfrm>
          <a:off x="14401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99060</xdr:rowOff>
    </xdr:from>
    <xdr:to>
      <xdr:col>20</xdr:col>
      <xdr:colOff>209550</xdr:colOff>
      <xdr:row>53</xdr:row>
      <xdr:rowOff>29210</xdr:rowOff>
    </xdr:to>
    <xdr:sp macro="" textlink="">
      <xdr:nvSpPr>
        <xdr:cNvPr id="272" name="円/楕円 271"/>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39387</xdr:rowOff>
    </xdr:from>
    <xdr:ext cx="762000" cy="259045"/>
    <xdr:sp macro="" textlink="">
      <xdr:nvSpPr>
        <xdr:cNvPr id="273" name="テキスト ボックス 272"/>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0</xdr:rowOff>
    </xdr:from>
    <xdr:to>
      <xdr:col>19</xdr:col>
      <xdr:colOff>6350</xdr:colOff>
      <xdr:row>52</xdr:row>
      <xdr:rowOff>101600</xdr:rowOff>
    </xdr:to>
    <xdr:sp macro="" textlink="">
      <xdr:nvSpPr>
        <xdr:cNvPr id="274" name="円/楕円 273"/>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111777</xdr:rowOff>
    </xdr:from>
    <xdr:ext cx="762000" cy="259045"/>
    <xdr:sp macro="" textlink="">
      <xdr:nvSpPr>
        <xdr:cNvPr id="275" name="テキスト ボックス 274"/>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ポイント下回っているが、人口一人当たりの補助費等では、類似団体と比較して、</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２％上回っている。国県に対する負担金、その他負担金及びその他の補助地域開発事業（工業用地造成事業会計、住宅用地造成事業会計）、一部事務組合に対する負担金で類似団体を下回っているが、補助交付金で</a:t>
          </a:r>
          <a:r>
            <a:rPr lang="ja-JP" altLang="en-US" sz="1100" b="0" i="0" baseline="0">
              <a:solidFill>
                <a:schemeClr val="dk1"/>
              </a:solidFill>
              <a:effectLst/>
              <a:latin typeface="+mn-lt"/>
              <a:ea typeface="+mn-ea"/>
              <a:cs typeface="+mn-cs"/>
            </a:rPr>
            <a:t>１０４．５</a:t>
          </a:r>
          <a:r>
            <a:rPr lang="ja-JP" altLang="ja-JP" sz="1100" b="0" i="0" baseline="0">
              <a:solidFill>
                <a:schemeClr val="dk1"/>
              </a:solidFill>
              <a:effectLst/>
              <a:latin typeface="+mn-lt"/>
              <a:ea typeface="+mn-ea"/>
              <a:cs typeface="+mn-cs"/>
            </a:rPr>
            <a:t>ポイント上回っていることが要因となっている。今後も単独補助交付金については、事業内容を詳細に確認し、的確に判断していくこととし、不適当な補助金は見直しや削減を図っていくこととする。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111760</xdr:rowOff>
    </xdr:to>
    <xdr:cxnSp macro="">
      <xdr:nvCxnSpPr>
        <xdr:cNvPr id="307" name="直線コネクタ 306"/>
        <xdr:cNvCxnSpPr/>
      </xdr:nvCxnSpPr>
      <xdr:spPr>
        <a:xfrm>
          <a:off x="15671800" y="6078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77470</xdr:rowOff>
    </xdr:from>
    <xdr:to>
      <xdr:col>22</xdr:col>
      <xdr:colOff>565150</xdr:colOff>
      <xdr:row>35</xdr:row>
      <xdr:rowOff>81280</xdr:rowOff>
    </xdr:to>
    <xdr:cxnSp macro="">
      <xdr:nvCxnSpPr>
        <xdr:cNvPr id="310" name="直線コネクタ 309"/>
        <xdr:cNvCxnSpPr/>
      </xdr:nvCxnSpPr>
      <xdr:spPr>
        <a:xfrm flipV="1">
          <a:off x="14782800" y="6078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81280</xdr:rowOff>
    </xdr:to>
    <xdr:cxnSp macro="">
      <xdr:nvCxnSpPr>
        <xdr:cNvPr id="313" name="直線コネクタ 312"/>
        <xdr:cNvCxnSpPr/>
      </xdr:nvCxnSpPr>
      <xdr:spPr>
        <a:xfrm>
          <a:off x="13893800" y="6078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5080</xdr:rowOff>
    </xdr:from>
    <xdr:to>
      <xdr:col>20</xdr:col>
      <xdr:colOff>158750</xdr:colOff>
      <xdr:row>35</xdr:row>
      <xdr:rowOff>77470</xdr:rowOff>
    </xdr:to>
    <xdr:cxnSp macro="">
      <xdr:nvCxnSpPr>
        <xdr:cNvPr id="316" name="直線コネクタ 315"/>
        <xdr:cNvCxnSpPr/>
      </xdr:nvCxnSpPr>
      <xdr:spPr>
        <a:xfrm>
          <a:off x="13004800" y="6005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60960</xdr:rowOff>
    </xdr:from>
    <xdr:to>
      <xdr:col>24</xdr:col>
      <xdr:colOff>82550</xdr:colOff>
      <xdr:row>35</xdr:row>
      <xdr:rowOff>162560</xdr:rowOff>
    </xdr:to>
    <xdr:sp macro="" textlink="">
      <xdr:nvSpPr>
        <xdr:cNvPr id="326" name="円/楕円 325"/>
        <xdr:cNvSpPr/>
      </xdr:nvSpPr>
      <xdr:spPr>
        <a:xfrm>
          <a:off x="16459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77487</xdr:rowOff>
    </xdr:from>
    <xdr:ext cx="762000" cy="259045"/>
    <xdr:sp macro="" textlink="">
      <xdr:nvSpPr>
        <xdr:cNvPr id="327" name="補助費等該当値テキスト"/>
        <xdr:cNvSpPr txBox="1"/>
      </xdr:nvSpPr>
      <xdr:spPr>
        <a:xfrm>
          <a:off x="16598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28" name="円/楕円 327"/>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29" name="テキスト ボックス 328"/>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30480</xdr:rowOff>
    </xdr:from>
    <xdr:to>
      <xdr:col>21</xdr:col>
      <xdr:colOff>412750</xdr:colOff>
      <xdr:row>35</xdr:row>
      <xdr:rowOff>132080</xdr:rowOff>
    </xdr:to>
    <xdr:sp macro="" textlink="">
      <xdr:nvSpPr>
        <xdr:cNvPr id="330" name="円/楕円 329"/>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142257</xdr:rowOff>
    </xdr:from>
    <xdr:ext cx="762000" cy="259045"/>
    <xdr:sp macro="" textlink="">
      <xdr:nvSpPr>
        <xdr:cNvPr id="331" name="テキスト ボックス 330"/>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26670</xdr:rowOff>
    </xdr:from>
    <xdr:to>
      <xdr:col>20</xdr:col>
      <xdr:colOff>209550</xdr:colOff>
      <xdr:row>35</xdr:row>
      <xdr:rowOff>128270</xdr:rowOff>
    </xdr:to>
    <xdr:sp macro="" textlink="">
      <xdr:nvSpPr>
        <xdr:cNvPr id="332" name="円/楕円 331"/>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33" name="テキスト ボックス 332"/>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125730</xdr:rowOff>
    </xdr:from>
    <xdr:to>
      <xdr:col>19</xdr:col>
      <xdr:colOff>6350</xdr:colOff>
      <xdr:row>35</xdr:row>
      <xdr:rowOff>55880</xdr:rowOff>
    </xdr:to>
    <xdr:sp macro="" textlink="">
      <xdr:nvSpPr>
        <xdr:cNvPr id="334" name="円/楕円 333"/>
        <xdr:cNvSpPr/>
      </xdr:nvSpPr>
      <xdr:spPr>
        <a:xfrm>
          <a:off x="12954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66057</xdr:rowOff>
    </xdr:from>
    <xdr:ext cx="762000" cy="259045"/>
    <xdr:sp macro="" textlink="">
      <xdr:nvSpPr>
        <xdr:cNvPr id="335" name="テキスト ボックス 334"/>
        <xdr:cNvSpPr txBox="1"/>
      </xdr:nvSpPr>
      <xdr:spPr>
        <a:xfrm>
          <a:off x="12623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「公営企業に要する経費の財源とする地方債の償還の財源に充てたと認められる繰入金」が前年比</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138,071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151,540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、「公債費及び公債費に準ずる費用」人口１人当たりの決算額</a:t>
          </a:r>
          <a:r>
            <a:rPr lang="ja-JP" altLang="en-US" sz="1100" b="0" i="0" baseline="0">
              <a:solidFill>
                <a:schemeClr val="dk1"/>
              </a:solidFill>
              <a:effectLst/>
              <a:latin typeface="+mn-lt"/>
              <a:ea typeface="+mn-ea"/>
              <a:cs typeface="+mn-cs"/>
            </a:rPr>
            <a:t>の前年類似団体平均</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2,046</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30,058</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28,012</a:t>
          </a:r>
          <a:r>
            <a:rPr lang="ja-JP" altLang="ja-JP" sz="1100" b="0" i="0" baseline="0">
              <a:solidFill>
                <a:schemeClr val="dk1"/>
              </a:solidFill>
              <a:effectLst/>
              <a:latin typeface="+mn-lt"/>
              <a:ea typeface="+mn-ea"/>
              <a:cs typeface="+mn-cs"/>
            </a:rPr>
            <a:t>円）減少した。</a:t>
          </a:r>
          <a:endParaRPr lang="ja-JP" altLang="ja-JP" sz="1400">
            <a:effectLst/>
          </a:endParaRPr>
        </a:p>
        <a:p>
          <a:pPr rtl="0"/>
          <a:r>
            <a:rPr lang="ja-JP" altLang="ja-JP" sz="1100" b="0" i="0" baseline="0">
              <a:solidFill>
                <a:schemeClr val="dk1"/>
              </a:solidFill>
              <a:effectLst/>
              <a:latin typeface="+mn-lt"/>
              <a:ea typeface="+mn-ea"/>
              <a:cs typeface="+mn-cs"/>
            </a:rPr>
            <a:t>　しかし、本村はこれまで自主的財政再建計画に基づき投資的事業の抑制を図り地方債の発行を最小限としてきた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公債費に係る経常収支比率は</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していくことが見込まれる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111761</xdr:rowOff>
    </xdr:to>
    <xdr:cxnSp macro="">
      <xdr:nvCxnSpPr>
        <xdr:cNvPr id="368" name="直線コネクタ 367"/>
        <xdr:cNvCxnSpPr/>
      </xdr:nvCxnSpPr>
      <xdr:spPr>
        <a:xfrm>
          <a:off x="3987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81280</xdr:rowOff>
    </xdr:to>
    <xdr:cxnSp macro="">
      <xdr:nvCxnSpPr>
        <xdr:cNvPr id="371" name="直線コネクタ 370"/>
        <xdr:cNvCxnSpPr/>
      </xdr:nvCxnSpPr>
      <xdr:spPr>
        <a:xfrm flipV="1">
          <a:off x="3098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88900</xdr:rowOff>
    </xdr:to>
    <xdr:cxnSp macro="">
      <xdr:nvCxnSpPr>
        <xdr:cNvPr id="374" name="直線コネクタ 373"/>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78</xdr:row>
      <xdr:rowOff>111761</xdr:rowOff>
    </xdr:to>
    <xdr:cxnSp macro="">
      <xdr:nvCxnSpPr>
        <xdr:cNvPr id="377" name="直線コネクタ 376"/>
        <xdr:cNvCxnSpPr/>
      </xdr:nvCxnSpPr>
      <xdr:spPr>
        <a:xfrm flipV="1">
          <a:off x="1320800" y="131191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87" name="円/楕円 386"/>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88"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89" name="円/楕円 388"/>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90" name="テキスト ボックス 389"/>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1" name="円/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2" name="テキスト ボックス 391"/>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93" name="円/楕円 39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94" name="テキスト ボックス 39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5" name="円/楕円 394"/>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1288</xdr:rowOff>
    </xdr:from>
    <xdr:ext cx="762000" cy="259045"/>
    <xdr:sp macro="" textlink="">
      <xdr:nvSpPr>
        <xdr:cNvPr id="396" name="テキスト ボックス 395"/>
        <xdr:cNvSpPr txBox="1"/>
      </xdr:nvSpPr>
      <xdr:spPr>
        <a:xfrm>
          <a:off x="939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公債費以外の経常収支比率については、類似団体平均との比較において、</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161290</xdr:rowOff>
    </xdr:from>
    <xdr:to>
      <xdr:col>24</xdr:col>
      <xdr:colOff>31750</xdr:colOff>
      <xdr:row>76</xdr:row>
      <xdr:rowOff>92711</xdr:rowOff>
    </xdr:to>
    <xdr:cxnSp macro="">
      <xdr:nvCxnSpPr>
        <xdr:cNvPr id="429" name="直線コネクタ 428"/>
        <xdr:cNvCxnSpPr/>
      </xdr:nvCxnSpPr>
      <xdr:spPr>
        <a:xfrm>
          <a:off x="15671800" y="12848590"/>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74</xdr:row>
      <xdr:rowOff>161290</xdr:rowOff>
    </xdr:to>
    <xdr:cxnSp macro="">
      <xdr:nvCxnSpPr>
        <xdr:cNvPr id="432" name="直線コネクタ 431"/>
        <xdr:cNvCxnSpPr/>
      </xdr:nvCxnSpPr>
      <xdr:spPr>
        <a:xfrm>
          <a:off x="14782800" y="128333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146050</xdr:rowOff>
    </xdr:to>
    <xdr:cxnSp macro="">
      <xdr:nvCxnSpPr>
        <xdr:cNvPr id="435" name="直線コネクタ 434"/>
        <xdr:cNvCxnSpPr/>
      </xdr:nvCxnSpPr>
      <xdr:spPr>
        <a:xfrm>
          <a:off x="13893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74</xdr:row>
      <xdr:rowOff>77470</xdr:rowOff>
    </xdr:to>
    <xdr:cxnSp macro="">
      <xdr:nvCxnSpPr>
        <xdr:cNvPr id="438" name="直線コネクタ 437"/>
        <xdr:cNvCxnSpPr/>
      </xdr:nvCxnSpPr>
      <xdr:spPr>
        <a:xfrm>
          <a:off x="13004800" y="1257046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8" name="円/楕円 447"/>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9"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110490</xdr:rowOff>
    </xdr:from>
    <xdr:to>
      <xdr:col>22</xdr:col>
      <xdr:colOff>615950</xdr:colOff>
      <xdr:row>75</xdr:row>
      <xdr:rowOff>40640</xdr:rowOff>
    </xdr:to>
    <xdr:sp macro="" textlink="">
      <xdr:nvSpPr>
        <xdr:cNvPr id="450" name="円/楕円 449"/>
        <xdr:cNvSpPr/>
      </xdr:nvSpPr>
      <xdr:spPr>
        <a:xfrm>
          <a:off x="15621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50817</xdr:rowOff>
    </xdr:from>
    <xdr:ext cx="736600" cy="259045"/>
    <xdr:sp macro="" textlink="">
      <xdr:nvSpPr>
        <xdr:cNvPr id="451" name="テキスト ボックス 450"/>
        <xdr:cNvSpPr txBox="1"/>
      </xdr:nvSpPr>
      <xdr:spPr>
        <a:xfrm>
          <a:off x="15290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95250</xdr:rowOff>
    </xdr:from>
    <xdr:to>
      <xdr:col>21</xdr:col>
      <xdr:colOff>412750</xdr:colOff>
      <xdr:row>75</xdr:row>
      <xdr:rowOff>25400</xdr:rowOff>
    </xdr:to>
    <xdr:sp macro="" textlink="">
      <xdr:nvSpPr>
        <xdr:cNvPr id="452" name="円/楕円 451"/>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35577</xdr:rowOff>
    </xdr:from>
    <xdr:ext cx="762000" cy="259045"/>
    <xdr:sp macro="" textlink="">
      <xdr:nvSpPr>
        <xdr:cNvPr id="453" name="テキスト ボックス 452"/>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54" name="円/楕円 453"/>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55" name="テキスト ボックス 454"/>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xdr:rowOff>
    </xdr:from>
    <xdr:to>
      <xdr:col>19</xdr:col>
      <xdr:colOff>6350</xdr:colOff>
      <xdr:row>73</xdr:row>
      <xdr:rowOff>105410</xdr:rowOff>
    </xdr:to>
    <xdr:sp macro="" textlink="">
      <xdr:nvSpPr>
        <xdr:cNvPr id="456" name="円/楕円 455"/>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115587</xdr:rowOff>
    </xdr:from>
    <xdr:ext cx="762000" cy="259045"/>
    <xdr:sp macro="" textlink="">
      <xdr:nvSpPr>
        <xdr:cNvPr id="457" name="テキスト ボックス 456"/>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126467</xdr:rowOff>
    </xdr:from>
    <xdr:to>
      <xdr:col>4</xdr:col>
      <xdr:colOff>1117600</xdr:colOff>
      <xdr:row>19</xdr:row>
      <xdr:rowOff>51442</xdr:rowOff>
    </xdr:to>
    <xdr:cxnSp macro="">
      <xdr:nvCxnSpPr>
        <xdr:cNvPr id="52" name="直線コネクタ 51"/>
        <xdr:cNvCxnSpPr/>
      </xdr:nvCxnSpPr>
      <xdr:spPr bwMode="auto">
        <a:xfrm flipV="1">
          <a:off x="5003800" y="3260192"/>
          <a:ext cx="647700" cy="9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39620</xdr:rowOff>
    </xdr:from>
    <xdr:to>
      <xdr:col>4</xdr:col>
      <xdr:colOff>469900</xdr:colOff>
      <xdr:row>19</xdr:row>
      <xdr:rowOff>51442</xdr:rowOff>
    </xdr:to>
    <xdr:cxnSp macro="">
      <xdr:nvCxnSpPr>
        <xdr:cNvPr id="55" name="直線コネクタ 54"/>
        <xdr:cNvCxnSpPr/>
      </xdr:nvCxnSpPr>
      <xdr:spPr bwMode="auto">
        <a:xfrm>
          <a:off x="4305300" y="3344795"/>
          <a:ext cx="6985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156272</xdr:rowOff>
    </xdr:from>
    <xdr:to>
      <xdr:col>3</xdr:col>
      <xdr:colOff>904875</xdr:colOff>
      <xdr:row>19</xdr:row>
      <xdr:rowOff>39620</xdr:rowOff>
    </xdr:to>
    <xdr:cxnSp macro="">
      <xdr:nvCxnSpPr>
        <xdr:cNvPr id="58" name="直線コネクタ 57"/>
        <xdr:cNvCxnSpPr/>
      </xdr:nvCxnSpPr>
      <xdr:spPr bwMode="auto">
        <a:xfrm>
          <a:off x="3606800" y="3289997"/>
          <a:ext cx="698500" cy="5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145778</xdr:rowOff>
    </xdr:from>
    <xdr:to>
      <xdr:col>3</xdr:col>
      <xdr:colOff>206375</xdr:colOff>
      <xdr:row>18</xdr:row>
      <xdr:rowOff>156272</xdr:rowOff>
    </xdr:to>
    <xdr:cxnSp macro="">
      <xdr:nvCxnSpPr>
        <xdr:cNvPr id="61" name="直線コネクタ 60"/>
        <xdr:cNvCxnSpPr/>
      </xdr:nvCxnSpPr>
      <xdr:spPr bwMode="auto">
        <a:xfrm>
          <a:off x="2908300" y="3279503"/>
          <a:ext cx="698500" cy="1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75667</xdr:rowOff>
    </xdr:from>
    <xdr:to>
      <xdr:col>5</xdr:col>
      <xdr:colOff>34925</xdr:colOff>
      <xdr:row>19</xdr:row>
      <xdr:rowOff>5817</xdr:rowOff>
    </xdr:to>
    <xdr:sp macro="" textlink="">
      <xdr:nvSpPr>
        <xdr:cNvPr id="71" name="円/楕円 70"/>
        <xdr:cNvSpPr/>
      </xdr:nvSpPr>
      <xdr:spPr bwMode="auto">
        <a:xfrm>
          <a:off x="5600700" y="320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47744</xdr:rowOff>
    </xdr:from>
    <xdr:ext cx="762000" cy="259045"/>
    <xdr:sp macro="" textlink="">
      <xdr:nvSpPr>
        <xdr:cNvPr id="72" name="人口1人当たり決算額の推移該当値テキスト130"/>
        <xdr:cNvSpPr txBox="1"/>
      </xdr:nvSpPr>
      <xdr:spPr>
        <a:xfrm>
          <a:off x="5740400" y="318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122,174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642</xdr:rowOff>
    </xdr:from>
    <xdr:to>
      <xdr:col>4</xdr:col>
      <xdr:colOff>520700</xdr:colOff>
      <xdr:row>19</xdr:row>
      <xdr:rowOff>102242</xdr:rowOff>
    </xdr:to>
    <xdr:sp macro="" textlink="">
      <xdr:nvSpPr>
        <xdr:cNvPr id="73" name="円/楕円 72"/>
        <xdr:cNvSpPr/>
      </xdr:nvSpPr>
      <xdr:spPr bwMode="auto">
        <a:xfrm>
          <a:off x="4953000" y="330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87019</xdr:rowOff>
    </xdr:from>
    <xdr:ext cx="736600" cy="259045"/>
    <xdr:sp macro="" textlink="">
      <xdr:nvSpPr>
        <xdr:cNvPr id="74" name="テキスト ボックス 73"/>
        <xdr:cNvSpPr txBox="1"/>
      </xdr:nvSpPr>
      <xdr:spPr>
        <a:xfrm>
          <a:off x="4622800" y="339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160270</xdr:rowOff>
    </xdr:from>
    <xdr:to>
      <xdr:col>3</xdr:col>
      <xdr:colOff>955675</xdr:colOff>
      <xdr:row>19</xdr:row>
      <xdr:rowOff>90420</xdr:rowOff>
    </xdr:to>
    <xdr:sp macro="" textlink="">
      <xdr:nvSpPr>
        <xdr:cNvPr id="75" name="円/楕円 74"/>
        <xdr:cNvSpPr/>
      </xdr:nvSpPr>
      <xdr:spPr bwMode="auto">
        <a:xfrm>
          <a:off x="4254500" y="329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75197</xdr:rowOff>
    </xdr:from>
    <xdr:ext cx="762000" cy="259045"/>
    <xdr:sp macro="" textlink="">
      <xdr:nvSpPr>
        <xdr:cNvPr id="76" name="テキスト ボックス 75"/>
        <xdr:cNvSpPr txBox="1"/>
      </xdr:nvSpPr>
      <xdr:spPr>
        <a:xfrm>
          <a:off x="3924300" y="338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105472</xdr:rowOff>
    </xdr:from>
    <xdr:to>
      <xdr:col>3</xdr:col>
      <xdr:colOff>257175</xdr:colOff>
      <xdr:row>19</xdr:row>
      <xdr:rowOff>35622</xdr:rowOff>
    </xdr:to>
    <xdr:sp macro="" textlink="">
      <xdr:nvSpPr>
        <xdr:cNvPr id="77" name="円/楕円 76"/>
        <xdr:cNvSpPr/>
      </xdr:nvSpPr>
      <xdr:spPr bwMode="auto">
        <a:xfrm>
          <a:off x="3556000" y="323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20399</xdr:rowOff>
    </xdr:from>
    <xdr:ext cx="762000" cy="259045"/>
    <xdr:sp macro="" textlink="">
      <xdr:nvSpPr>
        <xdr:cNvPr id="78" name="テキスト ボックス 77"/>
        <xdr:cNvSpPr txBox="1"/>
      </xdr:nvSpPr>
      <xdr:spPr>
        <a:xfrm>
          <a:off x="3225800" y="33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94978</xdr:rowOff>
    </xdr:from>
    <xdr:to>
      <xdr:col>2</xdr:col>
      <xdr:colOff>692150</xdr:colOff>
      <xdr:row>19</xdr:row>
      <xdr:rowOff>25128</xdr:rowOff>
    </xdr:to>
    <xdr:sp macro="" textlink="">
      <xdr:nvSpPr>
        <xdr:cNvPr id="79" name="円/楕円 78"/>
        <xdr:cNvSpPr/>
      </xdr:nvSpPr>
      <xdr:spPr bwMode="auto">
        <a:xfrm>
          <a:off x="2857500" y="322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9905</xdr:rowOff>
    </xdr:from>
    <xdr:ext cx="762000" cy="259045"/>
    <xdr:sp macro="" textlink="">
      <xdr:nvSpPr>
        <xdr:cNvPr id="80" name="テキスト ボックス 79"/>
        <xdr:cNvSpPr txBox="1"/>
      </xdr:nvSpPr>
      <xdr:spPr>
        <a:xfrm>
          <a:off x="2527300" y="331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335445</xdr:rowOff>
    </xdr:from>
    <xdr:to>
      <xdr:col>4</xdr:col>
      <xdr:colOff>1117600</xdr:colOff>
      <xdr:row>35</xdr:row>
      <xdr:rowOff>31521</xdr:rowOff>
    </xdr:to>
    <xdr:cxnSp macro="">
      <xdr:nvCxnSpPr>
        <xdr:cNvPr id="113" name="直線コネクタ 112"/>
        <xdr:cNvCxnSpPr/>
      </xdr:nvCxnSpPr>
      <xdr:spPr bwMode="auto">
        <a:xfrm>
          <a:off x="5003800" y="6602895"/>
          <a:ext cx="6477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313671</xdr:rowOff>
    </xdr:from>
    <xdr:to>
      <xdr:col>4</xdr:col>
      <xdr:colOff>469900</xdr:colOff>
      <xdr:row>34</xdr:row>
      <xdr:rowOff>335445</xdr:rowOff>
    </xdr:to>
    <xdr:cxnSp macro="">
      <xdr:nvCxnSpPr>
        <xdr:cNvPr id="116" name="直線コネクタ 115"/>
        <xdr:cNvCxnSpPr/>
      </xdr:nvCxnSpPr>
      <xdr:spPr bwMode="auto">
        <a:xfrm>
          <a:off x="4305300" y="6581121"/>
          <a:ext cx="698500" cy="2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313671</xdr:rowOff>
    </xdr:from>
    <xdr:to>
      <xdr:col>3</xdr:col>
      <xdr:colOff>904875</xdr:colOff>
      <xdr:row>35</xdr:row>
      <xdr:rowOff>32169</xdr:rowOff>
    </xdr:to>
    <xdr:cxnSp macro="">
      <xdr:nvCxnSpPr>
        <xdr:cNvPr id="119" name="直線コネクタ 118"/>
        <xdr:cNvCxnSpPr/>
      </xdr:nvCxnSpPr>
      <xdr:spPr bwMode="auto">
        <a:xfrm flipV="1">
          <a:off x="3606800" y="6581121"/>
          <a:ext cx="698500" cy="61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120275</xdr:rowOff>
    </xdr:from>
    <xdr:to>
      <xdr:col>3</xdr:col>
      <xdr:colOff>206375</xdr:colOff>
      <xdr:row>35</xdr:row>
      <xdr:rowOff>32169</xdr:rowOff>
    </xdr:to>
    <xdr:cxnSp macro="">
      <xdr:nvCxnSpPr>
        <xdr:cNvPr id="122" name="直線コネクタ 121"/>
        <xdr:cNvCxnSpPr/>
      </xdr:nvCxnSpPr>
      <xdr:spPr bwMode="auto">
        <a:xfrm>
          <a:off x="2908300" y="6044825"/>
          <a:ext cx="698500" cy="59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323621</xdr:rowOff>
    </xdr:from>
    <xdr:to>
      <xdr:col>5</xdr:col>
      <xdr:colOff>34925</xdr:colOff>
      <xdr:row>35</xdr:row>
      <xdr:rowOff>82321</xdr:rowOff>
    </xdr:to>
    <xdr:sp macro="" textlink="">
      <xdr:nvSpPr>
        <xdr:cNvPr id="132" name="円/楕円 131"/>
        <xdr:cNvSpPr/>
      </xdr:nvSpPr>
      <xdr:spPr bwMode="auto">
        <a:xfrm>
          <a:off x="56007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295698</xdr:rowOff>
    </xdr:from>
    <xdr:ext cx="762000" cy="259045"/>
    <xdr:sp macro="" textlink="">
      <xdr:nvSpPr>
        <xdr:cNvPr id="133" name="人口1人当たり決算額の推移該当値テキスト445"/>
        <xdr:cNvSpPr txBox="1"/>
      </xdr:nvSpPr>
      <xdr:spPr>
        <a:xfrm>
          <a:off x="5740400" y="65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284645</xdr:rowOff>
    </xdr:from>
    <xdr:to>
      <xdr:col>4</xdr:col>
      <xdr:colOff>520700</xdr:colOff>
      <xdr:row>35</xdr:row>
      <xdr:rowOff>43345</xdr:rowOff>
    </xdr:to>
    <xdr:sp macro="" textlink="">
      <xdr:nvSpPr>
        <xdr:cNvPr id="134" name="円/楕円 133"/>
        <xdr:cNvSpPr/>
      </xdr:nvSpPr>
      <xdr:spPr bwMode="auto">
        <a:xfrm>
          <a:off x="4953000" y="655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28122</xdr:rowOff>
    </xdr:from>
    <xdr:ext cx="736600" cy="259045"/>
    <xdr:sp macro="" textlink="">
      <xdr:nvSpPr>
        <xdr:cNvPr id="135" name="テキスト ボックス 134"/>
        <xdr:cNvSpPr txBox="1"/>
      </xdr:nvSpPr>
      <xdr:spPr>
        <a:xfrm>
          <a:off x="4622800" y="663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262871</xdr:rowOff>
    </xdr:from>
    <xdr:to>
      <xdr:col>3</xdr:col>
      <xdr:colOff>955675</xdr:colOff>
      <xdr:row>35</xdr:row>
      <xdr:rowOff>21571</xdr:rowOff>
    </xdr:to>
    <xdr:sp macro="" textlink="">
      <xdr:nvSpPr>
        <xdr:cNvPr id="136" name="円/楕円 135"/>
        <xdr:cNvSpPr/>
      </xdr:nvSpPr>
      <xdr:spPr bwMode="auto">
        <a:xfrm>
          <a:off x="42545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6348</xdr:rowOff>
    </xdr:from>
    <xdr:ext cx="762000" cy="259045"/>
    <xdr:sp macro="" textlink="">
      <xdr:nvSpPr>
        <xdr:cNvPr id="137" name="テキスト ボックス 136"/>
        <xdr:cNvSpPr txBox="1"/>
      </xdr:nvSpPr>
      <xdr:spPr>
        <a:xfrm>
          <a:off x="3924300" y="66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324269</xdr:rowOff>
    </xdr:from>
    <xdr:to>
      <xdr:col>3</xdr:col>
      <xdr:colOff>257175</xdr:colOff>
      <xdr:row>35</xdr:row>
      <xdr:rowOff>82969</xdr:rowOff>
    </xdr:to>
    <xdr:sp macro="" textlink="">
      <xdr:nvSpPr>
        <xdr:cNvPr id="138" name="円/楕円 137"/>
        <xdr:cNvSpPr/>
      </xdr:nvSpPr>
      <xdr:spPr bwMode="auto">
        <a:xfrm>
          <a:off x="3556000" y="65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67746</xdr:rowOff>
    </xdr:from>
    <xdr:ext cx="762000" cy="259045"/>
    <xdr:sp macro="" textlink="">
      <xdr:nvSpPr>
        <xdr:cNvPr id="139" name="テキスト ボックス 138"/>
        <xdr:cNvSpPr txBox="1"/>
      </xdr:nvSpPr>
      <xdr:spPr>
        <a:xfrm>
          <a:off x="3225800" y="66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69475</xdr:rowOff>
    </xdr:from>
    <xdr:to>
      <xdr:col>2</xdr:col>
      <xdr:colOff>692150</xdr:colOff>
      <xdr:row>33</xdr:row>
      <xdr:rowOff>171075</xdr:rowOff>
    </xdr:to>
    <xdr:sp macro="" textlink="">
      <xdr:nvSpPr>
        <xdr:cNvPr id="140" name="円/楕円 139"/>
        <xdr:cNvSpPr/>
      </xdr:nvSpPr>
      <xdr:spPr bwMode="auto">
        <a:xfrm>
          <a:off x="2857500" y="599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9802</xdr:rowOff>
    </xdr:from>
    <xdr:ext cx="762000" cy="259045"/>
    <xdr:sp macro="" textlink="">
      <xdr:nvSpPr>
        <xdr:cNvPr id="141" name="テキスト ボックス 140"/>
        <xdr:cNvSpPr txBox="1"/>
      </xdr:nvSpPr>
      <xdr:spPr>
        <a:xfrm>
          <a:off x="2527300" y="5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実質単年度収支については、平成２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１４．３５</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年度以来の</a:t>
          </a:r>
          <a:r>
            <a:rPr lang="ja-JP" altLang="en-US" sz="1100" b="0" i="0" baseline="0">
              <a:solidFill>
                <a:schemeClr val="dk1"/>
              </a:solidFill>
              <a:effectLst/>
              <a:latin typeface="+mn-lt"/>
              <a:ea typeface="+mn-ea"/>
              <a:cs typeface="+mn-cs"/>
            </a:rPr>
            <a:t>プラス</a:t>
          </a:r>
          <a:r>
            <a:rPr lang="ja-JP" altLang="ja-JP" sz="1100" b="0" i="0" baseline="0">
              <a:solidFill>
                <a:schemeClr val="dk1"/>
              </a:solidFill>
              <a:effectLst/>
              <a:latin typeface="+mn-lt"/>
              <a:ea typeface="+mn-ea"/>
              <a:cs typeface="+mn-cs"/>
            </a:rPr>
            <a:t>となっている。その主な要因としては、平成２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年度については、一般財源で</a:t>
          </a:r>
          <a:r>
            <a:rPr lang="ja-JP" altLang="en-US" sz="1100" b="0" i="0" baseline="0">
              <a:solidFill>
                <a:schemeClr val="dk1"/>
              </a:solidFill>
              <a:effectLst/>
              <a:latin typeface="+mn-lt"/>
              <a:ea typeface="+mn-ea"/>
              <a:cs typeface="+mn-cs"/>
            </a:rPr>
            <a:t>６１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０００</a:t>
          </a:r>
          <a:r>
            <a:rPr lang="ja-JP" altLang="ja-JP" sz="1100" b="0" i="0" baseline="0">
              <a:solidFill>
                <a:schemeClr val="dk1"/>
              </a:solidFill>
              <a:effectLst/>
              <a:latin typeface="+mn-lt"/>
              <a:ea typeface="+mn-ea"/>
              <a:cs typeface="+mn-cs"/>
            </a:rPr>
            <a:t>千円を</a:t>
          </a:r>
          <a:r>
            <a:rPr lang="ja-JP" altLang="en-US" sz="1100" b="0" i="0" baseline="0">
              <a:solidFill>
                <a:schemeClr val="dk1"/>
              </a:solidFill>
              <a:effectLst/>
              <a:latin typeface="+mn-lt"/>
              <a:ea typeface="+mn-ea"/>
              <a:cs typeface="+mn-cs"/>
            </a:rPr>
            <a:t>積立て</a:t>
          </a:r>
          <a:r>
            <a:rPr lang="ja-JP" altLang="ja-JP" sz="1100" b="0" i="0" baseline="0">
              <a:solidFill>
                <a:schemeClr val="dk1"/>
              </a:solidFill>
              <a:effectLst/>
              <a:latin typeface="+mn-lt"/>
              <a:ea typeface="+mn-ea"/>
              <a:cs typeface="+mn-cs"/>
            </a:rPr>
            <a:t>し、また、平成２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年度については、一般財源で</a:t>
          </a:r>
          <a:r>
            <a:rPr lang="ja-JP" altLang="en-US" sz="1100" b="0" i="0" baseline="0">
              <a:solidFill>
                <a:schemeClr val="dk1"/>
              </a:solidFill>
              <a:effectLst/>
              <a:latin typeface="+mn-lt"/>
              <a:ea typeface="+mn-ea"/>
              <a:cs typeface="+mn-cs"/>
            </a:rPr>
            <a:t>２３８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７１７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の積立てを行った</a:t>
          </a:r>
          <a:r>
            <a:rPr lang="ja-JP" altLang="ja-JP" sz="1100" b="0" i="0" baseline="0">
              <a:solidFill>
                <a:schemeClr val="dk1"/>
              </a:solidFill>
              <a:effectLst/>
              <a:latin typeface="+mn-lt"/>
              <a:ea typeface="+mn-ea"/>
              <a:cs typeface="+mn-cs"/>
            </a:rPr>
            <a:t>ためと考えられる。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標準財政規模比では、工業用地造成事業会計、住宅用地造成事業会計が大きなウエイトを示している。これは工業用地</a:t>
          </a:r>
          <a:r>
            <a:rPr lang="ja-JP" altLang="en-US" sz="1100" b="0" i="0" baseline="0">
              <a:solidFill>
                <a:schemeClr val="dk1"/>
              </a:solidFill>
              <a:effectLst/>
              <a:latin typeface="+mn-lt"/>
              <a:ea typeface="+mn-ea"/>
              <a:cs typeface="+mn-cs"/>
            </a:rPr>
            <a:t>６８２</a:t>
          </a:r>
          <a:r>
            <a:rPr lang="ja-JP" altLang="ja-JP" sz="1100" b="0" i="0" baseline="0">
              <a:solidFill>
                <a:schemeClr val="dk1"/>
              </a:solidFill>
              <a:effectLst/>
              <a:latin typeface="+mn-lt"/>
              <a:ea typeface="+mn-ea"/>
              <a:cs typeface="+mn-cs"/>
            </a:rPr>
            <a:t>百万円、住宅用地</a:t>
          </a:r>
          <a:r>
            <a:rPr lang="ja-JP" altLang="en-US" sz="1100" b="0" i="0" baseline="0">
              <a:solidFill>
                <a:schemeClr val="dk1"/>
              </a:solidFill>
              <a:effectLst/>
              <a:latin typeface="+mn-lt"/>
              <a:ea typeface="+mn-ea"/>
              <a:cs typeface="+mn-cs"/>
            </a:rPr>
            <a:t>２７２</a:t>
          </a:r>
          <a:r>
            <a:rPr lang="ja-JP" altLang="ja-JP" sz="1100" b="0" i="0" baseline="0">
              <a:solidFill>
                <a:schemeClr val="dk1"/>
              </a:solidFill>
              <a:effectLst/>
              <a:latin typeface="+mn-lt"/>
              <a:ea typeface="+mn-ea"/>
              <a:cs typeface="+mn-cs"/>
            </a:rPr>
            <a:t>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「公営企業債の元利償還金に対する繰入金」は東日本大震災に係る災害復旧に要する経費の控除がなくなったこと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満期一括償還地方債に係る年度割相当</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少により</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より減少</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今後については、元利償還金等が償還完了により徐々に減少していくことが見込まれる。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「一般会計等に係る地方債の現在高」は、</a:t>
          </a:r>
          <a:r>
            <a:rPr lang="ja-JP" altLang="en-US" sz="1100" b="0" i="0" baseline="0">
              <a:solidFill>
                <a:schemeClr val="dk1"/>
              </a:solidFill>
              <a:effectLst/>
              <a:latin typeface="+mn-lt"/>
              <a:ea typeface="+mn-ea"/>
              <a:cs typeface="+mn-cs"/>
            </a:rPr>
            <a:t>上水道出資債完了</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百万円減少した。</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a:t>
          </a:r>
          <a:r>
            <a:rPr lang="ja-JP" altLang="en-US" sz="1100" b="0" i="0" baseline="0">
              <a:solidFill>
                <a:schemeClr val="dk1"/>
              </a:solidFill>
              <a:effectLst/>
              <a:latin typeface="+mn-lt"/>
              <a:ea typeface="+mn-ea"/>
              <a:cs typeface="+mn-cs"/>
            </a:rPr>
            <a:t>繰入割合の３ヶ年平均の数値が１７９</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「設立法人等の負債額等負担見込額」は、カントリーヴィレッジの老朽化により修繕費が増加したため、４８</a:t>
          </a:r>
          <a:r>
            <a:rPr lang="ja-JP" altLang="ja-JP" sz="1100" b="0" i="0" baseline="0">
              <a:solidFill>
                <a:schemeClr val="dk1"/>
              </a:solidFill>
              <a:effectLst/>
              <a:latin typeface="+mn-lt"/>
              <a:ea typeface="+mn-ea"/>
              <a:cs typeface="+mn-cs"/>
            </a:rPr>
            <a:t>百万円増加した。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「充当可能特定歳入」は、</a:t>
          </a:r>
          <a:r>
            <a:rPr lang="ja-JP" altLang="en-US" sz="1100" b="0" i="0" baseline="0">
              <a:solidFill>
                <a:schemeClr val="dk1"/>
              </a:solidFill>
              <a:effectLst/>
              <a:latin typeface="+mn-lt"/>
              <a:ea typeface="+mn-ea"/>
              <a:cs typeface="+mn-cs"/>
            </a:rPr>
            <a:t>水企業団返還金等見込額減により２５</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今後については、自主的財政再建計画により地方債の発行を抑制しているため、徐々に減少していく見込みである。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M31" workbookViewId="0">
      <selection activeCell="BW36" sqref="BW36:BX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6525852</v>
      </c>
      <c r="BO4" s="379"/>
      <c r="BP4" s="379"/>
      <c r="BQ4" s="379"/>
      <c r="BR4" s="379"/>
      <c r="BS4" s="379"/>
      <c r="BT4" s="379"/>
      <c r="BU4" s="380"/>
      <c r="BV4" s="378">
        <v>6260739</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10.199999999999999</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6122553</v>
      </c>
      <c r="BO5" s="384"/>
      <c r="BP5" s="384"/>
      <c r="BQ5" s="384"/>
      <c r="BR5" s="384"/>
      <c r="BS5" s="384"/>
      <c r="BT5" s="384"/>
      <c r="BU5" s="385"/>
      <c r="BV5" s="383">
        <v>6123657</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79.400000000000006</v>
      </c>
      <c r="CU5" s="354"/>
      <c r="CV5" s="354"/>
      <c r="CW5" s="354"/>
      <c r="CX5" s="354"/>
      <c r="CY5" s="354"/>
      <c r="CZ5" s="354"/>
      <c r="DA5" s="355"/>
      <c r="DB5" s="353">
        <v>71.400000000000006</v>
      </c>
      <c r="DC5" s="354"/>
      <c r="DD5" s="354"/>
      <c r="DE5" s="354"/>
      <c r="DF5" s="354"/>
      <c r="DG5" s="354"/>
      <c r="DH5" s="354"/>
      <c r="DI5" s="355"/>
      <c r="DJ5" s="137"/>
      <c r="DK5" s="137"/>
      <c r="DL5" s="137"/>
      <c r="DM5" s="137"/>
      <c r="DN5" s="137"/>
      <c r="DO5" s="137"/>
    </row>
    <row r="6" spans="1:119" ht="18.75" customHeight="1">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403299</v>
      </c>
      <c r="BO6" s="384"/>
      <c r="BP6" s="384"/>
      <c r="BQ6" s="384"/>
      <c r="BR6" s="384"/>
      <c r="BS6" s="384"/>
      <c r="BT6" s="384"/>
      <c r="BU6" s="385"/>
      <c r="BV6" s="383">
        <v>137082</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87.1</v>
      </c>
      <c r="CU6" s="530"/>
      <c r="CV6" s="530"/>
      <c r="CW6" s="530"/>
      <c r="CX6" s="530"/>
      <c r="CY6" s="530"/>
      <c r="CZ6" s="530"/>
      <c r="DA6" s="531"/>
      <c r="DB6" s="529">
        <v>78.5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150576</v>
      </c>
      <c r="BO7" s="384"/>
      <c r="BP7" s="384"/>
      <c r="BQ7" s="384"/>
      <c r="BR7" s="384"/>
      <c r="BS7" s="384"/>
      <c r="BT7" s="384"/>
      <c r="BU7" s="385"/>
      <c r="BV7" s="383">
        <v>1</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2469433</v>
      </c>
      <c r="CU7" s="384"/>
      <c r="CV7" s="384"/>
      <c r="CW7" s="384"/>
      <c r="CX7" s="384"/>
      <c r="CY7" s="384"/>
      <c r="CZ7" s="384"/>
      <c r="DA7" s="385"/>
      <c r="DB7" s="383">
        <v>2494715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252723</v>
      </c>
      <c r="BO8" s="384"/>
      <c r="BP8" s="384"/>
      <c r="BQ8" s="384"/>
      <c r="BR8" s="384"/>
      <c r="BS8" s="384"/>
      <c r="BT8" s="384"/>
      <c r="BU8" s="385"/>
      <c r="BV8" s="383">
        <v>137081</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0.56000000000000005</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6802</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75</v>
      </c>
      <c r="AV9" s="441"/>
      <c r="AW9" s="441"/>
      <c r="AX9" s="441"/>
      <c r="AY9" s="363" t="s">
        <v>97</v>
      </c>
      <c r="AZ9" s="364"/>
      <c r="BA9" s="364"/>
      <c r="BB9" s="364"/>
      <c r="BC9" s="364"/>
      <c r="BD9" s="364"/>
      <c r="BE9" s="364"/>
      <c r="BF9" s="364"/>
      <c r="BG9" s="364"/>
      <c r="BH9" s="364"/>
      <c r="BI9" s="364"/>
      <c r="BJ9" s="364"/>
      <c r="BK9" s="364"/>
      <c r="BL9" s="364"/>
      <c r="BM9" s="365"/>
      <c r="BN9" s="383">
        <v>115642</v>
      </c>
      <c r="BO9" s="384"/>
      <c r="BP9" s="384"/>
      <c r="BQ9" s="384"/>
      <c r="BR9" s="384"/>
      <c r="BS9" s="384"/>
      <c r="BT9" s="384"/>
      <c r="BU9" s="385"/>
      <c r="BV9" s="383">
        <v>-98496</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6761</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238717</v>
      </c>
      <c r="BO10" s="384"/>
      <c r="BP10" s="384"/>
      <c r="BQ10" s="384"/>
      <c r="BR10" s="384"/>
      <c r="BS10" s="384"/>
      <c r="BT10" s="384"/>
      <c r="BU10" s="385"/>
      <c r="BV10" s="383">
        <v>61000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75</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6711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6641</v>
      </c>
      <c r="S13" s="485"/>
      <c r="T13" s="485"/>
      <c r="U13" s="485"/>
      <c r="V13" s="486"/>
      <c r="W13" s="472" t="s">
        <v>120</v>
      </c>
      <c r="X13" s="396"/>
      <c r="Y13" s="396"/>
      <c r="Z13" s="396"/>
      <c r="AA13" s="396"/>
      <c r="AB13" s="397"/>
      <c r="AC13" s="359">
        <v>466</v>
      </c>
      <c r="AD13" s="360"/>
      <c r="AE13" s="360"/>
      <c r="AF13" s="360"/>
      <c r="AG13" s="361"/>
      <c r="AH13" s="359">
        <v>540</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354359</v>
      </c>
      <c r="BO13" s="384"/>
      <c r="BP13" s="384"/>
      <c r="BQ13" s="384"/>
      <c r="BR13" s="384"/>
      <c r="BS13" s="384"/>
      <c r="BT13" s="384"/>
      <c r="BU13" s="385"/>
      <c r="BV13" s="383">
        <v>-37496</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6766</v>
      </c>
      <c r="S14" s="485"/>
      <c r="T14" s="485"/>
      <c r="U14" s="485"/>
      <c r="V14" s="486"/>
      <c r="W14" s="487"/>
      <c r="X14" s="399"/>
      <c r="Y14" s="399"/>
      <c r="Z14" s="399"/>
      <c r="AA14" s="399"/>
      <c r="AB14" s="400"/>
      <c r="AC14" s="477">
        <v>14</v>
      </c>
      <c r="AD14" s="478"/>
      <c r="AE14" s="478"/>
      <c r="AF14" s="478"/>
      <c r="AG14" s="479"/>
      <c r="AH14" s="477">
        <v>15.4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58.1</v>
      </c>
      <c r="CU14" s="456"/>
      <c r="CV14" s="456"/>
      <c r="CW14" s="456"/>
      <c r="CX14" s="456"/>
      <c r="CY14" s="456"/>
      <c r="CZ14" s="456"/>
      <c r="DA14" s="457"/>
      <c r="DB14" s="488">
        <v>64.599999999999994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6709</v>
      </c>
      <c r="S15" s="485"/>
      <c r="T15" s="485"/>
      <c r="U15" s="485"/>
      <c r="V15" s="486"/>
      <c r="W15" s="472" t="s">
        <v>126</v>
      </c>
      <c r="X15" s="396"/>
      <c r="Y15" s="396"/>
      <c r="Z15" s="396"/>
      <c r="AA15" s="396"/>
      <c r="AB15" s="397"/>
      <c r="AC15" s="359">
        <v>1336</v>
      </c>
      <c r="AD15" s="360"/>
      <c r="AE15" s="360"/>
      <c r="AF15" s="360"/>
      <c r="AG15" s="361"/>
      <c r="AH15" s="359">
        <v>1416</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1044659</v>
      </c>
      <c r="BO15" s="379"/>
      <c r="BP15" s="379"/>
      <c r="BQ15" s="379"/>
      <c r="BR15" s="379"/>
      <c r="BS15" s="379"/>
      <c r="BT15" s="379"/>
      <c r="BU15" s="380"/>
      <c r="BV15" s="378">
        <v>1087007</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40.299999999999997</v>
      </c>
      <c r="AD16" s="478"/>
      <c r="AE16" s="478"/>
      <c r="AF16" s="478"/>
      <c r="AG16" s="479"/>
      <c r="AH16" s="477">
        <v>40.5</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1939629</v>
      </c>
      <c r="BO16" s="384"/>
      <c r="BP16" s="384"/>
      <c r="BQ16" s="384"/>
      <c r="BR16" s="384"/>
      <c r="BS16" s="384"/>
      <c r="BT16" s="384"/>
      <c r="BU16" s="385"/>
      <c r="BV16" s="383">
        <v>1948117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1515</v>
      </c>
      <c r="AD17" s="360"/>
      <c r="AE17" s="360"/>
      <c r="AF17" s="360"/>
      <c r="AG17" s="361"/>
      <c r="AH17" s="359">
        <v>1511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1358627</v>
      </c>
      <c r="BO17" s="384"/>
      <c r="BP17" s="384"/>
      <c r="BQ17" s="384"/>
      <c r="BR17" s="384"/>
      <c r="BS17" s="384"/>
      <c r="BT17" s="384"/>
      <c r="BU17" s="385"/>
      <c r="BV17" s="383">
        <v>1414319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35.43</v>
      </c>
      <c r="M18" s="448"/>
      <c r="N18" s="448"/>
      <c r="O18" s="448"/>
      <c r="P18" s="448"/>
      <c r="Q18" s="448"/>
      <c r="R18" s="449"/>
      <c r="S18" s="449"/>
      <c r="T18" s="449"/>
      <c r="U18" s="449"/>
      <c r="V18" s="450"/>
      <c r="W18" s="464"/>
      <c r="X18" s="465"/>
      <c r="Y18" s="465"/>
      <c r="Z18" s="465"/>
      <c r="AA18" s="465"/>
      <c r="AB18" s="473"/>
      <c r="AC18" s="347">
        <v>45.7</v>
      </c>
      <c r="AD18" s="348"/>
      <c r="AE18" s="348"/>
      <c r="AF18" s="348"/>
      <c r="AG18" s="451"/>
      <c r="AH18" s="347">
        <v>43.2</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1954460</v>
      </c>
      <c r="BO18" s="384"/>
      <c r="BP18" s="384"/>
      <c r="BQ18" s="384"/>
      <c r="BR18" s="384"/>
      <c r="BS18" s="384"/>
      <c r="BT18" s="384"/>
      <c r="BU18" s="385"/>
      <c r="BV18" s="383">
        <v>1743073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3182261</v>
      </c>
      <c r="BO19" s="384"/>
      <c r="BP19" s="384"/>
      <c r="BQ19" s="384"/>
      <c r="BR19" s="384"/>
      <c r="BS19" s="384"/>
      <c r="BT19" s="384"/>
      <c r="BU19" s="385"/>
      <c r="BV19" s="383">
        <v>2986713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2006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3632549</v>
      </c>
      <c r="BO23" s="384"/>
      <c r="BP23" s="384"/>
      <c r="BQ23" s="384"/>
      <c r="BR23" s="384"/>
      <c r="BS23" s="384"/>
      <c r="BT23" s="384"/>
      <c r="BU23" s="385"/>
      <c r="BV23" s="383">
        <v>3715107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7050</v>
      </c>
      <c r="R24" s="360"/>
      <c r="S24" s="360"/>
      <c r="T24" s="360"/>
      <c r="U24" s="360"/>
      <c r="V24" s="361"/>
      <c r="W24" s="425"/>
      <c r="X24" s="416"/>
      <c r="Y24" s="417"/>
      <c r="Z24" s="356" t="s">
        <v>150</v>
      </c>
      <c r="AA24" s="357"/>
      <c r="AB24" s="357"/>
      <c r="AC24" s="357"/>
      <c r="AD24" s="357"/>
      <c r="AE24" s="357"/>
      <c r="AF24" s="357"/>
      <c r="AG24" s="358"/>
      <c r="AH24" s="359">
        <v>53</v>
      </c>
      <c r="AI24" s="360"/>
      <c r="AJ24" s="360"/>
      <c r="AK24" s="360"/>
      <c r="AL24" s="361"/>
      <c r="AM24" s="359">
        <v>183433</v>
      </c>
      <c r="AN24" s="360"/>
      <c r="AO24" s="360"/>
      <c r="AP24" s="360"/>
      <c r="AQ24" s="360"/>
      <c r="AR24" s="361"/>
      <c r="AS24" s="359">
        <v>3461</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1886988</v>
      </c>
      <c r="BO24" s="384"/>
      <c r="BP24" s="384"/>
      <c r="BQ24" s="384"/>
      <c r="BR24" s="384"/>
      <c r="BS24" s="384"/>
      <c r="BT24" s="384"/>
      <c r="BU24" s="385"/>
      <c r="BV24" s="383">
        <v>2103496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5900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11265</v>
      </c>
      <c r="BO25" s="379"/>
      <c r="BP25" s="379"/>
      <c r="BQ25" s="379"/>
      <c r="BR25" s="379"/>
      <c r="BS25" s="379"/>
      <c r="BT25" s="379"/>
      <c r="BU25" s="380"/>
      <c r="BV25" s="378">
        <v>14498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5350</v>
      </c>
      <c r="R26" s="360"/>
      <c r="S26" s="360"/>
      <c r="T26" s="360"/>
      <c r="U26" s="360"/>
      <c r="V26" s="361"/>
      <c r="W26" s="425"/>
      <c r="X26" s="416"/>
      <c r="Y26" s="417"/>
      <c r="Z26" s="356" t="s">
        <v>156</v>
      </c>
      <c r="AA26" s="438"/>
      <c r="AB26" s="438"/>
      <c r="AC26" s="438"/>
      <c r="AD26" s="438"/>
      <c r="AE26" s="438"/>
      <c r="AF26" s="438"/>
      <c r="AG26" s="439"/>
      <c r="AH26" s="359">
        <v>1</v>
      </c>
      <c r="AI26" s="360"/>
      <c r="AJ26" s="360"/>
      <c r="AK26" s="360"/>
      <c r="AL26" s="361"/>
      <c r="AM26" s="359" t="s">
        <v>157</v>
      </c>
      <c r="AN26" s="360"/>
      <c r="AO26" s="360"/>
      <c r="AP26" s="360"/>
      <c r="AQ26" s="360"/>
      <c r="AR26" s="361"/>
      <c r="AS26" s="359" t="s">
        <v>157</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3110</v>
      </c>
      <c r="R27" s="360"/>
      <c r="S27" s="360"/>
      <c r="T27" s="360"/>
      <c r="U27" s="360"/>
      <c r="V27" s="361"/>
      <c r="W27" s="425"/>
      <c r="X27" s="416"/>
      <c r="Y27" s="417"/>
      <c r="Z27" s="356" t="s">
        <v>160</v>
      </c>
      <c r="AA27" s="357"/>
      <c r="AB27" s="357"/>
      <c r="AC27" s="357"/>
      <c r="AD27" s="357"/>
      <c r="AE27" s="357"/>
      <c r="AF27" s="357"/>
      <c r="AG27" s="358"/>
      <c r="AH27" s="359">
        <v>7</v>
      </c>
      <c r="AI27" s="360"/>
      <c r="AJ27" s="360"/>
      <c r="AK27" s="360"/>
      <c r="AL27" s="361"/>
      <c r="AM27" s="359">
        <v>23814</v>
      </c>
      <c r="AN27" s="360"/>
      <c r="AO27" s="360"/>
      <c r="AP27" s="360"/>
      <c r="AQ27" s="360"/>
      <c r="AR27" s="361"/>
      <c r="AS27" s="359">
        <v>3402</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113505</v>
      </c>
      <c r="BO27" s="387"/>
      <c r="BP27" s="387"/>
      <c r="BQ27" s="387"/>
      <c r="BR27" s="387"/>
      <c r="BS27" s="387"/>
      <c r="BT27" s="387"/>
      <c r="BU27" s="388"/>
      <c r="BV27" s="386">
        <v>113505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2500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528224</v>
      </c>
      <c r="BO28" s="379"/>
      <c r="BP28" s="379"/>
      <c r="BQ28" s="379"/>
      <c r="BR28" s="379"/>
      <c r="BS28" s="379"/>
      <c r="BT28" s="379"/>
      <c r="BU28" s="380"/>
      <c r="BV28" s="378">
        <v>289507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8</v>
      </c>
      <c r="M29" s="360"/>
      <c r="N29" s="360"/>
      <c r="O29" s="360"/>
      <c r="P29" s="361"/>
      <c r="Q29" s="359">
        <v>2250</v>
      </c>
      <c r="R29" s="360"/>
      <c r="S29" s="360"/>
      <c r="T29" s="360"/>
      <c r="U29" s="360"/>
      <c r="V29" s="361"/>
      <c r="W29" s="426"/>
      <c r="X29" s="427"/>
      <c r="Y29" s="428"/>
      <c r="Z29" s="356" t="s">
        <v>167</v>
      </c>
      <c r="AA29" s="357"/>
      <c r="AB29" s="357"/>
      <c r="AC29" s="357"/>
      <c r="AD29" s="357"/>
      <c r="AE29" s="357"/>
      <c r="AF29" s="357"/>
      <c r="AG29" s="358"/>
      <c r="AH29" s="359">
        <v>60</v>
      </c>
      <c r="AI29" s="360"/>
      <c r="AJ29" s="360"/>
      <c r="AK29" s="360"/>
      <c r="AL29" s="361"/>
      <c r="AM29" s="359">
        <v>207247</v>
      </c>
      <c r="AN29" s="360"/>
      <c r="AO29" s="360"/>
      <c r="AP29" s="360"/>
      <c r="AQ29" s="360"/>
      <c r="AR29" s="361"/>
      <c r="AS29" s="359">
        <v>3454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226208</v>
      </c>
      <c r="BO29" s="384"/>
      <c r="BP29" s="384"/>
      <c r="BQ29" s="384"/>
      <c r="BR29" s="384"/>
      <c r="BS29" s="384"/>
      <c r="BT29" s="384"/>
      <c r="BU29" s="385"/>
      <c r="BV29" s="383">
        <v>226208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246140</v>
      </c>
      <c r="BO30" s="387"/>
      <c r="BP30" s="387"/>
      <c r="BQ30" s="387"/>
      <c r="BR30" s="387"/>
      <c r="BS30" s="387"/>
      <c r="BT30" s="387"/>
      <c r="BU30" s="388"/>
      <c r="BV30" s="386">
        <v>284574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農業集落排水処理事業特別会計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白河地方広域市町村圏整備組合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泉崎観光株式会社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工業用地造成事業会計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流通業施設用地造成事業特別会計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白河地方広域市町村圏整備組合　水道用水供給事業会計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住宅用地造成事業会計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福島県後期高齢者医療広域連合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福島県後期高齢者医療広域連合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福島県市町村総合事務組合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　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　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福島県市町村総合事務組合　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福島県市町村総合事務組合　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2" zoomScale="70" zoomScaleNormal="7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84" t="s">
        <v>23</v>
      </c>
      <c r="C41" s="1185"/>
      <c r="D41" s="81"/>
      <c r="E41" s="1186" t="s">
        <v>24</v>
      </c>
      <c r="F41" s="1186"/>
      <c r="G41" s="1186"/>
      <c r="H41" s="1187"/>
      <c r="I41" s="82">
        <v>4784</v>
      </c>
      <c r="J41" s="83">
        <v>4583</v>
      </c>
      <c r="K41" s="83">
        <v>4125</v>
      </c>
      <c r="L41" s="83">
        <v>3890</v>
      </c>
      <c r="M41" s="84">
        <v>3791</v>
      </c>
    </row>
    <row r="42" spans="2:13" ht="27.75" customHeight="1">
      <c r="B42" s="1174"/>
      <c r="C42" s="1175"/>
      <c r="D42" s="85"/>
      <c r="E42" s="1178" t="s">
        <v>25</v>
      </c>
      <c r="F42" s="1178"/>
      <c r="G42" s="1178"/>
      <c r="H42" s="1179"/>
      <c r="I42" s="86">
        <v>174</v>
      </c>
      <c r="J42" s="87">
        <v>8</v>
      </c>
      <c r="K42" s="87">
        <v>2</v>
      </c>
      <c r="L42" s="87">
        <v>2</v>
      </c>
      <c r="M42" s="88">
        <v>1</v>
      </c>
    </row>
    <row r="43" spans="2:13" ht="27.75" customHeight="1">
      <c r="B43" s="1174"/>
      <c r="C43" s="1175"/>
      <c r="D43" s="85"/>
      <c r="E43" s="1178" t="s">
        <v>26</v>
      </c>
      <c r="F43" s="1178"/>
      <c r="G43" s="1178"/>
      <c r="H43" s="1179"/>
      <c r="I43" s="86">
        <v>1880</v>
      </c>
      <c r="J43" s="87">
        <v>1417</v>
      </c>
      <c r="K43" s="87">
        <v>1301</v>
      </c>
      <c r="L43" s="87">
        <v>1123</v>
      </c>
      <c r="M43" s="88">
        <v>1302</v>
      </c>
    </row>
    <row r="44" spans="2:13" ht="27.75" customHeight="1">
      <c r="B44" s="1174"/>
      <c r="C44" s="1175"/>
      <c r="D44" s="85"/>
      <c r="E44" s="1178" t="s">
        <v>27</v>
      </c>
      <c r="F44" s="1178"/>
      <c r="G44" s="1178"/>
      <c r="H44" s="1179"/>
      <c r="I44" s="86">
        <v>88</v>
      </c>
      <c r="J44" s="87">
        <v>91</v>
      </c>
      <c r="K44" s="87">
        <v>83</v>
      </c>
      <c r="L44" s="87">
        <v>78</v>
      </c>
      <c r="M44" s="88">
        <v>62</v>
      </c>
    </row>
    <row r="45" spans="2:13" ht="27.75" customHeight="1">
      <c r="B45" s="1174"/>
      <c r="C45" s="1175"/>
      <c r="D45" s="85"/>
      <c r="E45" s="1178" t="s">
        <v>28</v>
      </c>
      <c r="F45" s="1178"/>
      <c r="G45" s="1178"/>
      <c r="H45" s="1179"/>
      <c r="I45" s="86">
        <v>884</v>
      </c>
      <c r="J45" s="87">
        <v>817</v>
      </c>
      <c r="K45" s="87">
        <v>794</v>
      </c>
      <c r="L45" s="87">
        <v>717</v>
      </c>
      <c r="M45" s="88">
        <v>485</v>
      </c>
    </row>
    <row r="46" spans="2:13" ht="27.75" customHeight="1">
      <c r="B46" s="1174"/>
      <c r="C46" s="1175"/>
      <c r="D46" s="85"/>
      <c r="E46" s="1178" t="s">
        <v>29</v>
      </c>
      <c r="F46" s="1178"/>
      <c r="G46" s="1178"/>
      <c r="H46" s="1179"/>
      <c r="I46" s="86">
        <v>35</v>
      </c>
      <c r="J46" s="87">
        <v>97</v>
      </c>
      <c r="K46" s="87">
        <v>90</v>
      </c>
      <c r="L46" s="87">
        <v>28</v>
      </c>
      <c r="M46" s="88">
        <v>76</v>
      </c>
    </row>
    <row r="47" spans="2:13" ht="27.75" customHeight="1">
      <c r="B47" s="1174"/>
      <c r="C47" s="1175"/>
      <c r="D47" s="85"/>
      <c r="E47" s="1178" t="s">
        <v>30</v>
      </c>
      <c r="F47" s="1178"/>
      <c r="G47" s="1178"/>
      <c r="H47" s="1179"/>
      <c r="I47" s="86" t="s">
        <v>474</v>
      </c>
      <c r="J47" s="87" t="s">
        <v>474</v>
      </c>
      <c r="K47" s="87" t="s">
        <v>474</v>
      </c>
      <c r="L47" s="87" t="s">
        <v>474</v>
      </c>
      <c r="M47" s="88" t="s">
        <v>474</v>
      </c>
    </row>
    <row r="48" spans="2:13" ht="27.75" customHeight="1">
      <c r="B48" s="1176"/>
      <c r="C48" s="1177"/>
      <c r="D48" s="85"/>
      <c r="E48" s="1178" t="s">
        <v>31</v>
      </c>
      <c r="F48" s="1178"/>
      <c r="G48" s="1178"/>
      <c r="H48" s="1179"/>
      <c r="I48" s="86" t="s">
        <v>474</v>
      </c>
      <c r="J48" s="87" t="s">
        <v>474</v>
      </c>
      <c r="K48" s="87" t="s">
        <v>474</v>
      </c>
      <c r="L48" s="87" t="s">
        <v>474</v>
      </c>
      <c r="M48" s="88" t="s">
        <v>474</v>
      </c>
    </row>
    <row r="49" spans="2:13" ht="27.75" customHeight="1">
      <c r="B49" s="1172" t="s">
        <v>32</v>
      </c>
      <c r="C49" s="1173"/>
      <c r="D49" s="89"/>
      <c r="E49" s="1178" t="s">
        <v>33</v>
      </c>
      <c r="F49" s="1178"/>
      <c r="G49" s="1178"/>
      <c r="H49" s="1179"/>
      <c r="I49" s="86">
        <v>494</v>
      </c>
      <c r="J49" s="87">
        <v>851</v>
      </c>
      <c r="K49" s="87">
        <v>895</v>
      </c>
      <c r="L49" s="87">
        <v>903</v>
      </c>
      <c r="M49" s="88">
        <v>839</v>
      </c>
    </row>
    <row r="50" spans="2:13" ht="27.75" customHeight="1">
      <c r="B50" s="1174"/>
      <c r="C50" s="1175"/>
      <c r="D50" s="85"/>
      <c r="E50" s="1178" t="s">
        <v>34</v>
      </c>
      <c r="F50" s="1178"/>
      <c r="G50" s="1178"/>
      <c r="H50" s="1179"/>
      <c r="I50" s="86">
        <v>1104</v>
      </c>
      <c r="J50" s="87">
        <v>830</v>
      </c>
      <c r="K50" s="87">
        <v>407</v>
      </c>
      <c r="L50" s="87">
        <v>83</v>
      </c>
      <c r="M50" s="88">
        <v>58</v>
      </c>
    </row>
    <row r="51" spans="2:13" ht="27.75" customHeight="1">
      <c r="B51" s="1176"/>
      <c r="C51" s="1177"/>
      <c r="D51" s="85"/>
      <c r="E51" s="1178" t="s">
        <v>35</v>
      </c>
      <c r="F51" s="1178"/>
      <c r="G51" s="1178"/>
      <c r="H51" s="1179"/>
      <c r="I51" s="86">
        <v>3547</v>
      </c>
      <c r="J51" s="87">
        <v>3536</v>
      </c>
      <c r="K51" s="87">
        <v>3668</v>
      </c>
      <c r="L51" s="87">
        <v>3441</v>
      </c>
      <c r="M51" s="88">
        <v>3574</v>
      </c>
    </row>
    <row r="52" spans="2:13" ht="27.75" customHeight="1" thickBot="1">
      <c r="B52" s="1180" t="s">
        <v>36</v>
      </c>
      <c r="C52" s="1181"/>
      <c r="D52" s="90"/>
      <c r="E52" s="1182" t="s">
        <v>37</v>
      </c>
      <c r="F52" s="1182"/>
      <c r="G52" s="1182"/>
      <c r="H52" s="1183"/>
      <c r="I52" s="91">
        <v>2701</v>
      </c>
      <c r="J52" s="92">
        <v>1796</v>
      </c>
      <c r="K52" s="92">
        <v>1425</v>
      </c>
      <c r="L52" s="92">
        <v>1411</v>
      </c>
      <c r="M52" s="93">
        <v>1247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32743</v>
      </c>
      <c r="E3" s="116"/>
      <c r="F3" s="117">
        <v>133616</v>
      </c>
      <c r="G3" s="118"/>
      <c r="H3" s="119"/>
    </row>
    <row r="4" spans="1:8">
      <c r="A4" s="120"/>
      <c r="B4" s="121"/>
      <c r="C4" s="122"/>
      <c r="D4" s="123">
        <v>3609</v>
      </c>
      <c r="E4" s="124"/>
      <c r="F4" s="125">
        <v>57933</v>
      </c>
      <c r="G4" s="126"/>
      <c r="H4" s="127"/>
    </row>
    <row r="5" spans="1:8">
      <c r="A5" s="108" t="s">
        <v>506</v>
      </c>
      <c r="B5" s="113"/>
      <c r="C5" s="114"/>
      <c r="D5" s="115">
        <v>10357</v>
      </c>
      <c r="E5" s="116"/>
      <c r="F5" s="117">
        <v>96333</v>
      </c>
      <c r="G5" s="118"/>
      <c r="H5" s="119"/>
    </row>
    <row r="6" spans="1:8">
      <c r="A6" s="120"/>
      <c r="B6" s="121"/>
      <c r="C6" s="122"/>
      <c r="D6" s="123">
        <v>3529</v>
      </c>
      <c r="E6" s="124"/>
      <c r="F6" s="125">
        <v>57060</v>
      </c>
      <c r="G6" s="126"/>
      <c r="H6" s="127"/>
    </row>
    <row r="7" spans="1:8">
      <c r="A7" s="108" t="s">
        <v>507</v>
      </c>
      <c r="B7" s="113"/>
      <c r="C7" s="114"/>
      <c r="D7" s="115">
        <v>14569</v>
      </c>
      <c r="E7" s="116"/>
      <c r="F7" s="117">
        <v>117673</v>
      </c>
      <c r="G7" s="118"/>
      <c r="H7" s="119"/>
    </row>
    <row r="8" spans="1:8">
      <c r="A8" s="120"/>
      <c r="B8" s="121"/>
      <c r="C8" s="122"/>
      <c r="D8" s="123">
        <v>6195</v>
      </c>
      <c r="E8" s="124"/>
      <c r="F8" s="125">
        <v>62359</v>
      </c>
      <c r="G8" s="126"/>
      <c r="H8" s="127"/>
    </row>
    <row r="9" spans="1:8">
      <c r="A9" s="108" t="s">
        <v>508</v>
      </c>
      <c r="B9" s="113"/>
      <c r="C9" s="114"/>
      <c r="D9" s="115">
        <v>76169</v>
      </c>
      <c r="E9" s="116"/>
      <c r="F9" s="117">
        <v>118223</v>
      </c>
      <c r="G9" s="118"/>
      <c r="H9" s="119"/>
    </row>
    <row r="10" spans="1:8">
      <c r="A10" s="120"/>
      <c r="B10" s="121"/>
      <c r="C10" s="122"/>
      <c r="D10" s="123">
        <v>19903</v>
      </c>
      <c r="E10" s="124"/>
      <c r="F10" s="125">
        <v>57106</v>
      </c>
      <c r="G10" s="126"/>
      <c r="H10" s="127"/>
    </row>
    <row r="11" spans="1:8">
      <c r="A11" s="108" t="s">
        <v>509</v>
      </c>
      <c r="B11" s="113"/>
      <c r="C11" s="114"/>
      <c r="D11" s="115">
        <v>47602</v>
      </c>
      <c r="E11" s="116"/>
      <c r="F11" s="117">
        <v>128485</v>
      </c>
      <c r="G11" s="118"/>
      <c r="H11" s="119"/>
    </row>
    <row r="12" spans="1:8">
      <c r="A12" s="120"/>
      <c r="B12" s="121"/>
      <c r="C12" s="128"/>
      <c r="D12" s="123">
        <v>39702</v>
      </c>
      <c r="E12" s="124"/>
      <c r="F12" s="125">
        <v>62765</v>
      </c>
      <c r="G12" s="126"/>
      <c r="H12" s="127"/>
    </row>
    <row r="13" spans="1:8">
      <c r="A13" s="108"/>
      <c r="B13" s="113"/>
      <c r="C13" s="129"/>
      <c r="D13" s="130">
        <v>36288</v>
      </c>
      <c r="E13" s="131"/>
      <c r="F13" s="132">
        <v>118866</v>
      </c>
      <c r="G13" s="133"/>
      <c r="H13" s="119"/>
    </row>
    <row r="14" spans="1:8">
      <c r="A14" s="120"/>
      <c r="B14" s="121"/>
      <c r="C14" s="122"/>
      <c r="D14" s="123">
        <v>14588</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3.79</v>
      </c>
      <c r="C19" s="134">
        <f>ROUND(VALUE(SUBSTITUTE(実質収支比率等に係る経年分析!G$48,"▲","-")),2)</f>
        <v>6.61</v>
      </c>
      <c r="D19" s="134">
        <f>ROUND(VALUE(SUBSTITUTE(実質収支比率等に係る経年分析!H$48,"▲","-")),2)</f>
        <v>9.43</v>
      </c>
      <c r="E19" s="134">
        <f>ROUND(VALUE(SUBSTITUTE(実質収支比率等に係る経年分析!I$48,"▲","-")),2)</f>
        <v>5.49</v>
      </c>
      <c r="F19" s="134">
        <f>ROUND(VALUE(SUBSTITUTE(実質収支比率等に係る経年分析!J$48,"▲","-")),2)</f>
        <v>10.23</v>
      </c>
    </row>
    <row r="20" spans="1:11">
      <c r="A20" s="134" t="s">
        <v>42</v>
      </c>
      <c r="B20" s="134">
        <f>ROUND(VALUE(SUBSTITUTE(実質収支比率等に係る経年分析!F$47,"▲","-")),2)</f>
        <v>11.16</v>
      </c>
      <c r="C20" s="134">
        <f>ROUND(VALUE(SUBSTITUTE(実質収支比率等に係る経年分析!G$47,"▲","-")),2)</f>
        <v>9.1199999999999992</v>
      </c>
      <c r="D20" s="134">
        <f>ROUND(VALUE(SUBSTITUTE(実質収支比率等に係る経年分析!H$47,"▲","-")),2)</f>
        <v>9.15</v>
      </c>
      <c r="E20" s="134">
        <f>ROUND(VALUE(SUBSTITUTE(実質収支比率等に係る経年分析!I$47,"▲","-")),2)</f>
        <v>11.6</v>
      </c>
      <c r="F20" s="134">
        <f>ROUND(VALUE(SUBSTITUTE(実質収支比率等に係る経年分析!J$47,"▲","-")),2)</f>
        <v>21.39</v>
      </c>
    </row>
    <row r="21" spans="1:11">
      <c r="A21" s="134" t="s">
        <v>43</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0.78</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-1.5</v>
      </c>
      <c r="F21" s="134">
        <f>IF(ISNUMBER(VALUE(SUBSTITUTE(実質収支比率等に係る経年分析!J$49,"▲","-"))),ROUND(VALUE(SUBSTITUTE(実質収支比率等に係る経年分析!J$49,"▲","-")),2),NA())</f>
        <v>14.35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14.35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3.52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2.59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c r="A31" s="135" t="str">
        <f>IF(連結実質赤字比率に係る赤字・黒字の構成分析!C$39="",NA(),連結実質赤字比率に係る赤字・黒字の構成分析!C$39)</f>
        <v>農業集落排水処理事業特別会計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1.1499999999999999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8.3000000000000007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8.3699999999999992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7.81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10.23</v>
      </c>
    </row>
    <row r="35" spans="1:16">
      <c r="A35" s="135" t="str">
        <f>IF(連結実質赤字比率に係る赤字・黒字の構成分析!C$35="",NA(),連結実質赤字比率に係る赤字・黒字の構成分析!C$35)</f>
        <v>住宅用地造成事業会計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12.67</v>
      </c>
    </row>
    <row r="36" spans="1:16">
      <c r="A36" s="135" t="str">
        <f>IF(連結実質赤字比率に係る赤字・黒字の構成分析!C$34="",NA(),連結実質赤字比率に係る赤字・黒字の構成分析!C$34)</f>
        <v>工業用地造成事業会計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27.63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466</v>
      </c>
      <c r="E42" s="136"/>
      <c r="F42" s="136"/>
      <c r="G42" s="136">
        <f>'実質公債費比率（分子）の構造'!L$52</f>
        <v>353</v>
      </c>
      <c r="H42" s="136"/>
      <c r="I42" s="136"/>
      <c r="J42" s="136">
        <f>'実質公債費比率（分子）の構造'!M$52</f>
        <v>349</v>
      </c>
      <c r="K42" s="136"/>
      <c r="L42" s="136"/>
      <c r="M42" s="136">
        <f>'実質公債費比率（分子）の構造'!N$52</f>
        <v>338</v>
      </c>
      <c r="N42" s="136"/>
      <c r="O42" s="136"/>
      <c r="P42" s="136">
        <f>'実質公債費比率（分子）の構造'!O$52</f>
        <v>351</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51</v>
      </c>
      <c r="C44" s="136"/>
      <c r="D44" s="136"/>
      <c r="E44" s="136">
        <f>'実質公債費比率（分子）の構造'!L$50</f>
        <v>53</v>
      </c>
      <c r="F44" s="136"/>
      <c r="G44" s="136"/>
      <c r="H44" s="136">
        <f>'実質公債費比率（分子）の構造'!M$50</f>
        <v>6</v>
      </c>
      <c r="I44" s="136"/>
      <c r="J44" s="136"/>
      <c r="K44" s="136">
        <f>'実質公債費比率（分子）の構造'!N$50</f>
        <v>6</v>
      </c>
      <c r="L44" s="136"/>
      <c r="M44" s="136"/>
      <c r="N44" s="136">
        <f>'実質公債費比率（分子）の構造'!O$50</f>
        <v>1</v>
      </c>
      <c r="O44" s="136"/>
      <c r="P44" s="136"/>
    </row>
    <row r="45" spans="1:16">
      <c r="A45" s="136" t="s">
        <v>52</v>
      </c>
      <c r="B45" s="136">
        <f>'実質公債費比率（分子）の構造'!K$49</f>
        <v>22</v>
      </c>
      <c r="C45" s="136"/>
      <c r="D45" s="136"/>
      <c r="E45" s="136">
        <f>'実質公債費比率（分子）の構造'!L$49</f>
        <v>21</v>
      </c>
      <c r="F45" s="136"/>
      <c r="G45" s="136"/>
      <c r="H45" s="136">
        <f>'実質公債費比率（分子）の構造'!M$49</f>
        <v>11</v>
      </c>
      <c r="I45" s="136"/>
      <c r="J45" s="136"/>
      <c r="K45" s="136">
        <f>'実質公債費比率（分子）の構造'!N$49</f>
        <v>12</v>
      </c>
      <c r="L45" s="136"/>
      <c r="M45" s="136"/>
      <c r="N45" s="136">
        <f>'実質公債費比率（分子）の構造'!O$49</f>
        <v>13</v>
      </c>
      <c r="O45" s="136"/>
      <c r="P45" s="136"/>
    </row>
    <row r="46" spans="1:16">
      <c r="A46" s="136" t="s">
        <v>53</v>
      </c>
      <c r="B46" s="136">
        <f>'実質公債費比率（分子）の構造'!K$48</f>
        <v>173</v>
      </c>
      <c r="C46" s="136"/>
      <c r="D46" s="136"/>
      <c r="E46" s="136">
        <f>'実質公債費比率（分子）の構造'!L$48</f>
        <v>71</v>
      </c>
      <c r="F46" s="136"/>
      <c r="G46" s="136"/>
      <c r="H46" s="136">
        <f>'実質公債費比率（分子）の構造'!M$48</f>
        <v>144</v>
      </c>
      <c r="I46" s="136"/>
      <c r="J46" s="136"/>
      <c r="K46" s="136">
        <f>'実質公債費比率（分子）の構造'!N$48</f>
        <v>138</v>
      </c>
      <c r="L46" s="136"/>
      <c r="M46" s="136"/>
      <c r="N46" s="136">
        <f>'実質公債費比率（分子）の構造'!O$48</f>
        <v>152</v>
      </c>
      <c r="O46" s="136"/>
      <c r="P46" s="136"/>
    </row>
    <row r="47" spans="1:16">
      <c r="A47" s="136" t="s">
        <v>13</v>
      </c>
      <c r="B47" s="136" t="str">
        <f>'実質公債費比率（分子）の構造'!K$47</f>
        <v>-</v>
      </c>
      <c r="C47" s="136"/>
      <c r="D47" s="136"/>
      <c r="E47" s="136">
        <f>'実質公債費比率（分子）の構造'!L$47</f>
        <v>32</v>
      </c>
      <c r="F47" s="136"/>
      <c r="G47" s="136"/>
      <c r="H47" s="136">
        <f>'実質公債費比率（分子）の構造'!M$47</f>
        <v>32</v>
      </c>
      <c r="I47" s="136"/>
      <c r="J47" s="136"/>
      <c r="K47" s="136">
        <f>'実質公債費比率（分子）の構造'!N$47</f>
        <v>32</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626</v>
      </c>
      <c r="C49" s="136"/>
      <c r="D49" s="136"/>
      <c r="E49" s="136">
        <f>'実質公債費比率（分子）の構造'!L$45</f>
        <v>366</v>
      </c>
      <c r="F49" s="136"/>
      <c r="G49" s="136"/>
      <c r="H49" s="136">
        <f>'実質公債費比率（分子）の構造'!M$45</f>
        <v>367</v>
      </c>
      <c r="I49" s="136"/>
      <c r="J49" s="136"/>
      <c r="K49" s="136">
        <f>'実質公債費比率（分子）の構造'!N$45</f>
        <v>354</v>
      </c>
      <c r="L49" s="136"/>
      <c r="M49" s="136"/>
      <c r="N49" s="136">
        <f>'実質公債費比率（分子）の構造'!O$45</f>
        <v>374</v>
      </c>
      <c r="O49" s="136"/>
      <c r="P49" s="136"/>
    </row>
    <row r="50" spans="1:16">
      <c r="A50" s="136" t="s">
        <v>56</v>
      </c>
      <c r="B50" s="136" t="e">
        <f>NA()</f>
        <v>#N/A</v>
      </c>
      <c r="C50" s="136">
        <f>IF(ISNUMBER('実質公債費比率（分子）の構造'!K$53),'実質公債費比率（分子）の構造'!K$53,NA())</f>
        <v>406</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204</v>
      </c>
      <c r="M50" s="136" t="e">
        <f>NA()</f>
        <v>#N/A</v>
      </c>
      <c r="N50" s="136" t="e">
        <f>NA()</f>
        <v>#N/A</v>
      </c>
      <c r="O50" s="136">
        <f>IF(ISNUMBER('実質公債費比率（分子）の構造'!O$53),'実質公債費比率（分子）の構造'!O$53,NA())</f>
        <v>189</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3547</v>
      </c>
      <c r="E56" s="135"/>
      <c r="F56" s="135"/>
      <c r="G56" s="135">
        <f>'将来負担比率（分子）の構造'!J$51</f>
        <v>3536</v>
      </c>
      <c r="H56" s="135"/>
      <c r="I56" s="135"/>
      <c r="J56" s="135">
        <f>'将来負担比率（分子）の構造'!K$51</f>
        <v>3668</v>
      </c>
      <c r="K56" s="135"/>
      <c r="L56" s="135"/>
      <c r="M56" s="135">
        <f>'将来負担比率（分子）の構造'!L$51</f>
        <v>3441</v>
      </c>
      <c r="N56" s="135"/>
      <c r="O56" s="135"/>
      <c r="P56" s="135">
        <f>'将来負担比率（分子）の構造'!M$51</f>
        <v>3574</v>
      </c>
    </row>
    <row r="57" spans="1:16">
      <c r="A57" s="135" t="s">
        <v>34</v>
      </c>
      <c r="B57" s="135"/>
      <c r="C57" s="135"/>
      <c r="D57" s="135">
        <f>'将来負担比率（分子）の構造'!I$50</f>
        <v>1104</v>
      </c>
      <c r="E57" s="135"/>
      <c r="F57" s="135"/>
      <c r="G57" s="135">
        <f>'将来負担比率（分子）の構造'!J$50</f>
        <v>830</v>
      </c>
      <c r="H57" s="135"/>
      <c r="I57" s="135"/>
      <c r="J57" s="135">
        <f>'将来負担比率（分子）の構造'!K$50</f>
        <v>407</v>
      </c>
      <c r="K57" s="135"/>
      <c r="L57" s="135"/>
      <c r="M57" s="135">
        <f>'将来負担比率（分子）の構造'!L$50</f>
        <v>83</v>
      </c>
      <c r="N57" s="135"/>
      <c r="O57" s="135"/>
      <c r="P57" s="135">
        <f>'将来負担比率（分子）の構造'!M$50</f>
        <v>58</v>
      </c>
    </row>
    <row r="58" spans="1:16">
      <c r="A58" s="135" t="s">
        <v>33</v>
      </c>
      <c r="B58" s="135"/>
      <c r="C58" s="135"/>
      <c r="D58" s="135">
        <f>'将来負担比率（分子）の構造'!I$49</f>
        <v>494</v>
      </c>
      <c r="E58" s="135"/>
      <c r="F58" s="135"/>
      <c r="G58" s="135">
        <f>'将来負担比率（分子）の構造'!J$49</f>
        <v>851</v>
      </c>
      <c r="H58" s="135"/>
      <c r="I58" s="135"/>
      <c r="J58" s="135">
        <f>'将来負担比率（分子）の構造'!K$49</f>
        <v>895</v>
      </c>
      <c r="K58" s="135"/>
      <c r="L58" s="135"/>
      <c r="M58" s="135">
        <f>'将来負担比率（分子）の構造'!L$49</f>
        <v>903</v>
      </c>
      <c r="N58" s="135"/>
      <c r="O58" s="135"/>
      <c r="P58" s="135">
        <f>'将来負担比率（分子）の構造'!M$49</f>
        <v>839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35</v>
      </c>
      <c r="C61" s="135"/>
      <c r="D61" s="135"/>
      <c r="E61" s="135">
        <f>'将来負担比率（分子）の構造'!J$46</f>
        <v>97</v>
      </c>
      <c r="F61" s="135"/>
      <c r="G61" s="135"/>
      <c r="H61" s="135">
        <f>'将来負担比率（分子）の構造'!K$46</f>
        <v>90</v>
      </c>
      <c r="I61" s="135"/>
      <c r="J61" s="135"/>
      <c r="K61" s="135">
        <f>'将来負担比率（分子）の構造'!L$46</f>
        <v>28</v>
      </c>
      <c r="L61" s="135"/>
      <c r="M61" s="135"/>
      <c r="N61" s="135">
        <f>'将来負担比率（分子）の構造'!M$46</f>
        <v>76</v>
      </c>
      <c r="O61" s="135"/>
      <c r="P61" s="135"/>
    </row>
    <row r="62" spans="1:16">
      <c r="A62" s="135" t="s">
        <v>28</v>
      </c>
      <c r="B62" s="135">
        <f>'将来負担比率（分子）の構造'!I$45</f>
        <v>884</v>
      </c>
      <c r="C62" s="135"/>
      <c r="D62" s="135"/>
      <c r="E62" s="135">
        <f>'将来負担比率（分子）の構造'!J$45</f>
        <v>817</v>
      </c>
      <c r="F62" s="135"/>
      <c r="G62" s="135"/>
      <c r="H62" s="135">
        <f>'将来負担比率（分子）の構造'!K$45</f>
        <v>794</v>
      </c>
      <c r="I62" s="135"/>
      <c r="J62" s="135"/>
      <c r="K62" s="135">
        <f>'将来負担比率（分子）の構造'!L$45</f>
        <v>717</v>
      </c>
      <c r="L62" s="135"/>
      <c r="M62" s="135"/>
      <c r="N62" s="135">
        <f>'将来負担比率（分子）の構造'!M$45</f>
        <v>485</v>
      </c>
      <c r="O62" s="135"/>
      <c r="P62" s="135"/>
    </row>
    <row r="63" spans="1:16">
      <c r="A63" s="135" t="s">
        <v>27</v>
      </c>
      <c r="B63" s="135">
        <f>'将来負担比率（分子）の構造'!I$44</f>
        <v>88</v>
      </c>
      <c r="C63" s="135"/>
      <c r="D63" s="135"/>
      <c r="E63" s="135">
        <f>'将来負担比率（分子）の構造'!J$44</f>
        <v>91</v>
      </c>
      <c r="F63" s="135"/>
      <c r="G63" s="135"/>
      <c r="H63" s="135">
        <f>'将来負担比率（分子）の構造'!K$44</f>
        <v>83</v>
      </c>
      <c r="I63" s="135"/>
      <c r="J63" s="135"/>
      <c r="K63" s="135">
        <f>'将来負担比率（分子）の構造'!L$44</f>
        <v>78</v>
      </c>
      <c r="L63" s="135"/>
      <c r="M63" s="135"/>
      <c r="N63" s="135">
        <f>'将来負担比率（分子）の構造'!M$44</f>
        <v>62</v>
      </c>
      <c r="O63" s="135"/>
      <c r="P63" s="135"/>
    </row>
    <row r="64" spans="1:16">
      <c r="A64" s="135" t="s">
        <v>26</v>
      </c>
      <c r="B64" s="135">
        <f>'将来負担比率（分子）の構造'!I$43</f>
        <v>1880</v>
      </c>
      <c r="C64" s="135"/>
      <c r="D64" s="135"/>
      <c r="E64" s="135">
        <f>'将来負担比率（分子）の構造'!J$43</f>
        <v>1417</v>
      </c>
      <c r="F64" s="135"/>
      <c r="G64" s="135"/>
      <c r="H64" s="135">
        <f>'将来負担比率（分子）の構造'!K$43</f>
        <v>1301</v>
      </c>
      <c r="I64" s="135"/>
      <c r="J64" s="135"/>
      <c r="K64" s="135">
        <f>'将来負担比率（分子）の構造'!L$43</f>
        <v>1123</v>
      </c>
      <c r="L64" s="135"/>
      <c r="M64" s="135"/>
      <c r="N64" s="135">
        <f>'将来負担比率（分子）の構造'!M$43</f>
        <v>1302</v>
      </c>
      <c r="O64" s="135"/>
      <c r="P64" s="135"/>
    </row>
    <row r="65" spans="1:16">
      <c r="A65" s="135" t="s">
        <v>25</v>
      </c>
      <c r="B65" s="135">
        <f>'将来負担比率（分子）の構造'!I$42</f>
        <v>174</v>
      </c>
      <c r="C65" s="135"/>
      <c r="D65" s="135"/>
      <c r="E65" s="135">
        <f>'将来負担比率（分子）の構造'!J$42</f>
        <v>8</v>
      </c>
      <c r="F65" s="135"/>
      <c r="G65" s="135"/>
      <c r="H65" s="135">
        <f>'将来負担比率（分子）の構造'!K$42</f>
        <v>2</v>
      </c>
      <c r="I65" s="135"/>
      <c r="J65" s="135"/>
      <c r="K65" s="135">
        <f>'将来負担比率（分子）の構造'!L$42</f>
        <v>2</v>
      </c>
      <c r="L65" s="135"/>
      <c r="M65" s="135"/>
      <c r="N65" s="135">
        <f>'将来負担比率（分子）の構造'!M$42</f>
        <v>1</v>
      </c>
      <c r="O65" s="135"/>
      <c r="P65" s="135"/>
    </row>
    <row r="66" spans="1:16">
      <c r="A66" s="135" t="s">
        <v>24</v>
      </c>
      <c r="B66" s="135">
        <f>'将来負担比率（分子）の構造'!I$41</f>
        <v>4784</v>
      </c>
      <c r="C66" s="135"/>
      <c r="D66" s="135"/>
      <c r="E66" s="135">
        <f>'将来負担比率（分子）の構造'!J$41</f>
        <v>4583</v>
      </c>
      <c r="F66" s="135"/>
      <c r="G66" s="135"/>
      <c r="H66" s="135">
        <f>'将来負担比率（分子）の構造'!K$41</f>
        <v>4125</v>
      </c>
      <c r="I66" s="135"/>
      <c r="J66" s="135"/>
      <c r="K66" s="135">
        <f>'将来負担比率（分子）の構造'!L$41</f>
        <v>3890</v>
      </c>
      <c r="L66" s="135"/>
      <c r="M66" s="135"/>
      <c r="N66" s="135">
        <f>'将来負担比率（分子）の構造'!M$41</f>
        <v>3791</v>
      </c>
      <c r="O66" s="135"/>
      <c r="P66" s="135"/>
    </row>
    <row r="67" spans="1:16">
      <c r="A67" s="135" t="s">
        <v>60</v>
      </c>
      <c r="B67" s="135" t="e">
        <f>NA()</f>
        <v>#N/A</v>
      </c>
      <c r="C67" s="135">
        <f>IF(ISNUMBER('将来負担比率（分子）の構造'!I$52), IF('将来負担比率（分子）の構造'!I$52 &lt; 0, 0, '将来負担比率（分子）の構造'!I$52), NA())</f>
        <v>2701</v>
      </c>
      <c r="D67" s="135" t="e">
        <f>NA()</f>
        <v>#N/A</v>
      </c>
      <c r="E67" s="135" t="e">
        <f>NA()</f>
        <v>#N/A</v>
      </c>
      <c r="F67" s="135">
        <f>IF(ISNUMBER('将来負担比率（分子）の構造'!J$52), IF('将来負担比率（分子）の構造'!J$52 &lt; 0, 0, '将来負担比率（分子）の構造'!J$52), NA())</f>
        <v>1796</v>
      </c>
      <c r="G67" s="135" t="e">
        <f>NA()</f>
        <v>#N/A</v>
      </c>
      <c r="H67" s="135" t="e">
        <f>NA()</f>
        <v>#N/A</v>
      </c>
      <c r="I67" s="135">
        <f>IF(ISNUMBER('将来負担比率（分子）の構造'!K$52), IF('将来負担比率（分子）の構造'!K$52 &lt; 0, 0, '将来負担比率（分子）の構造'!K$52), NA())</f>
        <v>1425</v>
      </c>
      <c r="J67" s="135" t="e">
        <f>NA()</f>
        <v>#N/A</v>
      </c>
      <c r="K67" s="135" t="e">
        <f>NA()</f>
        <v>#N/A</v>
      </c>
      <c r="L67" s="135">
        <f>IF(ISNUMBER('将来負担比率（分子）の構造'!L$52), IF('将来負担比率（分子）の構造'!L$52 &lt; 0, 0, '将来負担比率（分子）の構造'!L$52), NA())</f>
        <v>1411</v>
      </c>
      <c r="M67" s="135" t="e">
        <f>NA()</f>
        <v>#N/A</v>
      </c>
      <c r="N67" s="135" t="e">
        <f>NA()</f>
        <v>#N/A</v>
      </c>
      <c r="O67" s="135">
        <f>IF(ISNUMBER('将来負担比率（分子）の構造'!M$52), IF('将来負担比率（分子）の構造'!M$52 &lt; 0, 0, '将来負担比率（分子）の構造'!M$52), NA())</f>
        <v>1247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1206929</v>
      </c>
      <c r="S5" s="639"/>
      <c r="T5" s="639"/>
      <c r="U5" s="639"/>
      <c r="V5" s="639"/>
      <c r="W5" s="639"/>
      <c r="X5" s="639"/>
      <c r="Y5" s="686"/>
      <c r="Z5" s="699">
        <v>18.5</v>
      </c>
      <c r="AA5" s="699"/>
      <c r="AB5" s="699"/>
      <c r="AC5" s="699"/>
      <c r="AD5" s="700">
        <v>1206929</v>
      </c>
      <c r="AE5" s="700"/>
      <c r="AF5" s="700"/>
      <c r="AG5" s="700"/>
      <c r="AH5" s="700"/>
      <c r="AI5" s="700"/>
      <c r="AJ5" s="700"/>
      <c r="AK5" s="700"/>
      <c r="AL5" s="687">
        <v>53.8</v>
      </c>
      <c r="AM5" s="656"/>
      <c r="AN5" s="656"/>
      <c r="AO5" s="688"/>
      <c r="AP5" s="673" t="s">
        <v>205</v>
      </c>
      <c r="AQ5" s="674"/>
      <c r="AR5" s="674"/>
      <c r="AS5" s="674"/>
      <c r="AT5" s="674"/>
      <c r="AU5" s="674"/>
      <c r="AV5" s="674"/>
      <c r="AW5" s="674"/>
      <c r="AX5" s="674"/>
      <c r="AY5" s="674"/>
      <c r="AZ5" s="674"/>
      <c r="BA5" s="674"/>
      <c r="BB5" s="674"/>
      <c r="BC5" s="674"/>
      <c r="BD5" s="674"/>
      <c r="BE5" s="674"/>
      <c r="BF5" s="675"/>
      <c r="BG5" s="588">
        <v>1195206</v>
      </c>
      <c r="BH5" s="589"/>
      <c r="BI5" s="589"/>
      <c r="BJ5" s="589"/>
      <c r="BK5" s="589"/>
      <c r="BL5" s="589"/>
      <c r="BM5" s="589"/>
      <c r="BN5" s="590"/>
      <c r="BO5" s="641">
        <v>99</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37432</v>
      </c>
      <c r="S6" s="589"/>
      <c r="T6" s="589"/>
      <c r="U6" s="589"/>
      <c r="V6" s="589"/>
      <c r="W6" s="589"/>
      <c r="X6" s="589"/>
      <c r="Y6" s="590"/>
      <c r="Z6" s="641">
        <v>0.6</v>
      </c>
      <c r="AA6" s="641"/>
      <c r="AB6" s="641"/>
      <c r="AC6" s="641"/>
      <c r="AD6" s="642">
        <v>37432</v>
      </c>
      <c r="AE6" s="642"/>
      <c r="AF6" s="642"/>
      <c r="AG6" s="642"/>
      <c r="AH6" s="642"/>
      <c r="AI6" s="642"/>
      <c r="AJ6" s="642"/>
      <c r="AK6" s="642"/>
      <c r="AL6" s="611">
        <v>1.7</v>
      </c>
      <c r="AM6" s="643"/>
      <c r="AN6" s="643"/>
      <c r="AO6" s="644"/>
      <c r="AP6" s="585" t="s">
        <v>211</v>
      </c>
      <c r="AQ6" s="586"/>
      <c r="AR6" s="586"/>
      <c r="AS6" s="586"/>
      <c r="AT6" s="586"/>
      <c r="AU6" s="586"/>
      <c r="AV6" s="586"/>
      <c r="AW6" s="586"/>
      <c r="AX6" s="586"/>
      <c r="AY6" s="586"/>
      <c r="AZ6" s="586"/>
      <c r="BA6" s="586"/>
      <c r="BB6" s="586"/>
      <c r="BC6" s="586"/>
      <c r="BD6" s="586"/>
      <c r="BE6" s="586"/>
      <c r="BF6" s="587"/>
      <c r="BG6" s="588">
        <v>1195206</v>
      </c>
      <c r="BH6" s="589"/>
      <c r="BI6" s="589"/>
      <c r="BJ6" s="589"/>
      <c r="BK6" s="589"/>
      <c r="BL6" s="589"/>
      <c r="BM6" s="589"/>
      <c r="BN6" s="590"/>
      <c r="BO6" s="641">
        <v>99</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63171</v>
      </c>
      <c r="CS6" s="589"/>
      <c r="CT6" s="589"/>
      <c r="CU6" s="589"/>
      <c r="CV6" s="589"/>
      <c r="CW6" s="589"/>
      <c r="CX6" s="589"/>
      <c r="CY6" s="590"/>
      <c r="CZ6" s="641">
        <v>1</v>
      </c>
      <c r="DA6" s="641"/>
      <c r="DB6" s="641"/>
      <c r="DC6" s="641"/>
      <c r="DD6" s="594" t="s">
        <v>206</v>
      </c>
      <c r="DE6" s="589"/>
      <c r="DF6" s="589"/>
      <c r="DG6" s="589"/>
      <c r="DH6" s="589"/>
      <c r="DI6" s="589"/>
      <c r="DJ6" s="589"/>
      <c r="DK6" s="589"/>
      <c r="DL6" s="589"/>
      <c r="DM6" s="589"/>
      <c r="DN6" s="589"/>
      <c r="DO6" s="589"/>
      <c r="DP6" s="590"/>
      <c r="DQ6" s="594">
        <v>63171</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1221</v>
      </c>
      <c r="S7" s="589"/>
      <c r="T7" s="589"/>
      <c r="U7" s="589"/>
      <c r="V7" s="589"/>
      <c r="W7" s="589"/>
      <c r="X7" s="589"/>
      <c r="Y7" s="590"/>
      <c r="Z7" s="641">
        <v>0</v>
      </c>
      <c r="AA7" s="641"/>
      <c r="AB7" s="641"/>
      <c r="AC7" s="641"/>
      <c r="AD7" s="642">
        <v>1221</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314948</v>
      </c>
      <c r="BH7" s="589"/>
      <c r="BI7" s="589"/>
      <c r="BJ7" s="589"/>
      <c r="BK7" s="589"/>
      <c r="BL7" s="589"/>
      <c r="BM7" s="589"/>
      <c r="BN7" s="590"/>
      <c r="BO7" s="641">
        <v>26.1</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919052</v>
      </c>
      <c r="CS7" s="589"/>
      <c r="CT7" s="589"/>
      <c r="CU7" s="589"/>
      <c r="CV7" s="589"/>
      <c r="CW7" s="589"/>
      <c r="CX7" s="589"/>
      <c r="CY7" s="590"/>
      <c r="CZ7" s="641">
        <v>15</v>
      </c>
      <c r="DA7" s="641"/>
      <c r="DB7" s="641"/>
      <c r="DC7" s="641"/>
      <c r="DD7" s="594">
        <v>198550</v>
      </c>
      <c r="DE7" s="589"/>
      <c r="DF7" s="589"/>
      <c r="DG7" s="589"/>
      <c r="DH7" s="589"/>
      <c r="DI7" s="589"/>
      <c r="DJ7" s="589"/>
      <c r="DK7" s="589"/>
      <c r="DL7" s="589"/>
      <c r="DM7" s="589"/>
      <c r="DN7" s="589"/>
      <c r="DO7" s="589"/>
      <c r="DP7" s="590"/>
      <c r="DQ7" s="594">
        <v>826211</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3407</v>
      </c>
      <c r="S8" s="589"/>
      <c r="T8" s="589"/>
      <c r="U8" s="589"/>
      <c r="V8" s="589"/>
      <c r="W8" s="589"/>
      <c r="X8" s="589"/>
      <c r="Y8" s="590"/>
      <c r="Z8" s="641">
        <v>0.1</v>
      </c>
      <c r="AA8" s="641"/>
      <c r="AB8" s="641"/>
      <c r="AC8" s="641"/>
      <c r="AD8" s="642">
        <v>3407</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10823</v>
      </c>
      <c r="BH8" s="589"/>
      <c r="BI8" s="589"/>
      <c r="BJ8" s="589"/>
      <c r="BK8" s="589"/>
      <c r="BL8" s="589"/>
      <c r="BM8" s="589"/>
      <c r="BN8" s="590"/>
      <c r="BO8" s="641">
        <v>0.9</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3077839</v>
      </c>
      <c r="CS8" s="589"/>
      <c r="CT8" s="589"/>
      <c r="CU8" s="589"/>
      <c r="CV8" s="589"/>
      <c r="CW8" s="589"/>
      <c r="CX8" s="589"/>
      <c r="CY8" s="590"/>
      <c r="CZ8" s="641">
        <v>50.3</v>
      </c>
      <c r="DA8" s="641"/>
      <c r="DB8" s="641"/>
      <c r="DC8" s="641"/>
      <c r="DD8" s="594">
        <v>1062</v>
      </c>
      <c r="DE8" s="589"/>
      <c r="DF8" s="589"/>
      <c r="DG8" s="589"/>
      <c r="DH8" s="589"/>
      <c r="DI8" s="589"/>
      <c r="DJ8" s="589"/>
      <c r="DK8" s="589"/>
      <c r="DL8" s="589"/>
      <c r="DM8" s="589"/>
      <c r="DN8" s="589"/>
      <c r="DO8" s="589"/>
      <c r="DP8" s="590"/>
      <c r="DQ8" s="594">
        <v>450996</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1797</v>
      </c>
      <c r="S9" s="589"/>
      <c r="T9" s="589"/>
      <c r="U9" s="589"/>
      <c r="V9" s="589"/>
      <c r="W9" s="589"/>
      <c r="X9" s="589"/>
      <c r="Y9" s="590"/>
      <c r="Z9" s="641">
        <v>0</v>
      </c>
      <c r="AA9" s="641"/>
      <c r="AB9" s="641"/>
      <c r="AC9" s="641"/>
      <c r="AD9" s="642">
        <v>1797</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226609</v>
      </c>
      <c r="BH9" s="589"/>
      <c r="BI9" s="589"/>
      <c r="BJ9" s="589"/>
      <c r="BK9" s="589"/>
      <c r="BL9" s="589"/>
      <c r="BM9" s="589"/>
      <c r="BN9" s="590"/>
      <c r="BO9" s="641">
        <v>18.8</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303830</v>
      </c>
      <c r="CS9" s="589"/>
      <c r="CT9" s="589"/>
      <c r="CU9" s="589"/>
      <c r="CV9" s="589"/>
      <c r="CW9" s="589"/>
      <c r="CX9" s="589"/>
      <c r="CY9" s="590"/>
      <c r="CZ9" s="641">
        <v>5</v>
      </c>
      <c r="DA9" s="641"/>
      <c r="DB9" s="641"/>
      <c r="DC9" s="641"/>
      <c r="DD9" s="594" t="s">
        <v>108</v>
      </c>
      <c r="DE9" s="589"/>
      <c r="DF9" s="589"/>
      <c r="DG9" s="589"/>
      <c r="DH9" s="589"/>
      <c r="DI9" s="589"/>
      <c r="DJ9" s="589"/>
      <c r="DK9" s="589"/>
      <c r="DL9" s="589"/>
      <c r="DM9" s="589"/>
      <c r="DN9" s="589"/>
      <c r="DO9" s="589"/>
      <c r="DP9" s="590"/>
      <c r="DQ9" s="594">
        <v>290637</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83012</v>
      </c>
      <c r="S10" s="589"/>
      <c r="T10" s="589"/>
      <c r="U10" s="589"/>
      <c r="V10" s="589"/>
      <c r="W10" s="589"/>
      <c r="X10" s="589"/>
      <c r="Y10" s="590"/>
      <c r="Z10" s="641">
        <v>1.3</v>
      </c>
      <c r="AA10" s="641"/>
      <c r="AB10" s="641"/>
      <c r="AC10" s="641"/>
      <c r="AD10" s="642">
        <v>83012</v>
      </c>
      <c r="AE10" s="642"/>
      <c r="AF10" s="642"/>
      <c r="AG10" s="642"/>
      <c r="AH10" s="642"/>
      <c r="AI10" s="642"/>
      <c r="AJ10" s="642"/>
      <c r="AK10" s="642"/>
      <c r="AL10" s="611">
        <v>3.7</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21157</v>
      </c>
      <c r="BH10" s="589"/>
      <c r="BI10" s="589"/>
      <c r="BJ10" s="589"/>
      <c r="BK10" s="589"/>
      <c r="BL10" s="589"/>
      <c r="BM10" s="589"/>
      <c r="BN10" s="590"/>
      <c r="BO10" s="641">
        <v>1.8</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9234</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4479</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56359</v>
      </c>
      <c r="BH11" s="589"/>
      <c r="BI11" s="589"/>
      <c r="BJ11" s="589"/>
      <c r="BK11" s="589"/>
      <c r="BL11" s="589"/>
      <c r="BM11" s="589"/>
      <c r="BN11" s="590"/>
      <c r="BO11" s="641">
        <v>4.7</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372359</v>
      </c>
      <c r="CS11" s="589"/>
      <c r="CT11" s="589"/>
      <c r="CU11" s="589"/>
      <c r="CV11" s="589"/>
      <c r="CW11" s="589"/>
      <c r="CX11" s="589"/>
      <c r="CY11" s="590"/>
      <c r="CZ11" s="641">
        <v>6.1</v>
      </c>
      <c r="DA11" s="641"/>
      <c r="DB11" s="641"/>
      <c r="DC11" s="641"/>
      <c r="DD11" s="594">
        <v>1890</v>
      </c>
      <c r="DE11" s="589"/>
      <c r="DF11" s="589"/>
      <c r="DG11" s="589"/>
      <c r="DH11" s="589"/>
      <c r="DI11" s="589"/>
      <c r="DJ11" s="589"/>
      <c r="DK11" s="589"/>
      <c r="DL11" s="589"/>
      <c r="DM11" s="589"/>
      <c r="DN11" s="589"/>
      <c r="DO11" s="589"/>
      <c r="DP11" s="590"/>
      <c r="DQ11" s="594">
        <v>233975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790526</v>
      </c>
      <c r="BH12" s="589"/>
      <c r="BI12" s="589"/>
      <c r="BJ12" s="589"/>
      <c r="BK12" s="589"/>
      <c r="BL12" s="589"/>
      <c r="BM12" s="589"/>
      <c r="BN12" s="590"/>
      <c r="BO12" s="641">
        <v>65.5</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268934</v>
      </c>
      <c r="CS12" s="589"/>
      <c r="CT12" s="589"/>
      <c r="CU12" s="589"/>
      <c r="CV12" s="589"/>
      <c r="CW12" s="589"/>
      <c r="CX12" s="589"/>
      <c r="CY12" s="590"/>
      <c r="CZ12" s="641">
        <v>4.4000000000000004</v>
      </c>
      <c r="DA12" s="641"/>
      <c r="DB12" s="641"/>
      <c r="DC12" s="641"/>
      <c r="DD12" s="594">
        <v>41987</v>
      </c>
      <c r="DE12" s="589"/>
      <c r="DF12" s="589"/>
      <c r="DG12" s="589"/>
      <c r="DH12" s="589"/>
      <c r="DI12" s="589"/>
      <c r="DJ12" s="589"/>
      <c r="DK12" s="589"/>
      <c r="DL12" s="589"/>
      <c r="DM12" s="589"/>
      <c r="DN12" s="589"/>
      <c r="DO12" s="589"/>
      <c r="DP12" s="590"/>
      <c r="DQ12" s="594">
        <v>36178</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5043</v>
      </c>
      <c r="S13" s="589"/>
      <c r="T13" s="589"/>
      <c r="U13" s="589"/>
      <c r="V13" s="589"/>
      <c r="W13" s="589"/>
      <c r="X13" s="589"/>
      <c r="Y13" s="590"/>
      <c r="Z13" s="641">
        <v>0.1</v>
      </c>
      <c r="AA13" s="641"/>
      <c r="AB13" s="641"/>
      <c r="AC13" s="641"/>
      <c r="AD13" s="642">
        <v>5043</v>
      </c>
      <c r="AE13" s="642"/>
      <c r="AF13" s="642"/>
      <c r="AG13" s="642"/>
      <c r="AH13" s="642"/>
      <c r="AI13" s="642"/>
      <c r="AJ13" s="642"/>
      <c r="AK13" s="642"/>
      <c r="AL13" s="611">
        <v>0.2</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790506</v>
      </c>
      <c r="BH13" s="589"/>
      <c r="BI13" s="589"/>
      <c r="BJ13" s="589"/>
      <c r="BK13" s="589"/>
      <c r="BL13" s="589"/>
      <c r="BM13" s="589"/>
      <c r="BN13" s="590"/>
      <c r="BO13" s="641">
        <v>65.5</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163663</v>
      </c>
      <c r="CS13" s="589"/>
      <c r="CT13" s="589"/>
      <c r="CU13" s="589"/>
      <c r="CV13" s="589"/>
      <c r="CW13" s="589"/>
      <c r="CX13" s="589"/>
      <c r="CY13" s="590"/>
      <c r="CZ13" s="641">
        <v>2.7</v>
      </c>
      <c r="DA13" s="641"/>
      <c r="DB13" s="641"/>
      <c r="DC13" s="641"/>
      <c r="DD13" s="594">
        <v>21735</v>
      </c>
      <c r="DE13" s="589"/>
      <c r="DF13" s="589"/>
      <c r="DG13" s="589"/>
      <c r="DH13" s="589"/>
      <c r="DI13" s="589"/>
      <c r="DJ13" s="589"/>
      <c r="DK13" s="589"/>
      <c r="DL13" s="589"/>
      <c r="DM13" s="589"/>
      <c r="DN13" s="589"/>
      <c r="DO13" s="589"/>
      <c r="DP13" s="590"/>
      <c r="DQ13" s="594">
        <v>50677</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16103</v>
      </c>
      <c r="BH14" s="589"/>
      <c r="BI14" s="589"/>
      <c r="BJ14" s="589"/>
      <c r="BK14" s="589"/>
      <c r="BL14" s="589"/>
      <c r="BM14" s="589"/>
      <c r="BN14" s="590"/>
      <c r="BO14" s="641">
        <v>1.3</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120110</v>
      </c>
      <c r="CS14" s="589"/>
      <c r="CT14" s="589"/>
      <c r="CU14" s="589"/>
      <c r="CV14" s="589"/>
      <c r="CW14" s="589"/>
      <c r="CX14" s="589"/>
      <c r="CY14" s="590"/>
      <c r="CZ14" s="641">
        <v>2</v>
      </c>
      <c r="DA14" s="641"/>
      <c r="DB14" s="641"/>
      <c r="DC14" s="641"/>
      <c r="DD14" s="594">
        <v>3524</v>
      </c>
      <c r="DE14" s="589"/>
      <c r="DF14" s="589"/>
      <c r="DG14" s="589"/>
      <c r="DH14" s="589"/>
      <c r="DI14" s="589"/>
      <c r="DJ14" s="589"/>
      <c r="DK14" s="589"/>
      <c r="DL14" s="589"/>
      <c r="DM14" s="589"/>
      <c r="DN14" s="589"/>
      <c r="DO14" s="589"/>
      <c r="DP14" s="590"/>
      <c r="DQ14" s="594">
        <v>120110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3101</v>
      </c>
      <c r="S15" s="589"/>
      <c r="T15" s="589"/>
      <c r="U15" s="589"/>
      <c r="V15" s="589"/>
      <c r="W15" s="589"/>
      <c r="X15" s="589"/>
      <c r="Y15" s="590"/>
      <c r="Z15" s="641">
        <v>0</v>
      </c>
      <c r="AA15" s="641"/>
      <c r="AB15" s="641"/>
      <c r="AC15" s="641"/>
      <c r="AD15" s="642">
        <v>3101</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73629</v>
      </c>
      <c r="BH15" s="589"/>
      <c r="BI15" s="589"/>
      <c r="BJ15" s="589"/>
      <c r="BK15" s="589"/>
      <c r="BL15" s="589"/>
      <c r="BM15" s="589"/>
      <c r="BN15" s="590"/>
      <c r="BO15" s="641">
        <v>6.1</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422874</v>
      </c>
      <c r="CS15" s="589"/>
      <c r="CT15" s="589"/>
      <c r="CU15" s="589"/>
      <c r="CV15" s="589"/>
      <c r="CW15" s="589"/>
      <c r="CX15" s="589"/>
      <c r="CY15" s="590"/>
      <c r="CZ15" s="641">
        <v>6.9</v>
      </c>
      <c r="DA15" s="641"/>
      <c r="DB15" s="641"/>
      <c r="DC15" s="641"/>
      <c r="DD15" s="594">
        <v>50712</v>
      </c>
      <c r="DE15" s="589"/>
      <c r="DF15" s="589"/>
      <c r="DG15" s="589"/>
      <c r="DH15" s="589"/>
      <c r="DI15" s="589"/>
      <c r="DJ15" s="589"/>
      <c r="DK15" s="589"/>
      <c r="DL15" s="589"/>
      <c r="DM15" s="589"/>
      <c r="DN15" s="589"/>
      <c r="DO15" s="589"/>
      <c r="DP15" s="590"/>
      <c r="DQ15" s="594">
        <v>391687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1064947</v>
      </c>
      <c r="S16" s="589"/>
      <c r="T16" s="589"/>
      <c r="U16" s="589"/>
      <c r="V16" s="589"/>
      <c r="W16" s="589"/>
      <c r="X16" s="589"/>
      <c r="Y16" s="590"/>
      <c r="Z16" s="641">
        <v>16.3</v>
      </c>
      <c r="AA16" s="641"/>
      <c r="AB16" s="641"/>
      <c r="AC16" s="641"/>
      <c r="AD16" s="642">
        <v>894970</v>
      </c>
      <c r="AE16" s="642"/>
      <c r="AF16" s="642"/>
      <c r="AG16" s="642"/>
      <c r="AH16" s="642"/>
      <c r="AI16" s="642"/>
      <c r="AJ16" s="642"/>
      <c r="AK16" s="642"/>
      <c r="AL16" s="611">
        <v>39.9</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47498</v>
      </c>
      <c r="CS16" s="589"/>
      <c r="CT16" s="589"/>
      <c r="CU16" s="589"/>
      <c r="CV16" s="589"/>
      <c r="CW16" s="589"/>
      <c r="CX16" s="589"/>
      <c r="CY16" s="590"/>
      <c r="CZ16" s="641">
        <v>0.8</v>
      </c>
      <c r="DA16" s="641"/>
      <c r="DB16" s="641"/>
      <c r="DC16" s="641"/>
      <c r="DD16" s="594" t="s">
        <v>108</v>
      </c>
      <c r="DE16" s="589"/>
      <c r="DF16" s="589"/>
      <c r="DG16" s="589"/>
      <c r="DH16" s="589"/>
      <c r="DI16" s="589"/>
      <c r="DJ16" s="589"/>
      <c r="DK16" s="589"/>
      <c r="DL16" s="589"/>
      <c r="DM16" s="589"/>
      <c r="DN16" s="589"/>
      <c r="DO16" s="589"/>
      <c r="DP16" s="590"/>
      <c r="DQ16" s="594">
        <v>2472</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894970</v>
      </c>
      <c r="S17" s="589"/>
      <c r="T17" s="589"/>
      <c r="U17" s="589"/>
      <c r="V17" s="589"/>
      <c r="W17" s="589"/>
      <c r="X17" s="589"/>
      <c r="Y17" s="590"/>
      <c r="Z17" s="641">
        <v>13.7</v>
      </c>
      <c r="AA17" s="641"/>
      <c r="AB17" s="641"/>
      <c r="AC17" s="641"/>
      <c r="AD17" s="642">
        <v>894970</v>
      </c>
      <c r="AE17" s="642"/>
      <c r="AF17" s="642"/>
      <c r="AG17" s="642"/>
      <c r="AH17" s="642"/>
      <c r="AI17" s="642"/>
      <c r="AJ17" s="642"/>
      <c r="AK17" s="642"/>
      <c r="AL17" s="611">
        <v>39.9</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353989</v>
      </c>
      <c r="CS17" s="589"/>
      <c r="CT17" s="589"/>
      <c r="CU17" s="589"/>
      <c r="CV17" s="589"/>
      <c r="CW17" s="589"/>
      <c r="CX17" s="589"/>
      <c r="CY17" s="590"/>
      <c r="CZ17" s="641">
        <v>5.8</v>
      </c>
      <c r="DA17" s="641"/>
      <c r="DB17" s="641"/>
      <c r="DC17" s="641"/>
      <c r="DD17" s="594" t="s">
        <v>108</v>
      </c>
      <c r="DE17" s="589"/>
      <c r="DF17" s="589"/>
      <c r="DG17" s="589"/>
      <c r="DH17" s="589"/>
      <c r="DI17" s="589"/>
      <c r="DJ17" s="589"/>
      <c r="DK17" s="589"/>
      <c r="DL17" s="589"/>
      <c r="DM17" s="589"/>
      <c r="DN17" s="589"/>
      <c r="DO17" s="589"/>
      <c r="DP17" s="590"/>
      <c r="DQ17" s="594">
        <v>327008</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97292</v>
      </c>
      <c r="S18" s="589"/>
      <c r="T18" s="589"/>
      <c r="U18" s="589"/>
      <c r="V18" s="589"/>
      <c r="W18" s="589"/>
      <c r="X18" s="589"/>
      <c r="Y18" s="590"/>
      <c r="Z18" s="641">
        <v>1.5</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72685</v>
      </c>
      <c r="S19" s="589"/>
      <c r="T19" s="589"/>
      <c r="U19" s="589"/>
      <c r="V19" s="589"/>
      <c r="W19" s="589"/>
      <c r="X19" s="589"/>
      <c r="Y19" s="590"/>
      <c r="Z19" s="641">
        <v>1.1000000000000001</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11723</v>
      </c>
      <c r="BH19" s="589"/>
      <c r="BI19" s="589"/>
      <c r="BJ19" s="589"/>
      <c r="BK19" s="589"/>
      <c r="BL19" s="589"/>
      <c r="BM19" s="589"/>
      <c r="BN19" s="590"/>
      <c r="BO19" s="641">
        <v>1</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2406889</v>
      </c>
      <c r="S20" s="589"/>
      <c r="T20" s="589"/>
      <c r="U20" s="589"/>
      <c r="V20" s="589"/>
      <c r="W20" s="589"/>
      <c r="X20" s="589"/>
      <c r="Y20" s="590"/>
      <c r="Z20" s="641">
        <v>36.9</v>
      </c>
      <c r="AA20" s="641"/>
      <c r="AB20" s="641"/>
      <c r="AC20" s="641"/>
      <c r="AD20" s="642">
        <v>2236912</v>
      </c>
      <c r="AE20" s="642"/>
      <c r="AF20" s="642"/>
      <c r="AG20" s="642"/>
      <c r="AH20" s="642"/>
      <c r="AI20" s="642"/>
      <c r="AJ20" s="642"/>
      <c r="AK20" s="642"/>
      <c r="AL20" s="611">
        <v>99.7</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11723</v>
      </c>
      <c r="BH20" s="589"/>
      <c r="BI20" s="589"/>
      <c r="BJ20" s="589"/>
      <c r="BK20" s="589"/>
      <c r="BL20" s="589"/>
      <c r="BM20" s="589"/>
      <c r="BN20" s="590"/>
      <c r="BO20" s="641">
        <v>1</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6122553</v>
      </c>
      <c r="CS20" s="589"/>
      <c r="CT20" s="589"/>
      <c r="CU20" s="589"/>
      <c r="CV20" s="589"/>
      <c r="CW20" s="589"/>
      <c r="CX20" s="589"/>
      <c r="CY20" s="590"/>
      <c r="CZ20" s="641">
        <v>100</v>
      </c>
      <c r="DA20" s="641"/>
      <c r="DB20" s="641"/>
      <c r="DC20" s="641"/>
      <c r="DD20" s="594">
        <v>319460</v>
      </c>
      <c r="DE20" s="589"/>
      <c r="DF20" s="589"/>
      <c r="DG20" s="589"/>
      <c r="DH20" s="589"/>
      <c r="DI20" s="589"/>
      <c r="DJ20" s="589"/>
      <c r="DK20" s="589"/>
      <c r="DL20" s="589"/>
      <c r="DM20" s="589"/>
      <c r="DN20" s="589"/>
      <c r="DO20" s="589"/>
      <c r="DP20" s="590"/>
      <c r="DQ20" s="594">
        <v>2797601</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850</v>
      </c>
      <c r="S21" s="589"/>
      <c r="T21" s="589"/>
      <c r="U21" s="589"/>
      <c r="V21" s="589"/>
      <c r="W21" s="589"/>
      <c r="X21" s="589"/>
      <c r="Y21" s="590"/>
      <c r="Z21" s="641">
        <v>0</v>
      </c>
      <c r="AA21" s="641"/>
      <c r="AB21" s="641"/>
      <c r="AC21" s="641"/>
      <c r="AD21" s="642">
        <v>850</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11723</v>
      </c>
      <c r="BH21" s="589"/>
      <c r="BI21" s="589"/>
      <c r="BJ21" s="589"/>
      <c r="BK21" s="589"/>
      <c r="BL21" s="589"/>
      <c r="BM21" s="589"/>
      <c r="BN21" s="590"/>
      <c r="BO21" s="641">
        <v>1</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3603</v>
      </c>
      <c r="S22" s="589"/>
      <c r="T22" s="589"/>
      <c r="U22" s="589"/>
      <c r="V22" s="589"/>
      <c r="W22" s="589"/>
      <c r="X22" s="589"/>
      <c r="Y22" s="590"/>
      <c r="Z22" s="641">
        <v>0.1</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52675</v>
      </c>
      <c r="S23" s="589"/>
      <c r="T23" s="589"/>
      <c r="U23" s="589"/>
      <c r="V23" s="589"/>
      <c r="W23" s="589"/>
      <c r="X23" s="589"/>
      <c r="Y23" s="590"/>
      <c r="Z23" s="641">
        <v>0.8</v>
      </c>
      <c r="AA23" s="641"/>
      <c r="AB23" s="641"/>
      <c r="AC23" s="641"/>
      <c r="AD23" s="642">
        <v>5915</v>
      </c>
      <c r="AE23" s="642"/>
      <c r="AF23" s="642"/>
      <c r="AG23" s="642"/>
      <c r="AH23" s="642"/>
      <c r="AI23" s="642"/>
      <c r="AJ23" s="642"/>
      <c r="AK23" s="642"/>
      <c r="AL23" s="611">
        <v>0.3</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3789</v>
      </c>
      <c r="S24" s="589"/>
      <c r="T24" s="589"/>
      <c r="U24" s="589"/>
      <c r="V24" s="589"/>
      <c r="W24" s="589"/>
      <c r="X24" s="589"/>
      <c r="Y24" s="590"/>
      <c r="Z24" s="641">
        <v>0.1</v>
      </c>
      <c r="AA24" s="641"/>
      <c r="AB24" s="641"/>
      <c r="AC24" s="641"/>
      <c r="AD24" s="642">
        <v>2</v>
      </c>
      <c r="AE24" s="642"/>
      <c r="AF24" s="642"/>
      <c r="AG24" s="642"/>
      <c r="AH24" s="642"/>
      <c r="AI24" s="642"/>
      <c r="AJ24" s="642"/>
      <c r="AK24" s="642"/>
      <c r="AL24" s="611">
        <v>0</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1438519</v>
      </c>
      <c r="CS24" s="639"/>
      <c r="CT24" s="639"/>
      <c r="CU24" s="639"/>
      <c r="CV24" s="639"/>
      <c r="CW24" s="639"/>
      <c r="CX24" s="639"/>
      <c r="CY24" s="686"/>
      <c r="CZ24" s="690">
        <v>23.5</v>
      </c>
      <c r="DA24" s="691"/>
      <c r="DB24" s="691"/>
      <c r="DC24" s="692"/>
      <c r="DD24" s="685">
        <v>1131701</v>
      </c>
      <c r="DE24" s="639"/>
      <c r="DF24" s="639"/>
      <c r="DG24" s="639"/>
      <c r="DH24" s="639"/>
      <c r="DI24" s="639"/>
      <c r="DJ24" s="639"/>
      <c r="DK24" s="686"/>
      <c r="DL24" s="685">
        <v>1124884</v>
      </c>
      <c r="DM24" s="639"/>
      <c r="DN24" s="639"/>
      <c r="DO24" s="639"/>
      <c r="DP24" s="639"/>
      <c r="DQ24" s="639"/>
      <c r="DR24" s="639"/>
      <c r="DS24" s="639"/>
      <c r="DT24" s="639"/>
      <c r="DU24" s="639"/>
      <c r="DV24" s="686"/>
      <c r="DW24" s="687">
        <v>45.7</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275855</v>
      </c>
      <c r="S25" s="589"/>
      <c r="T25" s="589"/>
      <c r="U25" s="589"/>
      <c r="V25" s="589"/>
      <c r="W25" s="589"/>
      <c r="X25" s="589"/>
      <c r="Y25" s="590"/>
      <c r="Z25" s="641">
        <v>4.2</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733561</v>
      </c>
      <c r="CS25" s="607"/>
      <c r="CT25" s="607"/>
      <c r="CU25" s="607"/>
      <c r="CV25" s="607"/>
      <c r="CW25" s="607"/>
      <c r="CX25" s="607"/>
      <c r="CY25" s="608"/>
      <c r="CZ25" s="591">
        <v>12</v>
      </c>
      <c r="DA25" s="609"/>
      <c r="DB25" s="609"/>
      <c r="DC25" s="610"/>
      <c r="DD25" s="594">
        <v>687559</v>
      </c>
      <c r="DE25" s="607"/>
      <c r="DF25" s="607"/>
      <c r="DG25" s="607"/>
      <c r="DH25" s="607"/>
      <c r="DI25" s="607"/>
      <c r="DJ25" s="607"/>
      <c r="DK25" s="608"/>
      <c r="DL25" s="594">
        <v>680766</v>
      </c>
      <c r="DM25" s="607"/>
      <c r="DN25" s="607"/>
      <c r="DO25" s="607"/>
      <c r="DP25" s="607"/>
      <c r="DQ25" s="607"/>
      <c r="DR25" s="607"/>
      <c r="DS25" s="607"/>
      <c r="DT25" s="607"/>
      <c r="DU25" s="607"/>
      <c r="DV25" s="608"/>
      <c r="DW25" s="611">
        <v>27.7</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384398</v>
      </c>
      <c r="CS26" s="589"/>
      <c r="CT26" s="589"/>
      <c r="CU26" s="589"/>
      <c r="CV26" s="589"/>
      <c r="CW26" s="589"/>
      <c r="CX26" s="589"/>
      <c r="CY26" s="590"/>
      <c r="CZ26" s="591">
        <v>6.3</v>
      </c>
      <c r="DA26" s="609"/>
      <c r="DB26" s="609"/>
      <c r="DC26" s="610"/>
      <c r="DD26" s="594">
        <v>340505</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2610477</v>
      </c>
      <c r="S27" s="589"/>
      <c r="T27" s="589"/>
      <c r="U27" s="589"/>
      <c r="V27" s="589"/>
      <c r="W27" s="589"/>
      <c r="X27" s="589"/>
      <c r="Y27" s="590"/>
      <c r="Z27" s="641">
        <v>40</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1206929</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350969</v>
      </c>
      <c r="CS27" s="607"/>
      <c r="CT27" s="607"/>
      <c r="CU27" s="607"/>
      <c r="CV27" s="607"/>
      <c r="CW27" s="607"/>
      <c r="CX27" s="607"/>
      <c r="CY27" s="608"/>
      <c r="CZ27" s="591">
        <v>5.7</v>
      </c>
      <c r="DA27" s="609"/>
      <c r="DB27" s="609"/>
      <c r="DC27" s="610"/>
      <c r="DD27" s="594">
        <v>117134</v>
      </c>
      <c r="DE27" s="607"/>
      <c r="DF27" s="607"/>
      <c r="DG27" s="607"/>
      <c r="DH27" s="607"/>
      <c r="DI27" s="607"/>
      <c r="DJ27" s="607"/>
      <c r="DK27" s="608"/>
      <c r="DL27" s="594">
        <v>117110</v>
      </c>
      <c r="DM27" s="607"/>
      <c r="DN27" s="607"/>
      <c r="DO27" s="607"/>
      <c r="DP27" s="607"/>
      <c r="DQ27" s="607"/>
      <c r="DR27" s="607"/>
      <c r="DS27" s="607"/>
      <c r="DT27" s="607"/>
      <c r="DU27" s="607"/>
      <c r="DV27" s="608"/>
      <c r="DW27" s="611">
        <v>4.8</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8853</v>
      </c>
      <c r="S28" s="589"/>
      <c r="T28" s="589"/>
      <c r="U28" s="589"/>
      <c r="V28" s="589"/>
      <c r="W28" s="589"/>
      <c r="X28" s="589"/>
      <c r="Y28" s="590"/>
      <c r="Z28" s="641">
        <v>0.1</v>
      </c>
      <c r="AA28" s="641"/>
      <c r="AB28" s="641"/>
      <c r="AC28" s="641"/>
      <c r="AD28" s="642">
        <v>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353989</v>
      </c>
      <c r="CS28" s="589"/>
      <c r="CT28" s="589"/>
      <c r="CU28" s="589"/>
      <c r="CV28" s="589"/>
      <c r="CW28" s="589"/>
      <c r="CX28" s="589"/>
      <c r="CY28" s="590"/>
      <c r="CZ28" s="591">
        <v>5.8</v>
      </c>
      <c r="DA28" s="609"/>
      <c r="DB28" s="609"/>
      <c r="DC28" s="610"/>
      <c r="DD28" s="594">
        <v>327008</v>
      </c>
      <c r="DE28" s="589"/>
      <c r="DF28" s="589"/>
      <c r="DG28" s="589"/>
      <c r="DH28" s="589"/>
      <c r="DI28" s="589"/>
      <c r="DJ28" s="589"/>
      <c r="DK28" s="590"/>
      <c r="DL28" s="594">
        <v>327008</v>
      </c>
      <c r="DM28" s="589"/>
      <c r="DN28" s="589"/>
      <c r="DO28" s="589"/>
      <c r="DP28" s="589"/>
      <c r="DQ28" s="589"/>
      <c r="DR28" s="589"/>
      <c r="DS28" s="589"/>
      <c r="DT28" s="589"/>
      <c r="DU28" s="589"/>
      <c r="DV28" s="590"/>
      <c r="DW28" s="611">
        <v>13.3</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3751</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353989</v>
      </c>
      <c r="CS29" s="607"/>
      <c r="CT29" s="607"/>
      <c r="CU29" s="607"/>
      <c r="CV29" s="607"/>
      <c r="CW29" s="607"/>
      <c r="CX29" s="607"/>
      <c r="CY29" s="608"/>
      <c r="CZ29" s="591">
        <v>5.8</v>
      </c>
      <c r="DA29" s="609"/>
      <c r="DB29" s="609"/>
      <c r="DC29" s="610"/>
      <c r="DD29" s="594">
        <v>327008</v>
      </c>
      <c r="DE29" s="607"/>
      <c r="DF29" s="607"/>
      <c r="DG29" s="607"/>
      <c r="DH29" s="607"/>
      <c r="DI29" s="607"/>
      <c r="DJ29" s="607"/>
      <c r="DK29" s="608"/>
      <c r="DL29" s="594">
        <v>327008</v>
      </c>
      <c r="DM29" s="607"/>
      <c r="DN29" s="607"/>
      <c r="DO29" s="607"/>
      <c r="DP29" s="607"/>
      <c r="DQ29" s="607"/>
      <c r="DR29" s="607"/>
      <c r="DS29" s="607"/>
      <c r="DT29" s="607"/>
      <c r="DU29" s="607"/>
      <c r="DV29" s="608"/>
      <c r="DW29" s="611">
        <v>13.3</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758791</v>
      </c>
      <c r="S30" s="589"/>
      <c r="T30" s="589"/>
      <c r="U30" s="589"/>
      <c r="V30" s="589"/>
      <c r="W30" s="589"/>
      <c r="X30" s="589"/>
      <c r="Y30" s="590"/>
      <c r="Z30" s="641">
        <v>11.6</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167</v>
      </c>
      <c r="AY30" s="674"/>
      <c r="AZ30" s="674"/>
      <c r="BA30" s="674"/>
      <c r="BB30" s="674"/>
      <c r="BC30" s="674"/>
      <c r="BD30" s="674"/>
      <c r="BE30" s="674"/>
      <c r="BF30" s="675"/>
      <c r="BG30" s="654">
        <v>97.5</v>
      </c>
      <c r="BH30" s="655"/>
      <c r="BI30" s="655"/>
      <c r="BJ30" s="655"/>
      <c r="BK30" s="655"/>
      <c r="BL30" s="655"/>
      <c r="BM30" s="656">
        <v>85.3</v>
      </c>
      <c r="BN30" s="655"/>
      <c r="BO30" s="655"/>
      <c r="BP30" s="655"/>
      <c r="BQ30" s="657"/>
      <c r="BR30" s="654">
        <v>97.3</v>
      </c>
      <c r="BS30" s="655"/>
      <c r="BT30" s="655"/>
      <c r="BU30" s="655"/>
      <c r="BV30" s="655"/>
      <c r="BW30" s="655"/>
      <c r="BX30" s="656">
        <v>86.8</v>
      </c>
      <c r="BY30" s="655"/>
      <c r="BZ30" s="655"/>
      <c r="CA30" s="655"/>
      <c r="CB30" s="657"/>
      <c r="CD30" s="660"/>
      <c r="CE30" s="661"/>
      <c r="CF30" s="625" t="s">
        <v>289</v>
      </c>
      <c r="CG30" s="622"/>
      <c r="CH30" s="622"/>
      <c r="CI30" s="622"/>
      <c r="CJ30" s="622"/>
      <c r="CK30" s="622"/>
      <c r="CL30" s="622"/>
      <c r="CM30" s="622"/>
      <c r="CN30" s="622"/>
      <c r="CO30" s="622"/>
      <c r="CP30" s="622"/>
      <c r="CQ30" s="623"/>
      <c r="CR30" s="588">
        <v>298394</v>
      </c>
      <c r="CS30" s="589"/>
      <c r="CT30" s="589"/>
      <c r="CU30" s="589"/>
      <c r="CV30" s="589"/>
      <c r="CW30" s="589"/>
      <c r="CX30" s="589"/>
      <c r="CY30" s="590"/>
      <c r="CZ30" s="591">
        <v>4.9000000000000004</v>
      </c>
      <c r="DA30" s="609"/>
      <c r="DB30" s="609"/>
      <c r="DC30" s="610"/>
      <c r="DD30" s="594">
        <v>271938</v>
      </c>
      <c r="DE30" s="589"/>
      <c r="DF30" s="589"/>
      <c r="DG30" s="589"/>
      <c r="DH30" s="589"/>
      <c r="DI30" s="589"/>
      <c r="DJ30" s="589"/>
      <c r="DK30" s="590"/>
      <c r="DL30" s="594">
        <v>271938</v>
      </c>
      <c r="DM30" s="589"/>
      <c r="DN30" s="589"/>
      <c r="DO30" s="589"/>
      <c r="DP30" s="589"/>
      <c r="DQ30" s="589"/>
      <c r="DR30" s="589"/>
      <c r="DS30" s="589"/>
      <c r="DT30" s="589"/>
      <c r="DU30" s="589"/>
      <c r="DV30" s="590"/>
      <c r="DW30" s="611">
        <v>11.1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137082</v>
      </c>
      <c r="S31" s="589"/>
      <c r="T31" s="589"/>
      <c r="U31" s="589"/>
      <c r="V31" s="589"/>
      <c r="W31" s="589"/>
      <c r="X31" s="589"/>
      <c r="Y31" s="590"/>
      <c r="Z31" s="641">
        <v>2.1</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98.7</v>
      </c>
      <c r="BH31" s="607"/>
      <c r="BI31" s="607"/>
      <c r="BJ31" s="607"/>
      <c r="BK31" s="607"/>
      <c r="BL31" s="607"/>
      <c r="BM31" s="643">
        <v>93.3</v>
      </c>
      <c r="BN31" s="653"/>
      <c r="BO31" s="653"/>
      <c r="BP31" s="653"/>
      <c r="BQ31" s="617"/>
      <c r="BR31" s="652">
        <v>98.2</v>
      </c>
      <c r="BS31" s="607"/>
      <c r="BT31" s="607"/>
      <c r="BU31" s="607"/>
      <c r="BV31" s="607"/>
      <c r="BW31" s="607"/>
      <c r="BX31" s="643">
        <v>93.2</v>
      </c>
      <c r="BY31" s="653"/>
      <c r="BZ31" s="653"/>
      <c r="CA31" s="653"/>
      <c r="CB31" s="617"/>
      <c r="CD31" s="660"/>
      <c r="CE31" s="661"/>
      <c r="CF31" s="625" t="s">
        <v>293</v>
      </c>
      <c r="CG31" s="622"/>
      <c r="CH31" s="622"/>
      <c r="CI31" s="622"/>
      <c r="CJ31" s="622"/>
      <c r="CK31" s="622"/>
      <c r="CL31" s="622"/>
      <c r="CM31" s="622"/>
      <c r="CN31" s="622"/>
      <c r="CO31" s="622"/>
      <c r="CP31" s="622"/>
      <c r="CQ31" s="623"/>
      <c r="CR31" s="588">
        <v>55595</v>
      </c>
      <c r="CS31" s="607"/>
      <c r="CT31" s="607"/>
      <c r="CU31" s="607"/>
      <c r="CV31" s="607"/>
      <c r="CW31" s="607"/>
      <c r="CX31" s="607"/>
      <c r="CY31" s="608"/>
      <c r="CZ31" s="591">
        <v>0.9</v>
      </c>
      <c r="DA31" s="609"/>
      <c r="DB31" s="609"/>
      <c r="DC31" s="610"/>
      <c r="DD31" s="594">
        <v>55070</v>
      </c>
      <c r="DE31" s="607"/>
      <c r="DF31" s="607"/>
      <c r="DG31" s="607"/>
      <c r="DH31" s="607"/>
      <c r="DI31" s="607"/>
      <c r="DJ31" s="607"/>
      <c r="DK31" s="608"/>
      <c r="DL31" s="594">
        <v>55070</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47401</v>
      </c>
      <c r="S32" s="589"/>
      <c r="T32" s="589"/>
      <c r="U32" s="589"/>
      <c r="V32" s="589"/>
      <c r="W32" s="589"/>
      <c r="X32" s="589"/>
      <c r="Y32" s="590"/>
      <c r="Z32" s="641">
        <v>0.7</v>
      </c>
      <c r="AA32" s="641"/>
      <c r="AB32" s="641"/>
      <c r="AC32" s="641"/>
      <c r="AD32" s="642">
        <v>546</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96.8</v>
      </c>
      <c r="BH32" s="573"/>
      <c r="BI32" s="573"/>
      <c r="BJ32" s="573"/>
      <c r="BK32" s="573"/>
      <c r="BL32" s="573"/>
      <c r="BM32" s="636">
        <v>81.7</v>
      </c>
      <c r="BN32" s="573"/>
      <c r="BO32" s="573"/>
      <c r="BP32" s="573"/>
      <c r="BQ32" s="630"/>
      <c r="BR32" s="651">
        <v>96.7</v>
      </c>
      <c r="BS32" s="573"/>
      <c r="BT32" s="573"/>
      <c r="BU32" s="573"/>
      <c r="BV32" s="573"/>
      <c r="BW32" s="573"/>
      <c r="BX32" s="636">
        <v>83.6</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215836</v>
      </c>
      <c r="S33" s="589"/>
      <c r="T33" s="589"/>
      <c r="U33" s="589"/>
      <c r="V33" s="589"/>
      <c r="W33" s="589"/>
      <c r="X33" s="589"/>
      <c r="Y33" s="590"/>
      <c r="Z33" s="641">
        <v>3.3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4317076</v>
      </c>
      <c r="CS33" s="607"/>
      <c r="CT33" s="607"/>
      <c r="CU33" s="607"/>
      <c r="CV33" s="607"/>
      <c r="CW33" s="607"/>
      <c r="CX33" s="607"/>
      <c r="CY33" s="608"/>
      <c r="CZ33" s="591">
        <v>70.5</v>
      </c>
      <c r="DA33" s="609"/>
      <c r="DB33" s="609"/>
      <c r="DC33" s="610"/>
      <c r="DD33" s="594">
        <v>1428876</v>
      </c>
      <c r="DE33" s="607"/>
      <c r="DF33" s="607"/>
      <c r="DG33" s="607"/>
      <c r="DH33" s="607"/>
      <c r="DI33" s="607"/>
      <c r="DJ33" s="607"/>
      <c r="DK33" s="608"/>
      <c r="DL33" s="594">
        <v>829576</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2805542</v>
      </c>
      <c r="CS34" s="589"/>
      <c r="CT34" s="589"/>
      <c r="CU34" s="589"/>
      <c r="CV34" s="589"/>
      <c r="CW34" s="589"/>
      <c r="CX34" s="589"/>
      <c r="CY34" s="590"/>
      <c r="CZ34" s="591">
        <v>45.8</v>
      </c>
      <c r="DA34" s="609"/>
      <c r="DB34" s="609"/>
      <c r="DC34" s="610"/>
      <c r="DD34" s="594">
        <v>377498</v>
      </c>
      <c r="DE34" s="589"/>
      <c r="DF34" s="589"/>
      <c r="DG34" s="589"/>
      <c r="DH34" s="589"/>
      <c r="DI34" s="589"/>
      <c r="DJ34" s="589"/>
      <c r="DK34" s="590"/>
      <c r="DL34" s="594">
        <v>311983</v>
      </c>
      <c r="DM34" s="589"/>
      <c r="DN34" s="589"/>
      <c r="DO34" s="589"/>
      <c r="DP34" s="589"/>
      <c r="DQ34" s="589"/>
      <c r="DR34" s="589"/>
      <c r="DS34" s="589"/>
      <c r="DT34" s="589"/>
      <c r="DU34" s="589"/>
      <c r="DV34" s="590"/>
      <c r="DW34" s="611">
        <v>12.7</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215836</v>
      </c>
      <c r="S35" s="589"/>
      <c r="T35" s="589"/>
      <c r="U35" s="589"/>
      <c r="V35" s="589"/>
      <c r="W35" s="589"/>
      <c r="X35" s="589"/>
      <c r="Y35" s="590"/>
      <c r="Z35" s="641">
        <v>3.3</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706882</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15278</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22575</v>
      </c>
      <c r="CS35" s="607"/>
      <c r="CT35" s="607"/>
      <c r="CU35" s="607"/>
      <c r="CV35" s="607"/>
      <c r="CW35" s="607"/>
      <c r="CX35" s="607"/>
      <c r="CY35" s="608"/>
      <c r="CZ35" s="591">
        <v>0.4</v>
      </c>
      <c r="DA35" s="609"/>
      <c r="DB35" s="609"/>
      <c r="DC35" s="610"/>
      <c r="DD35" s="594">
        <v>22575</v>
      </c>
      <c r="DE35" s="607"/>
      <c r="DF35" s="607"/>
      <c r="DG35" s="607"/>
      <c r="DH35" s="607"/>
      <c r="DI35" s="607"/>
      <c r="DJ35" s="607"/>
      <c r="DK35" s="608"/>
      <c r="DL35" s="594">
        <v>20506</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6525852</v>
      </c>
      <c r="S36" s="629"/>
      <c r="T36" s="629"/>
      <c r="U36" s="629"/>
      <c r="V36" s="629"/>
      <c r="W36" s="629"/>
      <c r="X36" s="629"/>
      <c r="Y36" s="632"/>
      <c r="Z36" s="633">
        <v>100</v>
      </c>
      <c r="AA36" s="633"/>
      <c r="AB36" s="633"/>
      <c r="AC36" s="633"/>
      <c r="AD36" s="634">
        <v>2244227</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296106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15278</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863851</v>
      </c>
      <c r="CS36" s="589"/>
      <c r="CT36" s="589"/>
      <c r="CU36" s="589"/>
      <c r="CV36" s="589"/>
      <c r="CW36" s="589"/>
      <c r="CX36" s="589"/>
      <c r="CY36" s="590"/>
      <c r="CZ36" s="591">
        <v>14.1</v>
      </c>
      <c r="DA36" s="609"/>
      <c r="DB36" s="609"/>
      <c r="DC36" s="610"/>
      <c r="DD36" s="594">
        <v>440641</v>
      </c>
      <c r="DE36" s="589"/>
      <c r="DF36" s="589"/>
      <c r="DG36" s="589"/>
      <c r="DH36" s="589"/>
      <c r="DI36" s="589"/>
      <c r="DJ36" s="589"/>
      <c r="DK36" s="590"/>
      <c r="DL36" s="594">
        <v>297554</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311</v>
      </c>
      <c r="AR37" s="615"/>
      <c r="AS37" s="615"/>
      <c r="AT37" s="615"/>
      <c r="AU37" s="615"/>
      <c r="AV37" s="615"/>
      <c r="AW37" s="615"/>
      <c r="AX37" s="615"/>
      <c r="AY37" s="616"/>
      <c r="AZ37" s="588">
        <v>133485</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961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233212</v>
      </c>
      <c r="CS37" s="607"/>
      <c r="CT37" s="607"/>
      <c r="CU37" s="607"/>
      <c r="CV37" s="607"/>
      <c r="CW37" s="607"/>
      <c r="CX37" s="607"/>
      <c r="CY37" s="608"/>
      <c r="CZ37" s="591">
        <v>3.8</v>
      </c>
      <c r="DA37" s="609"/>
      <c r="DB37" s="609"/>
      <c r="DC37" s="610"/>
      <c r="DD37" s="594">
        <v>228052</v>
      </c>
      <c r="DE37" s="607"/>
      <c r="DF37" s="607"/>
      <c r="DG37" s="607"/>
      <c r="DH37" s="607"/>
      <c r="DI37" s="607"/>
      <c r="DJ37" s="607"/>
      <c r="DK37" s="608"/>
      <c r="DL37" s="594">
        <v>228052</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c r="AQ38" s="614" t="s">
        <v>314</v>
      </c>
      <c r="AR38" s="615"/>
      <c r="AS38" s="615"/>
      <c r="AT38" s="615"/>
      <c r="AU38" s="615"/>
      <c r="AV38" s="615"/>
      <c r="AW38" s="615"/>
      <c r="AX38" s="615"/>
      <c r="AY38" s="616"/>
      <c r="AZ38" s="588">
        <v>81789</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1794</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308580</v>
      </c>
      <c r="CS38" s="589"/>
      <c r="CT38" s="589"/>
      <c r="CU38" s="589"/>
      <c r="CV38" s="589"/>
      <c r="CW38" s="589"/>
      <c r="CX38" s="589"/>
      <c r="CY38" s="590"/>
      <c r="CZ38" s="591">
        <v>5</v>
      </c>
      <c r="DA38" s="609"/>
      <c r="DB38" s="609"/>
      <c r="DC38" s="610"/>
      <c r="DD38" s="594">
        <v>277331</v>
      </c>
      <c r="DE38" s="589"/>
      <c r="DF38" s="589"/>
      <c r="DG38" s="589"/>
      <c r="DH38" s="589"/>
      <c r="DI38" s="589"/>
      <c r="DJ38" s="589"/>
      <c r="DK38" s="590"/>
      <c r="DL38" s="594">
        <v>187291</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317</v>
      </c>
      <c r="AR39" s="615"/>
      <c r="AS39" s="615"/>
      <c r="AT39" s="615"/>
      <c r="AU39" s="615"/>
      <c r="AV39" s="615"/>
      <c r="AW39" s="615"/>
      <c r="AX39" s="615"/>
      <c r="AY39" s="616"/>
      <c r="AZ39" s="588">
        <v>20407</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97</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292083</v>
      </c>
      <c r="CS39" s="607"/>
      <c r="CT39" s="607"/>
      <c r="CU39" s="607"/>
      <c r="CV39" s="607"/>
      <c r="CW39" s="607"/>
      <c r="CX39" s="607"/>
      <c r="CY39" s="608"/>
      <c r="CZ39" s="591">
        <v>4.8</v>
      </c>
      <c r="DA39" s="609"/>
      <c r="DB39" s="609"/>
      <c r="DC39" s="610"/>
      <c r="DD39" s="594">
        <v>289386</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76011</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116</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24445</v>
      </c>
      <c r="CS40" s="589"/>
      <c r="CT40" s="589"/>
      <c r="CU40" s="589"/>
      <c r="CV40" s="589"/>
      <c r="CW40" s="589"/>
      <c r="CX40" s="589"/>
      <c r="CY40" s="590"/>
      <c r="CZ40" s="591">
        <v>0.4</v>
      </c>
      <c r="DA40" s="609"/>
      <c r="DB40" s="609"/>
      <c r="DC40" s="610"/>
      <c r="DD40" s="594">
        <v>21445</v>
      </c>
      <c r="DE40" s="589"/>
      <c r="DF40" s="589"/>
      <c r="DG40" s="589"/>
      <c r="DH40" s="589"/>
      <c r="DI40" s="589"/>
      <c r="DJ40" s="589"/>
      <c r="DK40" s="590"/>
      <c r="DL40" s="594">
        <v>12242</v>
      </c>
      <c r="DM40" s="589"/>
      <c r="DN40" s="589"/>
      <c r="DO40" s="589"/>
      <c r="DP40" s="589"/>
      <c r="DQ40" s="589"/>
      <c r="DR40" s="589"/>
      <c r="DS40" s="589"/>
      <c r="DT40" s="589"/>
      <c r="DU40" s="589"/>
      <c r="DV40" s="590"/>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99084</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269</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366958</v>
      </c>
      <c r="CS42" s="589"/>
      <c r="CT42" s="589"/>
      <c r="CU42" s="589"/>
      <c r="CV42" s="589"/>
      <c r="CW42" s="589"/>
      <c r="CX42" s="589"/>
      <c r="CY42" s="590"/>
      <c r="CZ42" s="591">
        <v>6</v>
      </c>
      <c r="DA42" s="592"/>
      <c r="DB42" s="592"/>
      <c r="DC42" s="593"/>
      <c r="DD42" s="594">
        <v>237024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t="s">
        <v>108</v>
      </c>
      <c r="CS43" s="607"/>
      <c r="CT43" s="607"/>
      <c r="CU43" s="607"/>
      <c r="CV43" s="607"/>
      <c r="CW43" s="607"/>
      <c r="CX43" s="607"/>
      <c r="CY43" s="608"/>
      <c r="CZ43" s="591" t="s">
        <v>108</v>
      </c>
      <c r="DA43" s="609"/>
      <c r="DB43" s="609"/>
      <c r="DC43" s="610"/>
      <c r="DD43" s="594" t="s">
        <v>108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319460</v>
      </c>
      <c r="CS44" s="589"/>
      <c r="CT44" s="589"/>
      <c r="CU44" s="589"/>
      <c r="CV44" s="589"/>
      <c r="CW44" s="589"/>
      <c r="CX44" s="589"/>
      <c r="CY44" s="590"/>
      <c r="CZ44" s="591">
        <v>5.2</v>
      </c>
      <c r="DA44" s="592"/>
      <c r="DB44" s="592"/>
      <c r="DC44" s="593"/>
      <c r="DD44" s="594">
        <v>234552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53017</v>
      </c>
      <c r="CS45" s="607"/>
      <c r="CT45" s="607"/>
      <c r="CU45" s="607"/>
      <c r="CV45" s="607"/>
      <c r="CW45" s="607"/>
      <c r="CX45" s="607"/>
      <c r="CY45" s="608"/>
      <c r="CZ45" s="591">
        <v>0.9</v>
      </c>
      <c r="DA45" s="609"/>
      <c r="DB45" s="609"/>
      <c r="DC45" s="610"/>
      <c r="DD45" s="594">
        <v>10425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266443</v>
      </c>
      <c r="CS46" s="589"/>
      <c r="CT46" s="589"/>
      <c r="CU46" s="589"/>
      <c r="CV46" s="589"/>
      <c r="CW46" s="589"/>
      <c r="CX46" s="589"/>
      <c r="CY46" s="590"/>
      <c r="CZ46" s="591">
        <v>4.4000000000000004</v>
      </c>
      <c r="DA46" s="592"/>
      <c r="DB46" s="592"/>
      <c r="DC46" s="593"/>
      <c r="DD46" s="594">
        <v>224127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47498</v>
      </c>
      <c r="CS47" s="607"/>
      <c r="CT47" s="607"/>
      <c r="CU47" s="607"/>
      <c r="CV47" s="607"/>
      <c r="CW47" s="607"/>
      <c r="CX47" s="607"/>
      <c r="CY47" s="608"/>
      <c r="CZ47" s="591">
        <v>0.8</v>
      </c>
      <c r="DA47" s="609"/>
      <c r="DB47" s="609"/>
      <c r="DC47" s="610"/>
      <c r="DD47" s="594">
        <v>2472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108</v>
      </c>
      <c r="CS48" s="589"/>
      <c r="CT48" s="589"/>
      <c r="CU48" s="589"/>
      <c r="CV48" s="589"/>
      <c r="CW48" s="589"/>
      <c r="CX48" s="589"/>
      <c r="CY48" s="590"/>
      <c r="CZ48" s="591" t="s">
        <v>108</v>
      </c>
      <c r="DA48" s="592"/>
      <c r="DB48" s="592"/>
      <c r="DC48" s="593"/>
      <c r="DD48" s="594" t="s">
        <v>108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6122553</v>
      </c>
      <c r="CS49" s="573"/>
      <c r="CT49" s="573"/>
      <c r="CU49" s="573"/>
      <c r="CV49" s="573"/>
      <c r="CW49" s="573"/>
      <c r="CX49" s="573"/>
      <c r="CY49" s="574"/>
      <c r="CZ49" s="575">
        <v>100</v>
      </c>
      <c r="DA49" s="576"/>
      <c r="DB49" s="576"/>
      <c r="DC49" s="577"/>
      <c r="DD49" s="578">
        <v>2797601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Y1" zoomScale="70" zoomScaleNormal="25" zoomScaleSheetLayoutView="70" workbookViewId="0">
      <selection activeCell="DQ8" sqref="DQ8:DU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339</v>
      </c>
      <c r="DK2" s="1110"/>
      <c r="DL2" s="1110"/>
      <c r="DM2" s="1110"/>
      <c r="DN2" s="1110"/>
      <c r="DO2" s="1111"/>
      <c r="DP2" s="200"/>
      <c r="DQ2" s="1109" t="s">
        <v>340</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343</v>
      </c>
      <c r="B5" s="995"/>
      <c r="C5" s="995"/>
      <c r="D5" s="995"/>
      <c r="E5" s="995"/>
      <c r="F5" s="995"/>
      <c r="G5" s="995"/>
      <c r="H5" s="995"/>
      <c r="I5" s="995"/>
      <c r="J5" s="995"/>
      <c r="K5" s="995"/>
      <c r="L5" s="995"/>
      <c r="M5" s="995"/>
      <c r="N5" s="995"/>
      <c r="O5" s="995"/>
      <c r="P5" s="996"/>
      <c r="Q5" s="1000" t="s">
        <v>344</v>
      </c>
      <c r="R5" s="1001"/>
      <c r="S5" s="1001"/>
      <c r="T5" s="1001"/>
      <c r="U5" s="1002"/>
      <c r="V5" s="1000" t="s">
        <v>345</v>
      </c>
      <c r="W5" s="1001"/>
      <c r="X5" s="1001"/>
      <c r="Y5" s="1001"/>
      <c r="Z5" s="1002"/>
      <c r="AA5" s="1000" t="s">
        <v>346</v>
      </c>
      <c r="AB5" s="1001"/>
      <c r="AC5" s="1001"/>
      <c r="AD5" s="1001"/>
      <c r="AE5" s="1001"/>
      <c r="AF5" s="1112" t="s">
        <v>347</v>
      </c>
      <c r="AG5" s="1001"/>
      <c r="AH5" s="1001"/>
      <c r="AI5" s="1001"/>
      <c r="AJ5" s="1016"/>
      <c r="AK5" s="1001" t="s">
        <v>348</v>
      </c>
      <c r="AL5" s="1001"/>
      <c r="AM5" s="1001"/>
      <c r="AN5" s="1001"/>
      <c r="AO5" s="1002"/>
      <c r="AP5" s="1000" t="s">
        <v>349</v>
      </c>
      <c r="AQ5" s="1001"/>
      <c r="AR5" s="1001"/>
      <c r="AS5" s="1001"/>
      <c r="AT5" s="1002"/>
      <c r="AU5" s="1000" t="s">
        <v>350</v>
      </c>
      <c r="AV5" s="1001"/>
      <c r="AW5" s="1001"/>
      <c r="AX5" s="1001"/>
      <c r="AY5" s="1016"/>
      <c r="AZ5" s="207"/>
      <c r="BA5" s="207"/>
      <c r="BB5" s="207"/>
      <c r="BC5" s="207"/>
      <c r="BD5" s="207"/>
      <c r="BE5" s="208"/>
      <c r="BF5" s="208"/>
      <c r="BG5" s="208"/>
      <c r="BH5" s="208"/>
      <c r="BI5" s="208"/>
      <c r="BJ5" s="208"/>
      <c r="BK5" s="208"/>
      <c r="BL5" s="208"/>
      <c r="BM5" s="208"/>
      <c r="BN5" s="208"/>
      <c r="BO5" s="208"/>
      <c r="BP5" s="208"/>
      <c r="BQ5" s="994" t="s">
        <v>351</v>
      </c>
      <c r="BR5" s="995"/>
      <c r="BS5" s="995"/>
      <c r="BT5" s="995"/>
      <c r="BU5" s="995"/>
      <c r="BV5" s="995"/>
      <c r="BW5" s="995"/>
      <c r="BX5" s="995"/>
      <c r="BY5" s="995"/>
      <c r="BZ5" s="995"/>
      <c r="CA5" s="995"/>
      <c r="CB5" s="995"/>
      <c r="CC5" s="995"/>
      <c r="CD5" s="995"/>
      <c r="CE5" s="995"/>
      <c r="CF5" s="995"/>
      <c r="CG5" s="996"/>
      <c r="CH5" s="1000" t="s">
        <v>352</v>
      </c>
      <c r="CI5" s="1001"/>
      <c r="CJ5" s="1001"/>
      <c r="CK5" s="1001"/>
      <c r="CL5" s="1002"/>
      <c r="CM5" s="1000" t="s">
        <v>353</v>
      </c>
      <c r="CN5" s="1001"/>
      <c r="CO5" s="1001"/>
      <c r="CP5" s="1001"/>
      <c r="CQ5" s="1002"/>
      <c r="CR5" s="1000" t="s">
        <v>354</v>
      </c>
      <c r="CS5" s="1001"/>
      <c r="CT5" s="1001"/>
      <c r="CU5" s="1001"/>
      <c r="CV5" s="1002"/>
      <c r="CW5" s="1000" t="s">
        <v>355</v>
      </c>
      <c r="CX5" s="1001"/>
      <c r="CY5" s="1001"/>
      <c r="CZ5" s="1001"/>
      <c r="DA5" s="1002"/>
      <c r="DB5" s="1000" t="s">
        <v>356</v>
      </c>
      <c r="DC5" s="1001"/>
      <c r="DD5" s="1001"/>
      <c r="DE5" s="1001"/>
      <c r="DF5" s="1002"/>
      <c r="DG5" s="1097" t="s">
        <v>357</v>
      </c>
      <c r="DH5" s="1098"/>
      <c r="DI5" s="1098"/>
      <c r="DJ5" s="1098"/>
      <c r="DK5" s="1099"/>
      <c r="DL5" s="1097" t="s">
        <v>358</v>
      </c>
      <c r="DM5" s="1098"/>
      <c r="DN5" s="1098"/>
      <c r="DO5" s="1098"/>
      <c r="DP5" s="1099"/>
      <c r="DQ5" s="1000" t="s">
        <v>359</v>
      </c>
      <c r="DR5" s="1001"/>
      <c r="DS5" s="1001"/>
      <c r="DT5" s="1001"/>
      <c r="DU5" s="1002"/>
      <c r="DV5" s="1000" t="s">
        <v>350</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360</v>
      </c>
      <c r="C7" s="1050"/>
      <c r="D7" s="1050"/>
      <c r="E7" s="1050"/>
      <c r="F7" s="1050"/>
      <c r="G7" s="1050"/>
      <c r="H7" s="1050"/>
      <c r="I7" s="1050"/>
      <c r="J7" s="1050"/>
      <c r="K7" s="1050"/>
      <c r="L7" s="1050"/>
      <c r="M7" s="1050"/>
      <c r="N7" s="1050"/>
      <c r="O7" s="1050"/>
      <c r="P7" s="1051"/>
      <c r="Q7" s="1103">
        <v>6526</v>
      </c>
      <c r="R7" s="1104"/>
      <c r="S7" s="1104"/>
      <c r="T7" s="1104"/>
      <c r="U7" s="1104"/>
      <c r="V7" s="1104">
        <v>6123</v>
      </c>
      <c r="W7" s="1104"/>
      <c r="X7" s="1104"/>
      <c r="Y7" s="1104"/>
      <c r="Z7" s="1104"/>
      <c r="AA7" s="1104">
        <v>403</v>
      </c>
      <c r="AB7" s="1104"/>
      <c r="AC7" s="1104"/>
      <c r="AD7" s="1104"/>
      <c r="AE7" s="1105"/>
      <c r="AF7" s="1106">
        <v>253</v>
      </c>
      <c r="AG7" s="1107"/>
      <c r="AH7" s="1107"/>
      <c r="AI7" s="1107"/>
      <c r="AJ7" s="1108"/>
      <c r="AK7" s="1090">
        <v>759</v>
      </c>
      <c r="AL7" s="1091"/>
      <c r="AM7" s="1091"/>
      <c r="AN7" s="1091"/>
      <c r="AO7" s="1091"/>
      <c r="AP7" s="1091">
        <v>3790</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540</v>
      </c>
      <c r="BT7" s="1095"/>
      <c r="BU7" s="1095"/>
      <c r="BV7" s="1095"/>
      <c r="BW7" s="1095"/>
      <c r="BX7" s="1095"/>
      <c r="BY7" s="1095"/>
      <c r="BZ7" s="1095"/>
      <c r="CA7" s="1095"/>
      <c r="CB7" s="1095"/>
      <c r="CC7" s="1095"/>
      <c r="CD7" s="1095"/>
      <c r="CE7" s="1095"/>
      <c r="CF7" s="1095"/>
      <c r="CG7" s="1096"/>
      <c r="CH7" s="1087">
        <v>-3</v>
      </c>
      <c r="CI7" s="1088"/>
      <c r="CJ7" s="1088"/>
      <c r="CK7" s="1088"/>
      <c r="CL7" s="1089"/>
      <c r="CM7" s="1087">
        <v>20</v>
      </c>
      <c r="CN7" s="1088"/>
      <c r="CO7" s="1088"/>
      <c r="CP7" s="1088"/>
      <c r="CQ7" s="1089"/>
      <c r="CR7" s="1087">
        <v>78</v>
      </c>
      <c r="CS7" s="1088"/>
      <c r="CT7" s="1088"/>
      <c r="CU7" s="1088"/>
      <c r="CV7" s="1089"/>
      <c r="CW7" s="1087"/>
      <c r="CX7" s="1088"/>
      <c r="CY7" s="1088"/>
      <c r="CZ7" s="1088"/>
      <c r="DA7" s="1089"/>
      <c r="DB7" s="1087"/>
      <c r="DC7" s="1088"/>
      <c r="DD7" s="1088"/>
      <c r="DE7" s="1088"/>
      <c r="DF7" s="1089"/>
      <c r="DG7" s="1087"/>
      <c r="DH7" s="1088"/>
      <c r="DI7" s="1088"/>
      <c r="DJ7" s="1088"/>
      <c r="DK7" s="1089"/>
      <c r="DL7" s="1087">
        <v>252</v>
      </c>
      <c r="DM7" s="1088"/>
      <c r="DN7" s="1088"/>
      <c r="DO7" s="1088"/>
      <c r="DP7" s="1089"/>
      <c r="DQ7" s="1087">
        <v>76</v>
      </c>
      <c r="DR7" s="1088"/>
      <c r="DS7" s="1088"/>
      <c r="DT7" s="1088"/>
      <c r="DU7" s="1089"/>
      <c r="DV7" s="1114"/>
      <c r="DW7" s="1115"/>
      <c r="DX7" s="1115"/>
      <c r="DY7" s="1115"/>
      <c r="DZ7" s="1116"/>
      <c r="EA7" s="205"/>
    </row>
    <row r="8" spans="1:131" s="206" customFormat="1" ht="26.25" customHeight="1">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361</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7">
        <v>6526</v>
      </c>
      <c r="R23" s="1068"/>
      <c r="S23" s="1068"/>
      <c r="T23" s="1068"/>
      <c r="U23" s="1068"/>
      <c r="V23" s="1068">
        <v>6123</v>
      </c>
      <c r="W23" s="1068"/>
      <c r="X23" s="1068"/>
      <c r="Y23" s="1068"/>
      <c r="Z23" s="1068"/>
      <c r="AA23" s="1068">
        <v>403</v>
      </c>
      <c r="AB23" s="1068"/>
      <c r="AC23" s="1068"/>
      <c r="AD23" s="1068"/>
      <c r="AE23" s="1069"/>
      <c r="AF23" s="1070">
        <v>253</v>
      </c>
      <c r="AG23" s="1068"/>
      <c r="AH23" s="1068"/>
      <c r="AI23" s="1068"/>
      <c r="AJ23" s="1071"/>
      <c r="AK23" s="1072"/>
      <c r="AL23" s="1073"/>
      <c r="AM23" s="1073"/>
      <c r="AN23" s="1073"/>
      <c r="AO23" s="1073"/>
      <c r="AP23" s="1068">
        <v>3790</v>
      </c>
      <c r="AQ23" s="1068"/>
      <c r="AR23" s="1068"/>
      <c r="AS23" s="1068"/>
      <c r="AT23" s="1068"/>
      <c r="AU23" s="1074"/>
      <c r="AV23" s="1074"/>
      <c r="AW23" s="1074"/>
      <c r="AX23" s="1074"/>
      <c r="AY23" s="1075"/>
      <c r="AZ23" s="1064" t="s">
        <v>108</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365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343</v>
      </c>
      <c r="B26" s="995"/>
      <c r="C26" s="995"/>
      <c r="D26" s="995"/>
      <c r="E26" s="995"/>
      <c r="F26" s="995"/>
      <c r="G26" s="995"/>
      <c r="H26" s="995"/>
      <c r="I26" s="995"/>
      <c r="J26" s="995"/>
      <c r="K26" s="995"/>
      <c r="L26" s="995"/>
      <c r="M26" s="995"/>
      <c r="N26" s="995"/>
      <c r="O26" s="995"/>
      <c r="P26" s="996"/>
      <c r="Q26" s="1000" t="s">
        <v>366</v>
      </c>
      <c r="R26" s="1001"/>
      <c r="S26" s="1001"/>
      <c r="T26" s="1001"/>
      <c r="U26" s="1002"/>
      <c r="V26" s="1000" t="s">
        <v>367</v>
      </c>
      <c r="W26" s="1001"/>
      <c r="X26" s="1001"/>
      <c r="Y26" s="1001"/>
      <c r="Z26" s="1002"/>
      <c r="AA26" s="1000" t="s">
        <v>368</v>
      </c>
      <c r="AB26" s="1001"/>
      <c r="AC26" s="1001"/>
      <c r="AD26" s="1001"/>
      <c r="AE26" s="1001"/>
      <c r="AF26" s="1058" t="s">
        <v>369</v>
      </c>
      <c r="AG26" s="1007"/>
      <c r="AH26" s="1007"/>
      <c r="AI26" s="1007"/>
      <c r="AJ26" s="1059"/>
      <c r="AK26" s="1001" t="s">
        <v>370</v>
      </c>
      <c r="AL26" s="1001"/>
      <c r="AM26" s="1001"/>
      <c r="AN26" s="1001"/>
      <c r="AO26" s="1002"/>
      <c r="AP26" s="1000" t="s">
        <v>371</v>
      </c>
      <c r="AQ26" s="1001"/>
      <c r="AR26" s="1001"/>
      <c r="AS26" s="1001"/>
      <c r="AT26" s="1002"/>
      <c r="AU26" s="1000" t="s">
        <v>372</v>
      </c>
      <c r="AV26" s="1001"/>
      <c r="AW26" s="1001"/>
      <c r="AX26" s="1001"/>
      <c r="AY26" s="1002"/>
      <c r="AZ26" s="1000" t="s">
        <v>373</v>
      </c>
      <c r="BA26" s="1001"/>
      <c r="BB26" s="1001"/>
      <c r="BC26" s="1001"/>
      <c r="BD26" s="1002"/>
      <c r="BE26" s="1000" t="s">
        <v>350</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374</v>
      </c>
      <c r="C28" s="1050"/>
      <c r="D28" s="1050"/>
      <c r="E28" s="1050"/>
      <c r="F28" s="1050"/>
      <c r="G28" s="1050"/>
      <c r="H28" s="1050"/>
      <c r="I28" s="1050"/>
      <c r="J28" s="1050"/>
      <c r="K28" s="1050"/>
      <c r="L28" s="1050"/>
      <c r="M28" s="1050"/>
      <c r="N28" s="1050"/>
      <c r="O28" s="1050"/>
      <c r="P28" s="1051"/>
      <c r="Q28" s="1052">
        <v>804</v>
      </c>
      <c r="R28" s="1053"/>
      <c r="S28" s="1053"/>
      <c r="T28" s="1053"/>
      <c r="U28" s="1053"/>
      <c r="V28" s="1053">
        <v>789</v>
      </c>
      <c r="W28" s="1053"/>
      <c r="X28" s="1053"/>
      <c r="Y28" s="1053"/>
      <c r="Z28" s="1053"/>
      <c r="AA28" s="1053">
        <v>15</v>
      </c>
      <c r="AB28" s="1053"/>
      <c r="AC28" s="1053"/>
      <c r="AD28" s="1053"/>
      <c r="AE28" s="1054"/>
      <c r="AF28" s="1055">
        <v>12</v>
      </c>
      <c r="AG28" s="1053"/>
      <c r="AH28" s="1053"/>
      <c r="AI28" s="1053"/>
      <c r="AJ28" s="1056"/>
      <c r="AK28" s="1057">
        <v>76</v>
      </c>
      <c r="AL28" s="1045"/>
      <c r="AM28" s="1045"/>
      <c r="AN28" s="1045"/>
      <c r="AO28" s="1045"/>
      <c r="AP28" s="1045" t="s">
        <v>529</v>
      </c>
      <c r="AQ28" s="1045"/>
      <c r="AR28" s="1045"/>
      <c r="AS28" s="1045"/>
      <c r="AT28" s="1045"/>
      <c r="AU28" s="1045" t="s">
        <v>529</v>
      </c>
      <c r="AV28" s="1045"/>
      <c r="AW28" s="1045"/>
      <c r="AX28" s="1045"/>
      <c r="AY28" s="1045"/>
      <c r="AZ28" s="1046" t="s">
        <v>529</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375</v>
      </c>
      <c r="C29" s="1031"/>
      <c r="D29" s="1031"/>
      <c r="E29" s="1031"/>
      <c r="F29" s="1031"/>
      <c r="G29" s="1031"/>
      <c r="H29" s="1031"/>
      <c r="I29" s="1031"/>
      <c r="J29" s="1031"/>
      <c r="K29" s="1031"/>
      <c r="L29" s="1031"/>
      <c r="M29" s="1031"/>
      <c r="N29" s="1031"/>
      <c r="O29" s="1031"/>
      <c r="P29" s="1032"/>
      <c r="Q29" s="1042">
        <v>495</v>
      </c>
      <c r="R29" s="1043"/>
      <c r="S29" s="1043"/>
      <c r="T29" s="1043"/>
      <c r="U29" s="1043"/>
      <c r="V29" s="1043">
        <v>466</v>
      </c>
      <c r="W29" s="1043"/>
      <c r="X29" s="1043"/>
      <c r="Y29" s="1043"/>
      <c r="Z29" s="1043"/>
      <c r="AA29" s="1043">
        <v>29</v>
      </c>
      <c r="AB29" s="1043"/>
      <c r="AC29" s="1043"/>
      <c r="AD29" s="1043"/>
      <c r="AE29" s="1044"/>
      <c r="AF29" s="1036">
        <v>28</v>
      </c>
      <c r="AG29" s="1037"/>
      <c r="AH29" s="1037"/>
      <c r="AI29" s="1037"/>
      <c r="AJ29" s="1038"/>
      <c r="AK29" s="976">
        <v>93</v>
      </c>
      <c r="AL29" s="967"/>
      <c r="AM29" s="967"/>
      <c r="AN29" s="967"/>
      <c r="AO29" s="967"/>
      <c r="AP29" s="967" t="s">
        <v>529</v>
      </c>
      <c r="AQ29" s="967"/>
      <c r="AR29" s="967"/>
      <c r="AS29" s="967"/>
      <c r="AT29" s="967"/>
      <c r="AU29" s="967" t="s">
        <v>529</v>
      </c>
      <c r="AV29" s="967"/>
      <c r="AW29" s="967"/>
      <c r="AX29" s="967"/>
      <c r="AY29" s="967"/>
      <c r="AZ29" s="1041" t="s">
        <v>529</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376</v>
      </c>
      <c r="C30" s="1031"/>
      <c r="D30" s="1031"/>
      <c r="E30" s="1031"/>
      <c r="F30" s="1031"/>
      <c r="G30" s="1031"/>
      <c r="H30" s="1031"/>
      <c r="I30" s="1031"/>
      <c r="J30" s="1031"/>
      <c r="K30" s="1031"/>
      <c r="L30" s="1031"/>
      <c r="M30" s="1031"/>
      <c r="N30" s="1031"/>
      <c r="O30" s="1031"/>
      <c r="P30" s="1032"/>
      <c r="Q30" s="1042">
        <v>57</v>
      </c>
      <c r="R30" s="1043"/>
      <c r="S30" s="1043"/>
      <c r="T30" s="1043"/>
      <c r="U30" s="1043"/>
      <c r="V30" s="1043">
        <v>53</v>
      </c>
      <c r="W30" s="1043"/>
      <c r="X30" s="1043"/>
      <c r="Y30" s="1043"/>
      <c r="Z30" s="1043"/>
      <c r="AA30" s="1043">
        <v>4</v>
      </c>
      <c r="AB30" s="1043"/>
      <c r="AC30" s="1043"/>
      <c r="AD30" s="1043"/>
      <c r="AE30" s="1044"/>
      <c r="AF30" s="1036">
        <v>4</v>
      </c>
      <c r="AG30" s="1037"/>
      <c r="AH30" s="1037"/>
      <c r="AI30" s="1037"/>
      <c r="AJ30" s="1038"/>
      <c r="AK30" s="976">
        <v>18</v>
      </c>
      <c r="AL30" s="967"/>
      <c r="AM30" s="967"/>
      <c r="AN30" s="967"/>
      <c r="AO30" s="967"/>
      <c r="AP30" s="967" t="s">
        <v>529</v>
      </c>
      <c r="AQ30" s="967"/>
      <c r="AR30" s="967"/>
      <c r="AS30" s="967"/>
      <c r="AT30" s="967"/>
      <c r="AU30" s="967" t="s">
        <v>529</v>
      </c>
      <c r="AV30" s="967"/>
      <c r="AW30" s="967"/>
      <c r="AX30" s="967"/>
      <c r="AY30" s="967"/>
      <c r="AZ30" s="1041" t="s">
        <v>529</v>
      </c>
      <c r="BA30" s="1041"/>
      <c r="BB30" s="1041"/>
      <c r="BC30" s="1041"/>
      <c r="BD30" s="1041"/>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377</v>
      </c>
      <c r="C31" s="1031"/>
      <c r="D31" s="1031"/>
      <c r="E31" s="1031"/>
      <c r="F31" s="1031"/>
      <c r="G31" s="1031"/>
      <c r="H31" s="1031"/>
      <c r="I31" s="1031"/>
      <c r="J31" s="1031"/>
      <c r="K31" s="1031"/>
      <c r="L31" s="1031"/>
      <c r="M31" s="1031"/>
      <c r="N31" s="1031"/>
      <c r="O31" s="1031"/>
      <c r="P31" s="1032"/>
      <c r="Q31" s="1042">
        <v>1</v>
      </c>
      <c r="R31" s="1043"/>
      <c r="S31" s="1043"/>
      <c r="T31" s="1043"/>
      <c r="U31" s="1043"/>
      <c r="V31" s="1043">
        <v>1</v>
      </c>
      <c r="W31" s="1043"/>
      <c r="X31" s="1043"/>
      <c r="Y31" s="1043"/>
      <c r="Z31" s="1043"/>
      <c r="AA31" s="1043">
        <v>0</v>
      </c>
      <c r="AB31" s="1043"/>
      <c r="AC31" s="1043"/>
      <c r="AD31" s="1043"/>
      <c r="AE31" s="1044"/>
      <c r="AF31" s="1036">
        <v>0</v>
      </c>
      <c r="AG31" s="1037"/>
      <c r="AH31" s="1037"/>
      <c r="AI31" s="1037"/>
      <c r="AJ31" s="1038"/>
      <c r="AK31" s="976" t="s">
        <v>529</v>
      </c>
      <c r="AL31" s="967"/>
      <c r="AM31" s="967"/>
      <c r="AN31" s="967"/>
      <c r="AO31" s="967"/>
      <c r="AP31" s="967" t="s">
        <v>529</v>
      </c>
      <c r="AQ31" s="967"/>
      <c r="AR31" s="967"/>
      <c r="AS31" s="967"/>
      <c r="AT31" s="967"/>
      <c r="AU31" s="967" t="s">
        <v>529</v>
      </c>
      <c r="AV31" s="967"/>
      <c r="AW31" s="967"/>
      <c r="AX31" s="967"/>
      <c r="AY31" s="967"/>
      <c r="AZ31" s="1041" t="s">
        <v>529</v>
      </c>
      <c r="BA31" s="1041"/>
      <c r="BB31" s="1041"/>
      <c r="BC31" s="1041"/>
      <c r="BD31" s="1041"/>
      <c r="BE31" s="1025"/>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378</v>
      </c>
      <c r="C32" s="1031"/>
      <c r="D32" s="1031"/>
      <c r="E32" s="1031"/>
      <c r="F32" s="1031"/>
      <c r="G32" s="1031"/>
      <c r="H32" s="1031"/>
      <c r="I32" s="1031"/>
      <c r="J32" s="1031"/>
      <c r="K32" s="1031"/>
      <c r="L32" s="1031"/>
      <c r="M32" s="1031"/>
      <c r="N32" s="1031"/>
      <c r="O32" s="1031"/>
      <c r="P32" s="1032"/>
      <c r="Q32" s="1042">
        <v>260</v>
      </c>
      <c r="R32" s="1043"/>
      <c r="S32" s="1043"/>
      <c r="T32" s="1043"/>
      <c r="U32" s="1043"/>
      <c r="V32" s="1043">
        <v>232</v>
      </c>
      <c r="W32" s="1043"/>
      <c r="X32" s="1043"/>
      <c r="Y32" s="1043"/>
      <c r="Z32" s="1043"/>
      <c r="AA32" s="1043">
        <v>28</v>
      </c>
      <c r="AB32" s="1043"/>
      <c r="AC32" s="1043"/>
      <c r="AD32" s="1043"/>
      <c r="AE32" s="1044"/>
      <c r="AF32" s="1036">
        <v>193</v>
      </c>
      <c r="AG32" s="1037"/>
      <c r="AH32" s="1037"/>
      <c r="AI32" s="1037"/>
      <c r="AJ32" s="1038"/>
      <c r="AK32" s="976">
        <v>76</v>
      </c>
      <c r="AL32" s="967"/>
      <c r="AM32" s="967"/>
      <c r="AN32" s="967"/>
      <c r="AO32" s="967"/>
      <c r="AP32" s="967">
        <v>627</v>
      </c>
      <c r="AQ32" s="967"/>
      <c r="AR32" s="967"/>
      <c r="AS32" s="967"/>
      <c r="AT32" s="967"/>
      <c r="AU32" s="967">
        <v>216</v>
      </c>
      <c r="AV32" s="967"/>
      <c r="AW32" s="967"/>
      <c r="AX32" s="967"/>
      <c r="AY32" s="967"/>
      <c r="AZ32" s="1041" t="s">
        <v>529</v>
      </c>
      <c r="BA32" s="1041"/>
      <c r="BB32" s="1041"/>
      <c r="BC32" s="1041"/>
      <c r="BD32" s="1041"/>
      <c r="BE32" s="1025" t="s">
        <v>379</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380</v>
      </c>
      <c r="C33" s="1031"/>
      <c r="D33" s="1031"/>
      <c r="E33" s="1031"/>
      <c r="F33" s="1031"/>
      <c r="G33" s="1031"/>
      <c r="H33" s="1031"/>
      <c r="I33" s="1031"/>
      <c r="J33" s="1031"/>
      <c r="K33" s="1031"/>
      <c r="L33" s="1031"/>
      <c r="M33" s="1031"/>
      <c r="N33" s="1031"/>
      <c r="O33" s="1031"/>
      <c r="P33" s="1032"/>
      <c r="Q33" s="1042">
        <v>1</v>
      </c>
      <c r="R33" s="1043"/>
      <c r="S33" s="1043"/>
      <c r="T33" s="1043"/>
      <c r="U33" s="1043"/>
      <c r="V33" s="1043">
        <v>704</v>
      </c>
      <c r="W33" s="1043"/>
      <c r="X33" s="1043"/>
      <c r="Y33" s="1043"/>
      <c r="Z33" s="1043"/>
      <c r="AA33" s="1043">
        <v>-703</v>
      </c>
      <c r="AB33" s="1043"/>
      <c r="AC33" s="1043"/>
      <c r="AD33" s="1043"/>
      <c r="AE33" s="1044"/>
      <c r="AF33" s="1036">
        <v>682</v>
      </c>
      <c r="AG33" s="1037"/>
      <c r="AH33" s="1037"/>
      <c r="AI33" s="1037"/>
      <c r="AJ33" s="1038"/>
      <c r="AK33" s="976">
        <v>1</v>
      </c>
      <c r="AL33" s="967"/>
      <c r="AM33" s="967"/>
      <c r="AN33" s="967"/>
      <c r="AO33" s="967"/>
      <c r="AP33" s="967" t="s">
        <v>529</v>
      </c>
      <c r="AQ33" s="967"/>
      <c r="AR33" s="967"/>
      <c r="AS33" s="967"/>
      <c r="AT33" s="967"/>
      <c r="AU33" s="967" t="s">
        <v>529</v>
      </c>
      <c r="AV33" s="967"/>
      <c r="AW33" s="967"/>
      <c r="AX33" s="967"/>
      <c r="AY33" s="967"/>
      <c r="AZ33" s="1041" t="s">
        <v>529</v>
      </c>
      <c r="BA33" s="1041"/>
      <c r="BB33" s="1041"/>
      <c r="BC33" s="1041"/>
      <c r="BD33" s="1041"/>
      <c r="BE33" s="1025" t="s">
        <v>379</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381</v>
      </c>
      <c r="C34" s="1031"/>
      <c r="D34" s="1031"/>
      <c r="E34" s="1031"/>
      <c r="F34" s="1031"/>
      <c r="G34" s="1031"/>
      <c r="H34" s="1031"/>
      <c r="I34" s="1031"/>
      <c r="J34" s="1031"/>
      <c r="K34" s="1031"/>
      <c r="L34" s="1031"/>
      <c r="M34" s="1031"/>
      <c r="N34" s="1031"/>
      <c r="O34" s="1031"/>
      <c r="P34" s="1032"/>
      <c r="Q34" s="1042">
        <v>108</v>
      </c>
      <c r="R34" s="1043"/>
      <c r="S34" s="1043"/>
      <c r="T34" s="1043"/>
      <c r="U34" s="1043"/>
      <c r="V34" s="1043">
        <v>305</v>
      </c>
      <c r="W34" s="1043"/>
      <c r="X34" s="1043"/>
      <c r="Y34" s="1043"/>
      <c r="Z34" s="1043"/>
      <c r="AA34" s="1043">
        <v>-197</v>
      </c>
      <c r="AB34" s="1043"/>
      <c r="AC34" s="1043"/>
      <c r="AD34" s="1043"/>
      <c r="AE34" s="1044"/>
      <c r="AF34" s="1036">
        <v>313</v>
      </c>
      <c r="AG34" s="1037"/>
      <c r="AH34" s="1037"/>
      <c r="AI34" s="1037"/>
      <c r="AJ34" s="1038"/>
      <c r="AK34" s="976">
        <v>30</v>
      </c>
      <c r="AL34" s="967"/>
      <c r="AM34" s="967"/>
      <c r="AN34" s="967"/>
      <c r="AO34" s="967"/>
      <c r="AP34" s="967" t="s">
        <v>529</v>
      </c>
      <c r="AQ34" s="967"/>
      <c r="AR34" s="967"/>
      <c r="AS34" s="967"/>
      <c r="AT34" s="967"/>
      <c r="AU34" s="967" t="s">
        <v>529</v>
      </c>
      <c r="AV34" s="967"/>
      <c r="AW34" s="967"/>
      <c r="AX34" s="967"/>
      <c r="AY34" s="967"/>
      <c r="AZ34" s="1041" t="s">
        <v>529</v>
      </c>
      <c r="BA34" s="1041"/>
      <c r="BB34" s="1041"/>
      <c r="BC34" s="1041"/>
      <c r="BD34" s="1041"/>
      <c r="BE34" s="1025" t="s">
        <v>379</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382</v>
      </c>
      <c r="C35" s="1031"/>
      <c r="D35" s="1031"/>
      <c r="E35" s="1031"/>
      <c r="F35" s="1031"/>
      <c r="G35" s="1031"/>
      <c r="H35" s="1031"/>
      <c r="I35" s="1031"/>
      <c r="J35" s="1031"/>
      <c r="K35" s="1031"/>
      <c r="L35" s="1031"/>
      <c r="M35" s="1031"/>
      <c r="N35" s="1031"/>
      <c r="O35" s="1031"/>
      <c r="P35" s="1032"/>
      <c r="Q35" s="1042">
        <v>221</v>
      </c>
      <c r="R35" s="1043"/>
      <c r="S35" s="1043"/>
      <c r="T35" s="1043"/>
      <c r="U35" s="1043"/>
      <c r="V35" s="1043">
        <v>203</v>
      </c>
      <c r="W35" s="1043"/>
      <c r="X35" s="1043"/>
      <c r="Y35" s="1043"/>
      <c r="Z35" s="1043"/>
      <c r="AA35" s="1043">
        <v>18</v>
      </c>
      <c r="AB35" s="1043"/>
      <c r="AC35" s="1043"/>
      <c r="AD35" s="1043"/>
      <c r="AE35" s="1044"/>
      <c r="AF35" s="1036">
        <v>18</v>
      </c>
      <c r="AG35" s="1037"/>
      <c r="AH35" s="1037"/>
      <c r="AI35" s="1037"/>
      <c r="AJ35" s="1038"/>
      <c r="AK35" s="976">
        <v>133</v>
      </c>
      <c r="AL35" s="967"/>
      <c r="AM35" s="967"/>
      <c r="AN35" s="967"/>
      <c r="AO35" s="967"/>
      <c r="AP35" s="967">
        <v>1476</v>
      </c>
      <c r="AQ35" s="967"/>
      <c r="AR35" s="967"/>
      <c r="AS35" s="967"/>
      <c r="AT35" s="967"/>
      <c r="AU35" s="967">
        <v>1087</v>
      </c>
      <c r="AV35" s="967"/>
      <c r="AW35" s="967"/>
      <c r="AX35" s="967"/>
      <c r="AY35" s="967"/>
      <c r="AZ35" s="1041" t="s">
        <v>529</v>
      </c>
      <c r="BA35" s="1041"/>
      <c r="BB35" s="1041"/>
      <c r="BC35" s="1041"/>
      <c r="BD35" s="1041"/>
      <c r="BE35" s="1025" t="s">
        <v>383</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t="s">
        <v>384</v>
      </c>
      <c r="C36" s="1031"/>
      <c r="D36" s="1031"/>
      <c r="E36" s="1031"/>
      <c r="F36" s="1031"/>
      <c r="G36" s="1031"/>
      <c r="H36" s="1031"/>
      <c r="I36" s="1031"/>
      <c r="J36" s="1031"/>
      <c r="K36" s="1031"/>
      <c r="L36" s="1031"/>
      <c r="M36" s="1031"/>
      <c r="N36" s="1031"/>
      <c r="O36" s="1031"/>
      <c r="P36" s="1032"/>
      <c r="Q36" s="1042">
        <v>542</v>
      </c>
      <c r="R36" s="1043"/>
      <c r="S36" s="1043"/>
      <c r="T36" s="1043"/>
      <c r="U36" s="1043"/>
      <c r="V36" s="1043">
        <v>542</v>
      </c>
      <c r="W36" s="1043"/>
      <c r="X36" s="1043"/>
      <c r="Y36" s="1043"/>
      <c r="Z36" s="1043"/>
      <c r="AA36" s="1043">
        <v>0</v>
      </c>
      <c r="AB36" s="1043"/>
      <c r="AC36" s="1043"/>
      <c r="AD36" s="1043"/>
      <c r="AE36" s="1044"/>
      <c r="AF36" s="1036" t="s">
        <v>108</v>
      </c>
      <c r="AG36" s="1037"/>
      <c r="AH36" s="1037"/>
      <c r="AI36" s="1037"/>
      <c r="AJ36" s="1038"/>
      <c r="AK36" s="976" t="s">
        <v>529</v>
      </c>
      <c r="AL36" s="967"/>
      <c r="AM36" s="967"/>
      <c r="AN36" s="967"/>
      <c r="AO36" s="967"/>
      <c r="AP36" s="967" t="s">
        <v>529</v>
      </c>
      <c r="AQ36" s="967"/>
      <c r="AR36" s="967"/>
      <c r="AS36" s="967"/>
      <c r="AT36" s="967"/>
      <c r="AU36" s="967" t="s">
        <v>529</v>
      </c>
      <c r="AV36" s="967"/>
      <c r="AW36" s="967"/>
      <c r="AX36" s="967"/>
      <c r="AY36" s="967"/>
      <c r="AZ36" s="1041" t="s">
        <v>529</v>
      </c>
      <c r="BA36" s="1041"/>
      <c r="BB36" s="1041"/>
      <c r="BC36" s="1041"/>
      <c r="BD36" s="1041"/>
      <c r="BE36" s="1025" t="s">
        <v>383</v>
      </c>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362</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1250</v>
      </c>
      <c r="AG63" s="955"/>
      <c r="AH63" s="955"/>
      <c r="AI63" s="955"/>
      <c r="AJ63" s="1023"/>
      <c r="AK63" s="1024"/>
      <c r="AL63" s="959"/>
      <c r="AM63" s="959"/>
      <c r="AN63" s="959"/>
      <c r="AO63" s="959"/>
      <c r="AP63" s="955">
        <v>2103</v>
      </c>
      <c r="AQ63" s="955"/>
      <c r="AR63" s="955"/>
      <c r="AS63" s="955"/>
      <c r="AT63" s="955"/>
      <c r="AU63" s="955">
        <v>1303</v>
      </c>
      <c r="AV63" s="955"/>
      <c r="AW63" s="955"/>
      <c r="AX63" s="955"/>
      <c r="AY63" s="955"/>
      <c r="AZ63" s="1018"/>
      <c r="BA63" s="1018"/>
      <c r="BB63" s="1018"/>
      <c r="BC63" s="1018"/>
      <c r="BD63" s="1018"/>
      <c r="BE63" s="956"/>
      <c r="BF63" s="956"/>
      <c r="BG63" s="956"/>
      <c r="BH63" s="956"/>
      <c r="BI63" s="957"/>
      <c r="BJ63" s="1019" t="s">
        <v>108</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388</v>
      </c>
      <c r="B66" s="995"/>
      <c r="C66" s="995"/>
      <c r="D66" s="995"/>
      <c r="E66" s="995"/>
      <c r="F66" s="995"/>
      <c r="G66" s="995"/>
      <c r="H66" s="995"/>
      <c r="I66" s="995"/>
      <c r="J66" s="995"/>
      <c r="K66" s="995"/>
      <c r="L66" s="995"/>
      <c r="M66" s="995"/>
      <c r="N66" s="995"/>
      <c r="O66" s="995"/>
      <c r="P66" s="996"/>
      <c r="Q66" s="1000" t="s">
        <v>366</v>
      </c>
      <c r="R66" s="1001"/>
      <c r="S66" s="1001"/>
      <c r="T66" s="1001"/>
      <c r="U66" s="1002"/>
      <c r="V66" s="1000" t="s">
        <v>367</v>
      </c>
      <c r="W66" s="1001"/>
      <c r="X66" s="1001"/>
      <c r="Y66" s="1001"/>
      <c r="Z66" s="1002"/>
      <c r="AA66" s="1000" t="s">
        <v>368</v>
      </c>
      <c r="AB66" s="1001"/>
      <c r="AC66" s="1001"/>
      <c r="AD66" s="1001"/>
      <c r="AE66" s="1002"/>
      <c r="AF66" s="1006" t="s">
        <v>369</v>
      </c>
      <c r="AG66" s="1007"/>
      <c r="AH66" s="1007"/>
      <c r="AI66" s="1007"/>
      <c r="AJ66" s="1008"/>
      <c r="AK66" s="1000" t="s">
        <v>370</v>
      </c>
      <c r="AL66" s="995"/>
      <c r="AM66" s="995"/>
      <c r="AN66" s="995"/>
      <c r="AO66" s="996"/>
      <c r="AP66" s="1000" t="s">
        <v>371</v>
      </c>
      <c r="AQ66" s="1001"/>
      <c r="AR66" s="1001"/>
      <c r="AS66" s="1001"/>
      <c r="AT66" s="1002"/>
      <c r="AU66" s="1000" t="s">
        <v>389</v>
      </c>
      <c r="AV66" s="1001"/>
      <c r="AW66" s="1001"/>
      <c r="AX66" s="1001"/>
      <c r="AY66" s="1002"/>
      <c r="AZ66" s="1000" t="s">
        <v>350</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530</v>
      </c>
      <c r="C68" s="985"/>
      <c r="D68" s="985"/>
      <c r="E68" s="985"/>
      <c r="F68" s="985"/>
      <c r="G68" s="985"/>
      <c r="H68" s="985"/>
      <c r="I68" s="985"/>
      <c r="J68" s="985"/>
      <c r="K68" s="985"/>
      <c r="L68" s="985"/>
      <c r="M68" s="985"/>
      <c r="N68" s="985"/>
      <c r="O68" s="985"/>
      <c r="P68" s="986"/>
      <c r="Q68" s="987">
        <v>3984</v>
      </c>
      <c r="R68" s="981"/>
      <c r="S68" s="981"/>
      <c r="T68" s="981"/>
      <c r="U68" s="981"/>
      <c r="V68" s="981">
        <v>3671</v>
      </c>
      <c r="W68" s="981"/>
      <c r="X68" s="981"/>
      <c r="Y68" s="981"/>
      <c r="Z68" s="981"/>
      <c r="AA68" s="981">
        <v>313</v>
      </c>
      <c r="AB68" s="981"/>
      <c r="AC68" s="981"/>
      <c r="AD68" s="981"/>
      <c r="AE68" s="981"/>
      <c r="AF68" s="981">
        <v>254</v>
      </c>
      <c r="AG68" s="981"/>
      <c r="AH68" s="981"/>
      <c r="AI68" s="981"/>
      <c r="AJ68" s="981"/>
      <c r="AK68" s="981"/>
      <c r="AL68" s="981"/>
      <c r="AM68" s="981"/>
      <c r="AN68" s="981"/>
      <c r="AO68" s="981"/>
      <c r="AP68" s="981">
        <v>1085</v>
      </c>
      <c r="AQ68" s="981"/>
      <c r="AR68" s="981"/>
      <c r="AS68" s="981"/>
      <c r="AT68" s="981"/>
      <c r="AU68" s="981"/>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1147</v>
      </c>
      <c r="R69" s="967"/>
      <c r="S69" s="967"/>
      <c r="T69" s="967"/>
      <c r="U69" s="967"/>
      <c r="V69" s="967">
        <v>1031</v>
      </c>
      <c r="W69" s="967"/>
      <c r="X69" s="967"/>
      <c r="Y69" s="967"/>
      <c r="Z69" s="967"/>
      <c r="AA69" s="967">
        <v>116</v>
      </c>
      <c r="AB69" s="967"/>
      <c r="AC69" s="967"/>
      <c r="AD69" s="967"/>
      <c r="AE69" s="967"/>
      <c r="AF69" s="967">
        <v>477</v>
      </c>
      <c r="AG69" s="967"/>
      <c r="AH69" s="967"/>
      <c r="AI69" s="967"/>
      <c r="AJ69" s="967"/>
      <c r="AK69" s="967"/>
      <c r="AL69" s="967"/>
      <c r="AM69" s="967"/>
      <c r="AN69" s="967"/>
      <c r="AO69" s="967"/>
      <c r="AP69" s="967">
        <v>4393</v>
      </c>
      <c r="AQ69" s="967"/>
      <c r="AR69" s="967"/>
      <c r="AS69" s="967"/>
      <c r="AT69" s="967"/>
      <c r="AU69" s="967"/>
      <c r="AV69" s="967"/>
      <c r="AW69" s="967"/>
      <c r="AX69" s="967"/>
      <c r="AY69" s="967"/>
      <c r="AZ69" s="978" t="s">
        <v>539</v>
      </c>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2137</v>
      </c>
      <c r="R70" s="967"/>
      <c r="S70" s="967"/>
      <c r="T70" s="967"/>
      <c r="U70" s="967"/>
      <c r="V70" s="967">
        <v>2095</v>
      </c>
      <c r="W70" s="967"/>
      <c r="X70" s="967"/>
      <c r="Y70" s="967"/>
      <c r="Z70" s="967"/>
      <c r="AA70" s="967">
        <v>42</v>
      </c>
      <c r="AB70" s="967"/>
      <c r="AC70" s="967"/>
      <c r="AD70" s="967"/>
      <c r="AE70" s="967"/>
      <c r="AF70" s="967">
        <v>42</v>
      </c>
      <c r="AG70" s="967"/>
      <c r="AH70" s="967"/>
      <c r="AI70" s="967"/>
      <c r="AJ70" s="967"/>
      <c r="AK70" s="967">
        <v>0</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246077</v>
      </c>
      <c r="R71" s="967"/>
      <c r="S71" s="967"/>
      <c r="T71" s="967"/>
      <c r="U71" s="967"/>
      <c r="V71" s="967">
        <v>233284</v>
      </c>
      <c r="W71" s="967"/>
      <c r="X71" s="967"/>
      <c r="Y71" s="967"/>
      <c r="Z71" s="967"/>
      <c r="AA71" s="967">
        <v>12793</v>
      </c>
      <c r="AB71" s="967"/>
      <c r="AC71" s="967"/>
      <c r="AD71" s="967"/>
      <c r="AE71" s="967"/>
      <c r="AF71" s="967">
        <v>12793</v>
      </c>
      <c r="AG71" s="967"/>
      <c r="AH71" s="967"/>
      <c r="AI71" s="967"/>
      <c r="AJ71" s="967"/>
      <c r="AK71" s="967">
        <v>2000</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9335</v>
      </c>
      <c r="R72" s="967"/>
      <c r="S72" s="967"/>
      <c r="T72" s="967"/>
      <c r="U72" s="967"/>
      <c r="V72" s="967">
        <v>8167</v>
      </c>
      <c r="W72" s="967"/>
      <c r="X72" s="967"/>
      <c r="Y72" s="967"/>
      <c r="Z72" s="967"/>
      <c r="AA72" s="967">
        <v>1168</v>
      </c>
      <c r="AB72" s="967"/>
      <c r="AC72" s="967"/>
      <c r="AD72" s="967"/>
      <c r="AE72" s="967"/>
      <c r="AF72" s="967"/>
      <c r="AG72" s="967"/>
      <c r="AH72" s="967"/>
      <c r="AI72" s="967"/>
      <c r="AJ72" s="967"/>
      <c r="AK72" s="967">
        <v>15</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1528</v>
      </c>
      <c r="R73" s="967"/>
      <c r="S73" s="967"/>
      <c r="T73" s="967"/>
      <c r="U73" s="967"/>
      <c r="V73" s="967">
        <v>1527</v>
      </c>
      <c r="W73" s="967"/>
      <c r="X73" s="967"/>
      <c r="Y73" s="967"/>
      <c r="Z73" s="967"/>
      <c r="AA73" s="967">
        <v>1</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20</v>
      </c>
      <c r="R74" s="967"/>
      <c r="S74" s="967"/>
      <c r="T74" s="967"/>
      <c r="U74" s="967"/>
      <c r="V74" s="967">
        <v>19</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55</v>
      </c>
      <c r="R75" s="975"/>
      <c r="S75" s="975"/>
      <c r="T75" s="975"/>
      <c r="U75" s="976"/>
      <c r="V75" s="977">
        <v>46</v>
      </c>
      <c r="W75" s="975"/>
      <c r="X75" s="975"/>
      <c r="Y75" s="975"/>
      <c r="Z75" s="976"/>
      <c r="AA75" s="977">
        <v>9</v>
      </c>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14</v>
      </c>
      <c r="R76" s="975"/>
      <c r="S76" s="975"/>
      <c r="T76" s="975"/>
      <c r="U76" s="976"/>
      <c r="V76" s="977">
        <v>13</v>
      </c>
      <c r="W76" s="975"/>
      <c r="X76" s="975"/>
      <c r="Y76" s="975"/>
      <c r="Z76" s="976"/>
      <c r="AA76" s="977">
        <v>1</v>
      </c>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283</v>
      </c>
      <c r="AG109" s="888"/>
      <c r="AH109" s="888"/>
      <c r="AI109" s="888"/>
      <c r="AJ109" s="889"/>
      <c r="AK109" s="890" t="s">
        <v>282</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283</v>
      </c>
      <c r="BW109" s="888"/>
      <c r="BX109" s="888"/>
      <c r="BY109" s="888"/>
      <c r="BZ109" s="889"/>
      <c r="CA109" s="890" t="s">
        <v>282</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283</v>
      </c>
      <c r="DM109" s="888"/>
      <c r="DN109" s="888"/>
      <c r="DO109" s="888"/>
      <c r="DP109" s="889"/>
      <c r="DQ109" s="890" t="s">
        <v>282</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367235</v>
      </c>
      <c r="AB110" s="873"/>
      <c r="AC110" s="873"/>
      <c r="AD110" s="873"/>
      <c r="AE110" s="874"/>
      <c r="AF110" s="875">
        <v>354231</v>
      </c>
      <c r="AG110" s="873"/>
      <c r="AH110" s="873"/>
      <c r="AI110" s="873"/>
      <c r="AJ110" s="874"/>
      <c r="AK110" s="875">
        <v>374396</v>
      </c>
      <c r="AL110" s="873"/>
      <c r="AM110" s="873"/>
      <c r="AN110" s="873"/>
      <c r="AO110" s="874"/>
      <c r="AP110" s="876">
        <v>17.5</v>
      </c>
      <c r="AQ110" s="877"/>
      <c r="AR110" s="877"/>
      <c r="AS110" s="877"/>
      <c r="AT110" s="878"/>
      <c r="AU110" s="920" t="s">
        <v>58</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4124726</v>
      </c>
      <c r="BR110" s="800"/>
      <c r="BS110" s="800"/>
      <c r="BT110" s="800"/>
      <c r="BU110" s="800"/>
      <c r="BV110" s="800">
        <v>3890140</v>
      </c>
      <c r="BW110" s="800"/>
      <c r="BX110" s="800"/>
      <c r="BY110" s="800"/>
      <c r="BZ110" s="800"/>
      <c r="CA110" s="800">
        <v>3790505</v>
      </c>
      <c r="CB110" s="800"/>
      <c r="CC110" s="800"/>
      <c r="CD110" s="800"/>
      <c r="CE110" s="800"/>
      <c r="CF110" s="861">
        <v>176.8</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2371</v>
      </c>
      <c r="BR111" s="771"/>
      <c r="BS111" s="771"/>
      <c r="BT111" s="771"/>
      <c r="BU111" s="771"/>
      <c r="BV111" s="771">
        <v>1796</v>
      </c>
      <c r="BW111" s="771"/>
      <c r="BX111" s="771"/>
      <c r="BY111" s="771"/>
      <c r="BZ111" s="771"/>
      <c r="CA111" s="771">
        <v>1209</v>
      </c>
      <c r="CB111" s="771"/>
      <c r="CC111" s="771"/>
      <c r="CD111" s="771"/>
      <c r="CE111" s="771"/>
      <c r="CF111" s="848">
        <v>0.1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31667</v>
      </c>
      <c r="AB112" s="784"/>
      <c r="AC112" s="784"/>
      <c r="AD112" s="784"/>
      <c r="AE112" s="785"/>
      <c r="AF112" s="786">
        <v>31667</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1301199</v>
      </c>
      <c r="BR112" s="771"/>
      <c r="BS112" s="771"/>
      <c r="BT112" s="771"/>
      <c r="BU112" s="771"/>
      <c r="BV112" s="771">
        <v>1123268</v>
      </c>
      <c r="BW112" s="771"/>
      <c r="BX112" s="771"/>
      <c r="BY112" s="771"/>
      <c r="BZ112" s="771"/>
      <c r="CA112" s="771">
        <v>1302195</v>
      </c>
      <c r="CB112" s="771"/>
      <c r="CC112" s="771"/>
      <c r="CD112" s="771"/>
      <c r="CE112" s="771"/>
      <c r="CF112" s="848">
        <v>60.7</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144035</v>
      </c>
      <c r="AB113" s="909"/>
      <c r="AC113" s="909"/>
      <c r="AD113" s="909"/>
      <c r="AE113" s="910"/>
      <c r="AF113" s="911">
        <v>138071</v>
      </c>
      <c r="AG113" s="909"/>
      <c r="AH113" s="909"/>
      <c r="AI113" s="909"/>
      <c r="AJ113" s="910"/>
      <c r="AK113" s="911">
        <v>151540</v>
      </c>
      <c r="AL113" s="909"/>
      <c r="AM113" s="909"/>
      <c r="AN113" s="909"/>
      <c r="AO113" s="910"/>
      <c r="AP113" s="912">
        <v>7.1</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82827</v>
      </c>
      <c r="BR113" s="771"/>
      <c r="BS113" s="771"/>
      <c r="BT113" s="771"/>
      <c r="BU113" s="771"/>
      <c r="BV113" s="771">
        <v>77739</v>
      </c>
      <c r="BW113" s="771"/>
      <c r="BX113" s="771"/>
      <c r="BY113" s="771"/>
      <c r="BZ113" s="771"/>
      <c r="CA113" s="771">
        <v>62310</v>
      </c>
      <c r="CB113" s="771"/>
      <c r="CC113" s="771"/>
      <c r="CD113" s="771"/>
      <c r="CE113" s="771"/>
      <c r="CF113" s="848">
        <v>2.9</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11165</v>
      </c>
      <c r="AB114" s="784"/>
      <c r="AC114" s="784"/>
      <c r="AD114" s="784"/>
      <c r="AE114" s="785"/>
      <c r="AF114" s="786">
        <v>12118</v>
      </c>
      <c r="AG114" s="784"/>
      <c r="AH114" s="784"/>
      <c r="AI114" s="784"/>
      <c r="AJ114" s="785"/>
      <c r="AK114" s="786">
        <v>13248</v>
      </c>
      <c r="AL114" s="784"/>
      <c r="AM114" s="784"/>
      <c r="AN114" s="784"/>
      <c r="AO114" s="785"/>
      <c r="AP114" s="754">
        <v>0.6</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793984</v>
      </c>
      <c r="BR114" s="771"/>
      <c r="BS114" s="771"/>
      <c r="BT114" s="771"/>
      <c r="BU114" s="771"/>
      <c r="BV114" s="771">
        <v>717151</v>
      </c>
      <c r="BW114" s="771"/>
      <c r="BX114" s="771"/>
      <c r="BY114" s="771"/>
      <c r="BZ114" s="771"/>
      <c r="CA114" s="771">
        <v>485112</v>
      </c>
      <c r="CB114" s="771"/>
      <c r="CC114" s="771"/>
      <c r="CD114" s="771"/>
      <c r="CE114" s="771"/>
      <c r="CF114" s="848">
        <v>22.6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5913</v>
      </c>
      <c r="AB115" s="909"/>
      <c r="AC115" s="909"/>
      <c r="AD115" s="909"/>
      <c r="AE115" s="910"/>
      <c r="AF115" s="911">
        <v>6061</v>
      </c>
      <c r="AG115" s="909"/>
      <c r="AH115" s="909"/>
      <c r="AI115" s="909"/>
      <c r="AJ115" s="910"/>
      <c r="AK115" s="911">
        <v>727</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89726</v>
      </c>
      <c r="BR115" s="771"/>
      <c r="BS115" s="771"/>
      <c r="BT115" s="771"/>
      <c r="BU115" s="771"/>
      <c r="BV115" s="771">
        <v>27578</v>
      </c>
      <c r="BW115" s="771"/>
      <c r="BX115" s="771"/>
      <c r="BY115" s="771"/>
      <c r="BZ115" s="771"/>
      <c r="CA115" s="771">
        <v>75608</v>
      </c>
      <c r="CB115" s="771"/>
      <c r="CC115" s="771"/>
      <c r="CD115" s="771"/>
      <c r="CE115" s="771"/>
      <c r="CF115" s="848">
        <v>3.5</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v>67</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560015</v>
      </c>
      <c r="AB117" s="895"/>
      <c r="AC117" s="895"/>
      <c r="AD117" s="895"/>
      <c r="AE117" s="896"/>
      <c r="AF117" s="898">
        <v>542215</v>
      </c>
      <c r="AG117" s="895"/>
      <c r="AH117" s="895"/>
      <c r="AI117" s="895"/>
      <c r="AJ117" s="896"/>
      <c r="AK117" s="898">
        <v>539911</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283</v>
      </c>
      <c r="AG118" s="888"/>
      <c r="AH118" s="888"/>
      <c r="AI118" s="888"/>
      <c r="AJ118" s="889"/>
      <c r="AK118" s="890" t="s">
        <v>282</v>
      </c>
      <c r="AL118" s="888"/>
      <c r="AM118" s="888"/>
      <c r="AN118" s="888"/>
      <c r="AO118" s="889"/>
      <c r="AP118" s="891" t="s">
        <v>400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6394833</v>
      </c>
      <c r="BR118" s="858"/>
      <c r="BS118" s="858"/>
      <c r="BT118" s="858"/>
      <c r="BU118" s="858"/>
      <c r="BV118" s="858">
        <v>5837672</v>
      </c>
      <c r="BW118" s="858"/>
      <c r="BX118" s="858"/>
      <c r="BY118" s="858"/>
      <c r="BZ118" s="858"/>
      <c r="CA118" s="858">
        <v>5716939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894561</v>
      </c>
      <c r="BR119" s="800"/>
      <c r="BS119" s="800"/>
      <c r="BT119" s="800"/>
      <c r="BU119" s="800"/>
      <c r="BV119" s="800">
        <v>902959</v>
      </c>
      <c r="BW119" s="800"/>
      <c r="BX119" s="800"/>
      <c r="BY119" s="800"/>
      <c r="BZ119" s="800"/>
      <c r="CA119" s="800">
        <v>838927</v>
      </c>
      <c r="CB119" s="800"/>
      <c r="CC119" s="800"/>
      <c r="CD119" s="800"/>
      <c r="CE119" s="800"/>
      <c r="CF119" s="861">
        <v>39.1</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2371</v>
      </c>
      <c r="DH119" s="717"/>
      <c r="DI119" s="717"/>
      <c r="DJ119" s="717"/>
      <c r="DK119" s="718"/>
      <c r="DL119" s="719">
        <v>1796</v>
      </c>
      <c r="DM119" s="717"/>
      <c r="DN119" s="717"/>
      <c r="DO119" s="717"/>
      <c r="DP119" s="718"/>
      <c r="DQ119" s="719">
        <v>1209</v>
      </c>
      <c r="DR119" s="717"/>
      <c r="DS119" s="717"/>
      <c r="DT119" s="717"/>
      <c r="DU119" s="718"/>
      <c r="DV119" s="807">
        <v>0.1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407102</v>
      </c>
      <c r="BR120" s="771"/>
      <c r="BS120" s="771"/>
      <c r="BT120" s="771"/>
      <c r="BU120" s="771"/>
      <c r="BV120" s="771">
        <v>82584</v>
      </c>
      <c r="BW120" s="771"/>
      <c r="BX120" s="771"/>
      <c r="BY120" s="771"/>
      <c r="BZ120" s="771"/>
      <c r="CA120" s="771">
        <v>57672</v>
      </c>
      <c r="CB120" s="771"/>
      <c r="CC120" s="771"/>
      <c r="CD120" s="771"/>
      <c r="CE120" s="771"/>
      <c r="CF120" s="848">
        <v>2.7</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967003</v>
      </c>
      <c r="DH120" s="800"/>
      <c r="DI120" s="800"/>
      <c r="DJ120" s="800"/>
      <c r="DK120" s="800"/>
      <c r="DL120" s="800">
        <v>859367</v>
      </c>
      <c r="DM120" s="800"/>
      <c r="DN120" s="800"/>
      <c r="DO120" s="800"/>
      <c r="DP120" s="800"/>
      <c r="DQ120" s="800">
        <v>1086640</v>
      </c>
      <c r="DR120" s="800"/>
      <c r="DS120" s="800"/>
      <c r="DT120" s="800"/>
      <c r="DU120" s="800"/>
      <c r="DV120" s="801">
        <v>50.7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3667962</v>
      </c>
      <c r="BR121" s="858"/>
      <c r="BS121" s="858"/>
      <c r="BT121" s="858"/>
      <c r="BU121" s="858"/>
      <c r="BV121" s="858">
        <v>3440947</v>
      </c>
      <c r="BW121" s="858"/>
      <c r="BX121" s="858"/>
      <c r="BY121" s="858"/>
      <c r="BZ121" s="858"/>
      <c r="CA121" s="858">
        <v>3573505</v>
      </c>
      <c r="CB121" s="858"/>
      <c r="CC121" s="858"/>
      <c r="CD121" s="858"/>
      <c r="CE121" s="858"/>
      <c r="CF121" s="859">
        <v>166.6</v>
      </c>
      <c r="CG121" s="860"/>
      <c r="CH121" s="860"/>
      <c r="CI121" s="860"/>
      <c r="CJ121" s="860"/>
      <c r="CK121" s="851"/>
      <c r="CL121" s="812"/>
      <c r="CM121" s="812"/>
      <c r="CN121" s="812"/>
      <c r="CO121" s="813"/>
      <c r="CP121" s="828" t="s">
        <v>378</v>
      </c>
      <c r="CQ121" s="829"/>
      <c r="CR121" s="829"/>
      <c r="CS121" s="829"/>
      <c r="CT121" s="829"/>
      <c r="CU121" s="829"/>
      <c r="CV121" s="829"/>
      <c r="CW121" s="829"/>
      <c r="CX121" s="829"/>
      <c r="CY121" s="829"/>
      <c r="CZ121" s="829"/>
      <c r="DA121" s="829"/>
      <c r="DB121" s="829"/>
      <c r="DC121" s="829"/>
      <c r="DD121" s="829"/>
      <c r="DE121" s="829"/>
      <c r="DF121" s="830"/>
      <c r="DG121" s="770">
        <v>334196</v>
      </c>
      <c r="DH121" s="771"/>
      <c r="DI121" s="771"/>
      <c r="DJ121" s="771"/>
      <c r="DK121" s="771"/>
      <c r="DL121" s="771">
        <v>263901</v>
      </c>
      <c r="DM121" s="771"/>
      <c r="DN121" s="771"/>
      <c r="DO121" s="771"/>
      <c r="DP121" s="771"/>
      <c r="DQ121" s="771">
        <v>215555</v>
      </c>
      <c r="DR121" s="771"/>
      <c r="DS121" s="771"/>
      <c r="DT121" s="771"/>
      <c r="DU121" s="771"/>
      <c r="DV121" s="823">
        <v>10.1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4969625</v>
      </c>
      <c r="BR122" s="840"/>
      <c r="BS122" s="840"/>
      <c r="BT122" s="840"/>
      <c r="BU122" s="840"/>
      <c r="BV122" s="840">
        <v>4426490</v>
      </c>
      <c r="BW122" s="840"/>
      <c r="BX122" s="840"/>
      <c r="BY122" s="840"/>
      <c r="BZ122" s="840"/>
      <c r="CA122" s="840">
        <v>4470104</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65.5</v>
      </c>
      <c r="BR123" s="832"/>
      <c r="BS123" s="832"/>
      <c r="BT123" s="832"/>
      <c r="BU123" s="832"/>
      <c r="BV123" s="832">
        <v>64.599999999999994</v>
      </c>
      <c r="BW123" s="832"/>
      <c r="BX123" s="832"/>
      <c r="BY123" s="832"/>
      <c r="BZ123" s="832"/>
      <c r="CA123" s="832">
        <v>58.1</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108</v>
      </c>
      <c r="DH123" s="784"/>
      <c r="DI123" s="784"/>
      <c r="DJ123" s="784"/>
      <c r="DK123" s="785"/>
      <c r="DL123" s="786" t="s">
        <v>108</v>
      </c>
      <c r="DM123" s="784"/>
      <c r="DN123" s="784"/>
      <c r="DO123" s="784"/>
      <c r="DP123" s="785"/>
      <c r="DQ123" s="786" t="s">
        <v>108</v>
      </c>
      <c r="DR123" s="784"/>
      <c r="DS123" s="784"/>
      <c r="DT123" s="784"/>
      <c r="DU123" s="785"/>
      <c r="DV123" s="754" t="s">
        <v>108</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5481</v>
      </c>
      <c r="AB126" s="784"/>
      <c r="AC126" s="784"/>
      <c r="AD126" s="784"/>
      <c r="AE126" s="785"/>
      <c r="AF126" s="786">
        <v>5771</v>
      </c>
      <c r="AG126" s="784"/>
      <c r="AH126" s="784"/>
      <c r="AI126" s="784"/>
      <c r="AJ126" s="785"/>
      <c r="AK126" s="786">
        <v>623</v>
      </c>
      <c r="AL126" s="784"/>
      <c r="AM126" s="784"/>
      <c r="AN126" s="784"/>
      <c r="AO126" s="785"/>
      <c r="AP126" s="754">
        <v>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432</v>
      </c>
      <c r="AB127" s="784"/>
      <c r="AC127" s="784"/>
      <c r="AD127" s="784"/>
      <c r="AE127" s="785"/>
      <c r="AF127" s="786">
        <v>290</v>
      </c>
      <c r="AG127" s="784"/>
      <c r="AH127" s="784"/>
      <c r="AI127" s="784"/>
      <c r="AJ127" s="785"/>
      <c r="AK127" s="786">
        <v>104</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108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89726</v>
      </c>
      <c r="DH127" s="820"/>
      <c r="DI127" s="820"/>
      <c r="DJ127" s="820"/>
      <c r="DK127" s="820"/>
      <c r="DL127" s="820">
        <v>27578</v>
      </c>
      <c r="DM127" s="820"/>
      <c r="DN127" s="820"/>
      <c r="DO127" s="820"/>
      <c r="DP127" s="820"/>
      <c r="DQ127" s="820">
        <v>75608</v>
      </c>
      <c r="DR127" s="820"/>
      <c r="DS127" s="820"/>
      <c r="DT127" s="820"/>
      <c r="DU127" s="820"/>
      <c r="DV127" s="821">
        <v>3.5</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26981</v>
      </c>
      <c r="AB128" s="724"/>
      <c r="AC128" s="724"/>
      <c r="AD128" s="724"/>
      <c r="AE128" s="725"/>
      <c r="AF128" s="726">
        <v>26981</v>
      </c>
      <c r="AG128" s="724"/>
      <c r="AH128" s="724"/>
      <c r="AI128" s="724"/>
      <c r="AJ128" s="725"/>
      <c r="AK128" s="726">
        <v>26981</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108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2496989</v>
      </c>
      <c r="AB129" s="784"/>
      <c r="AC129" s="784"/>
      <c r="AD129" s="784"/>
      <c r="AE129" s="785"/>
      <c r="AF129" s="786">
        <v>2494715</v>
      </c>
      <c r="AG129" s="784"/>
      <c r="AH129" s="784"/>
      <c r="AI129" s="784"/>
      <c r="AJ129" s="785"/>
      <c r="AK129" s="786">
        <v>2469433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321588</v>
      </c>
      <c r="AB130" s="784"/>
      <c r="AC130" s="784"/>
      <c r="AD130" s="784"/>
      <c r="AE130" s="785"/>
      <c r="AF130" s="786">
        <v>311859</v>
      </c>
      <c r="AG130" s="784"/>
      <c r="AH130" s="784"/>
      <c r="AI130" s="784"/>
      <c r="AJ130" s="785"/>
      <c r="AK130" s="786">
        <v>324941</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58.1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2175401</v>
      </c>
      <c r="AB131" s="717"/>
      <c r="AC131" s="717"/>
      <c r="AD131" s="717"/>
      <c r="AE131" s="718"/>
      <c r="AF131" s="719">
        <v>2182856</v>
      </c>
      <c r="AG131" s="717"/>
      <c r="AH131" s="717"/>
      <c r="AI131" s="717"/>
      <c r="AJ131" s="718"/>
      <c r="AK131" s="719">
        <v>2144492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9.7198631419999995</v>
      </c>
      <c r="AB132" s="740"/>
      <c r="AC132" s="740"/>
      <c r="AD132" s="740"/>
      <c r="AE132" s="741"/>
      <c r="AF132" s="742">
        <v>9.3169224170000007</v>
      </c>
      <c r="AG132" s="740"/>
      <c r="AH132" s="740"/>
      <c r="AI132" s="740"/>
      <c r="AJ132" s="741"/>
      <c r="AK132" s="742">
        <v>8.7661320259999993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12.3</v>
      </c>
      <c r="AB133" s="749"/>
      <c r="AC133" s="749"/>
      <c r="AD133" s="749"/>
      <c r="AE133" s="750"/>
      <c r="AF133" s="748">
        <v>9.1999999999999993</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67" zoomScale="90" zoomScaleNormal="85" zoomScaleSheetLayoutView="90" workbookViewId="0">
      <selection activeCell="N73" sqref="N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0" zoomScaleNormal="40" zoomScaleSheetLayoutView="55" workbookViewId="0">
      <selection activeCell="AB95" sqref="AB9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AB95" sqref="AB9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2" t="s">
        <v>464</v>
      </c>
      <c r="L7" s="254"/>
      <c r="M7" s="255" t="s">
        <v>465</v>
      </c>
      <c r="N7" s="256"/>
    </row>
    <row r="8" spans="1:16">
      <c r="A8" s="248"/>
      <c r="B8" s="244"/>
      <c r="C8" s="244"/>
      <c r="D8" s="244"/>
      <c r="E8" s="244"/>
      <c r="F8" s="244"/>
      <c r="G8" s="257"/>
      <c r="H8" s="258"/>
      <c r="I8" s="258"/>
      <c r="J8" s="259"/>
      <c r="K8" s="1123"/>
      <c r="L8" s="260" t="s">
        <v>466</v>
      </c>
      <c r="M8" s="261" t="s">
        <v>467</v>
      </c>
      <c r="N8" s="262" t="s">
        <v>468</v>
      </c>
    </row>
    <row r="9" spans="1:16">
      <c r="A9" s="248"/>
      <c r="B9" s="244"/>
      <c r="C9" s="244"/>
      <c r="D9" s="244"/>
      <c r="E9" s="244"/>
      <c r="F9" s="244"/>
      <c r="G9" s="1136" t="s">
        <v>469</v>
      </c>
      <c r="H9" s="1137"/>
      <c r="I9" s="1137"/>
      <c r="J9" s="1138"/>
      <c r="K9" s="263">
        <v>733561</v>
      </c>
      <c r="L9" s="264">
        <v>109307</v>
      </c>
      <c r="M9" s="265">
        <v>107721</v>
      </c>
      <c r="N9" s="266">
        <v>1.5</v>
      </c>
    </row>
    <row r="10" spans="1:16">
      <c r="A10" s="248"/>
      <c r="B10" s="244"/>
      <c r="C10" s="244"/>
      <c r="D10" s="244"/>
      <c r="E10" s="244"/>
      <c r="F10" s="244"/>
      <c r="G10" s="1136" t="s">
        <v>470</v>
      </c>
      <c r="H10" s="1137"/>
      <c r="I10" s="1137"/>
      <c r="J10" s="1138"/>
      <c r="K10" s="267">
        <v>99826</v>
      </c>
      <c r="L10" s="268">
        <v>14875</v>
      </c>
      <c r="M10" s="269">
        <v>11248</v>
      </c>
      <c r="N10" s="270">
        <v>32.200000000000003</v>
      </c>
    </row>
    <row r="11" spans="1:16" ht="13.5" customHeight="1">
      <c r="A11" s="248"/>
      <c r="B11" s="244"/>
      <c r="C11" s="244"/>
      <c r="D11" s="244"/>
      <c r="E11" s="244"/>
      <c r="F11" s="244"/>
      <c r="G11" s="1136" t="s">
        <v>471</v>
      </c>
      <c r="H11" s="1137"/>
      <c r="I11" s="1137"/>
      <c r="J11" s="1138"/>
      <c r="K11" s="267">
        <v>83835</v>
      </c>
      <c r="L11" s="268">
        <v>12492</v>
      </c>
      <c r="M11" s="269">
        <v>13957</v>
      </c>
      <c r="N11" s="270">
        <v>-10.5</v>
      </c>
    </row>
    <row r="12" spans="1:16" ht="13.5" customHeight="1">
      <c r="A12" s="248"/>
      <c r="B12" s="244"/>
      <c r="C12" s="244"/>
      <c r="D12" s="244"/>
      <c r="E12" s="244"/>
      <c r="F12" s="244"/>
      <c r="G12" s="1136" t="s">
        <v>472</v>
      </c>
      <c r="H12" s="1137"/>
      <c r="I12" s="1137"/>
      <c r="J12" s="1138"/>
      <c r="K12" s="267">
        <v>17555</v>
      </c>
      <c r="L12" s="268">
        <v>2616</v>
      </c>
      <c r="M12" s="269">
        <v>971</v>
      </c>
      <c r="N12" s="270">
        <v>169.4</v>
      </c>
    </row>
    <row r="13" spans="1:16" ht="13.5" customHeight="1">
      <c r="A13" s="248"/>
      <c r="B13" s="244"/>
      <c r="C13" s="244"/>
      <c r="D13" s="244"/>
      <c r="E13" s="244"/>
      <c r="F13" s="244"/>
      <c r="G13" s="1136" t="s">
        <v>473</v>
      </c>
      <c r="H13" s="1137"/>
      <c r="I13" s="1137"/>
      <c r="J13" s="1138"/>
      <c r="K13" s="267" t="s">
        <v>474</v>
      </c>
      <c r="L13" s="268" t="s">
        <v>474</v>
      </c>
      <c r="M13" s="269" t="s">
        <v>474</v>
      </c>
      <c r="N13" s="270" t="s">
        <v>474</v>
      </c>
    </row>
    <row r="14" spans="1:16" ht="13.5" customHeight="1">
      <c r="A14" s="248"/>
      <c r="B14" s="244"/>
      <c r="C14" s="244"/>
      <c r="D14" s="244"/>
      <c r="E14" s="244"/>
      <c r="F14" s="244"/>
      <c r="G14" s="1136" t="s">
        <v>475</v>
      </c>
      <c r="H14" s="1137"/>
      <c r="I14" s="1137"/>
      <c r="J14" s="1138"/>
      <c r="K14" s="267">
        <v>33470</v>
      </c>
      <c r="L14" s="268">
        <v>4987</v>
      </c>
      <c r="M14" s="269">
        <v>5742</v>
      </c>
      <c r="N14" s="270">
        <v>-13.1</v>
      </c>
    </row>
    <row r="15" spans="1:16" ht="13.5" customHeight="1">
      <c r="A15" s="248"/>
      <c r="B15" s="244"/>
      <c r="C15" s="244"/>
      <c r="D15" s="244"/>
      <c r="E15" s="244"/>
      <c r="F15" s="244"/>
      <c r="G15" s="1136" t="s">
        <v>476</v>
      </c>
      <c r="H15" s="1137"/>
      <c r="I15" s="1137"/>
      <c r="J15" s="1138"/>
      <c r="K15" s="267" t="s">
        <v>474</v>
      </c>
      <c r="L15" s="268" t="s">
        <v>474</v>
      </c>
      <c r="M15" s="269">
        <v>2506</v>
      </c>
      <c r="N15" s="270" t="s">
        <v>474</v>
      </c>
    </row>
    <row r="16" spans="1:16">
      <c r="A16" s="248"/>
      <c r="B16" s="244"/>
      <c r="C16" s="244"/>
      <c r="D16" s="244"/>
      <c r="E16" s="244"/>
      <c r="F16" s="244"/>
      <c r="G16" s="1139" t="s">
        <v>477</v>
      </c>
      <c r="H16" s="1140"/>
      <c r="I16" s="1140"/>
      <c r="J16" s="1141"/>
      <c r="K16" s="268">
        <v>-148336</v>
      </c>
      <c r="L16" s="268">
        <v>-22103</v>
      </c>
      <c r="M16" s="269">
        <v>-10736</v>
      </c>
      <c r="N16" s="270">
        <v>105.9</v>
      </c>
    </row>
    <row r="17" spans="1:16">
      <c r="A17" s="248"/>
      <c r="B17" s="244"/>
      <c r="C17" s="244"/>
      <c r="D17" s="244"/>
      <c r="E17" s="244"/>
      <c r="F17" s="244"/>
      <c r="G17" s="1139" t="s">
        <v>167</v>
      </c>
      <c r="H17" s="1140"/>
      <c r="I17" s="1140"/>
      <c r="J17" s="1141"/>
      <c r="K17" s="268">
        <v>819911</v>
      </c>
      <c r="L17" s="268">
        <v>122174</v>
      </c>
      <c r="M17" s="269">
        <v>131409</v>
      </c>
      <c r="N17" s="270">
        <v>-7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3" t="s">
        <v>482</v>
      </c>
      <c r="H21" s="1134"/>
      <c r="I21" s="1134"/>
      <c r="J21" s="1135"/>
      <c r="K21" s="280">
        <v>8.94</v>
      </c>
      <c r="L21" s="281">
        <v>12.2</v>
      </c>
      <c r="M21" s="282">
        <v>-3.26</v>
      </c>
      <c r="N21" s="249"/>
      <c r="O21" s="283"/>
      <c r="P21" s="279"/>
    </row>
    <row r="22" spans="1:16" s="284" customFormat="1">
      <c r="A22" s="279"/>
      <c r="B22" s="249"/>
      <c r="C22" s="249"/>
      <c r="D22" s="249"/>
      <c r="E22" s="249"/>
      <c r="F22" s="249"/>
      <c r="G22" s="1133" t="s">
        <v>483</v>
      </c>
      <c r="H22" s="1134"/>
      <c r="I22" s="1134"/>
      <c r="J22" s="1135"/>
      <c r="K22" s="285">
        <v>95.8</v>
      </c>
      <c r="L22" s="286">
        <v>95.9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2" t="s">
        <v>464</v>
      </c>
      <c r="L30" s="254"/>
      <c r="M30" s="255" t="s">
        <v>465</v>
      </c>
      <c r="N30" s="256"/>
    </row>
    <row r="31" spans="1:16">
      <c r="A31" s="248"/>
      <c r="B31" s="244"/>
      <c r="C31" s="244"/>
      <c r="D31" s="244"/>
      <c r="E31" s="244"/>
      <c r="F31" s="244"/>
      <c r="G31" s="257"/>
      <c r="H31" s="258"/>
      <c r="I31" s="258"/>
      <c r="J31" s="259"/>
      <c r="K31" s="1123"/>
      <c r="L31" s="260" t="s">
        <v>466</v>
      </c>
      <c r="M31" s="261" t="s">
        <v>467</v>
      </c>
      <c r="N31" s="262" t="s">
        <v>468</v>
      </c>
    </row>
    <row r="32" spans="1:16" ht="27" customHeight="1">
      <c r="A32" s="248"/>
      <c r="B32" s="244"/>
      <c r="C32" s="244"/>
      <c r="D32" s="244"/>
      <c r="E32" s="244"/>
      <c r="F32" s="244"/>
      <c r="G32" s="1124" t="s">
        <v>486</v>
      </c>
      <c r="H32" s="1125"/>
      <c r="I32" s="1125"/>
      <c r="J32" s="1126"/>
      <c r="K32" s="294">
        <v>374396</v>
      </c>
      <c r="L32" s="294">
        <v>55788</v>
      </c>
      <c r="M32" s="295">
        <v>69791</v>
      </c>
      <c r="N32" s="296">
        <v>-20.100000000000001</v>
      </c>
    </row>
    <row r="33" spans="1:16" ht="13.5" customHeight="1">
      <c r="A33" s="248"/>
      <c r="B33" s="244"/>
      <c r="C33" s="244"/>
      <c r="D33" s="244"/>
      <c r="E33" s="244"/>
      <c r="F33" s="244"/>
      <c r="G33" s="1124" t="s">
        <v>487</v>
      </c>
      <c r="H33" s="1125"/>
      <c r="I33" s="1125"/>
      <c r="J33" s="1126"/>
      <c r="K33" s="294" t="s">
        <v>474</v>
      </c>
      <c r="L33" s="294" t="s">
        <v>474</v>
      </c>
      <c r="M33" s="295" t="s">
        <v>474</v>
      </c>
      <c r="N33" s="296" t="s">
        <v>474</v>
      </c>
    </row>
    <row r="34" spans="1:16" ht="27" customHeight="1">
      <c r="A34" s="248"/>
      <c r="B34" s="244"/>
      <c r="C34" s="244"/>
      <c r="D34" s="244"/>
      <c r="E34" s="244"/>
      <c r="F34" s="244"/>
      <c r="G34" s="1124" t="s">
        <v>488</v>
      </c>
      <c r="H34" s="1125"/>
      <c r="I34" s="1125"/>
      <c r="J34" s="1126"/>
      <c r="K34" s="294" t="s">
        <v>474</v>
      </c>
      <c r="L34" s="294" t="s">
        <v>474</v>
      </c>
      <c r="M34" s="295" t="s">
        <v>474</v>
      </c>
      <c r="N34" s="296" t="s">
        <v>474</v>
      </c>
    </row>
    <row r="35" spans="1:16" ht="27" customHeight="1">
      <c r="A35" s="248"/>
      <c r="B35" s="244"/>
      <c r="C35" s="244"/>
      <c r="D35" s="244"/>
      <c r="E35" s="244"/>
      <c r="F35" s="244"/>
      <c r="G35" s="1124" t="s">
        <v>489</v>
      </c>
      <c r="H35" s="1125"/>
      <c r="I35" s="1125"/>
      <c r="J35" s="1126"/>
      <c r="K35" s="294">
        <v>151540</v>
      </c>
      <c r="L35" s="294">
        <v>22581</v>
      </c>
      <c r="M35" s="295">
        <v>23888</v>
      </c>
      <c r="N35" s="296">
        <v>-5.5</v>
      </c>
    </row>
    <row r="36" spans="1:16" ht="27" customHeight="1">
      <c r="A36" s="248"/>
      <c r="B36" s="244"/>
      <c r="C36" s="244"/>
      <c r="D36" s="244"/>
      <c r="E36" s="244"/>
      <c r="F36" s="244"/>
      <c r="G36" s="1124" t="s">
        <v>490</v>
      </c>
      <c r="H36" s="1125"/>
      <c r="I36" s="1125"/>
      <c r="J36" s="1126"/>
      <c r="K36" s="294">
        <v>13248</v>
      </c>
      <c r="L36" s="294">
        <v>1974</v>
      </c>
      <c r="M36" s="295">
        <v>4171</v>
      </c>
      <c r="N36" s="296">
        <v>-52.7</v>
      </c>
    </row>
    <row r="37" spans="1:16" ht="13.5" customHeight="1">
      <c r="A37" s="248"/>
      <c r="B37" s="244"/>
      <c r="C37" s="244"/>
      <c r="D37" s="244"/>
      <c r="E37" s="244"/>
      <c r="F37" s="244"/>
      <c r="G37" s="1124" t="s">
        <v>491</v>
      </c>
      <c r="H37" s="1125"/>
      <c r="I37" s="1125"/>
      <c r="J37" s="1126"/>
      <c r="K37" s="294">
        <v>727</v>
      </c>
      <c r="L37" s="294">
        <v>108</v>
      </c>
      <c r="M37" s="295">
        <v>1426</v>
      </c>
      <c r="N37" s="296">
        <v>-92.4</v>
      </c>
    </row>
    <row r="38" spans="1:16" ht="27" customHeight="1">
      <c r="A38" s="248"/>
      <c r="B38" s="244"/>
      <c r="C38" s="244"/>
      <c r="D38" s="244"/>
      <c r="E38" s="244"/>
      <c r="F38" s="244"/>
      <c r="G38" s="1127" t="s">
        <v>492</v>
      </c>
      <c r="H38" s="1128"/>
      <c r="I38" s="1128"/>
      <c r="J38" s="1129"/>
      <c r="K38" s="297" t="s">
        <v>474</v>
      </c>
      <c r="L38" s="297" t="s">
        <v>474</v>
      </c>
      <c r="M38" s="298">
        <v>4</v>
      </c>
      <c r="N38" s="299" t="s">
        <v>474</v>
      </c>
      <c r="O38" s="293"/>
    </row>
    <row r="39" spans="1:16">
      <c r="A39" s="248"/>
      <c r="B39" s="244"/>
      <c r="C39" s="244"/>
      <c r="D39" s="244"/>
      <c r="E39" s="244"/>
      <c r="F39" s="244"/>
      <c r="G39" s="1127" t="s">
        <v>493</v>
      </c>
      <c r="H39" s="1128"/>
      <c r="I39" s="1128"/>
      <c r="J39" s="1129"/>
      <c r="K39" s="300">
        <v>-26981</v>
      </c>
      <c r="L39" s="300">
        <v>-4020</v>
      </c>
      <c r="M39" s="301">
        <v>-2824</v>
      </c>
      <c r="N39" s="302">
        <v>42.4</v>
      </c>
      <c r="O39" s="293"/>
    </row>
    <row r="40" spans="1:16" ht="27" customHeight="1">
      <c r="A40" s="248"/>
      <c r="B40" s="244"/>
      <c r="C40" s="244"/>
      <c r="D40" s="244"/>
      <c r="E40" s="244"/>
      <c r="F40" s="244"/>
      <c r="G40" s="1124" t="s">
        <v>494</v>
      </c>
      <c r="H40" s="1125"/>
      <c r="I40" s="1125"/>
      <c r="J40" s="1126"/>
      <c r="K40" s="300">
        <v>-324941</v>
      </c>
      <c r="L40" s="300">
        <v>-48419</v>
      </c>
      <c r="M40" s="301">
        <v>-68054</v>
      </c>
      <c r="N40" s="302">
        <v>-28.9</v>
      </c>
      <c r="O40" s="293"/>
    </row>
    <row r="41" spans="1:16">
      <c r="A41" s="248"/>
      <c r="B41" s="244"/>
      <c r="C41" s="244"/>
      <c r="D41" s="244"/>
      <c r="E41" s="244"/>
      <c r="F41" s="244"/>
      <c r="G41" s="1130" t="s">
        <v>277</v>
      </c>
      <c r="H41" s="1131"/>
      <c r="I41" s="1131"/>
      <c r="J41" s="1132"/>
      <c r="K41" s="294">
        <v>187989</v>
      </c>
      <c r="L41" s="300">
        <v>28012</v>
      </c>
      <c r="M41" s="301">
        <v>28401</v>
      </c>
      <c r="N41" s="302">
        <v>-1.4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7" t="s">
        <v>464</v>
      </c>
      <c r="J49" s="1119" t="s">
        <v>498</v>
      </c>
      <c r="K49" s="1120"/>
      <c r="L49" s="1120"/>
      <c r="M49" s="1120"/>
      <c r="N49" s="1121"/>
    </row>
    <row r="50" spans="1:14">
      <c r="A50" s="248"/>
      <c r="B50" s="244"/>
      <c r="C50" s="244"/>
      <c r="D50" s="244"/>
      <c r="E50" s="244"/>
      <c r="F50" s="244"/>
      <c r="G50" s="312"/>
      <c r="H50" s="313"/>
      <c r="I50" s="1118"/>
      <c r="J50" s="314" t="s">
        <v>499</v>
      </c>
      <c r="K50" s="315" t="s">
        <v>500</v>
      </c>
      <c r="L50" s="316" t="s">
        <v>501</v>
      </c>
      <c r="M50" s="317" t="s">
        <v>502</v>
      </c>
      <c r="N50" s="318" t="s">
        <v>503</v>
      </c>
    </row>
    <row r="51" spans="1:14">
      <c r="A51" s="248"/>
      <c r="B51" s="244"/>
      <c r="C51" s="244"/>
      <c r="D51" s="244"/>
      <c r="E51" s="244"/>
      <c r="F51" s="244"/>
      <c r="G51" s="310" t="s">
        <v>504</v>
      </c>
      <c r="H51" s="311"/>
      <c r="I51" s="319">
        <v>224321</v>
      </c>
      <c r="J51" s="320">
        <v>32743</v>
      </c>
      <c r="K51" s="321">
        <v>156</v>
      </c>
      <c r="L51" s="322">
        <v>133616</v>
      </c>
      <c r="M51" s="323">
        <v>21.6</v>
      </c>
      <c r="N51" s="324">
        <v>134.4</v>
      </c>
    </row>
    <row r="52" spans="1:14">
      <c r="A52" s="248"/>
      <c r="B52" s="244"/>
      <c r="C52" s="244"/>
      <c r="D52" s="244"/>
      <c r="E52" s="244"/>
      <c r="F52" s="244"/>
      <c r="G52" s="325"/>
      <c r="H52" s="326" t="s">
        <v>505</v>
      </c>
      <c r="I52" s="327">
        <v>24723</v>
      </c>
      <c r="J52" s="328">
        <v>3609</v>
      </c>
      <c r="K52" s="329">
        <v>-71</v>
      </c>
      <c r="L52" s="330">
        <v>57933</v>
      </c>
      <c r="M52" s="331">
        <v>-10.7</v>
      </c>
      <c r="N52" s="332">
        <v>-60.3</v>
      </c>
    </row>
    <row r="53" spans="1:14">
      <c r="A53" s="248"/>
      <c r="B53" s="244"/>
      <c r="C53" s="244"/>
      <c r="D53" s="244"/>
      <c r="E53" s="244"/>
      <c r="F53" s="244"/>
      <c r="G53" s="310" t="s">
        <v>506</v>
      </c>
      <c r="H53" s="311"/>
      <c r="I53" s="319">
        <v>70085</v>
      </c>
      <c r="J53" s="320">
        <v>10357</v>
      </c>
      <c r="K53" s="321">
        <v>-68.400000000000006</v>
      </c>
      <c r="L53" s="322">
        <v>96333</v>
      </c>
      <c r="M53" s="323">
        <v>-27.9</v>
      </c>
      <c r="N53" s="324">
        <v>-40.5</v>
      </c>
    </row>
    <row r="54" spans="1:14">
      <c r="A54" s="248"/>
      <c r="B54" s="244"/>
      <c r="C54" s="244"/>
      <c r="D54" s="244"/>
      <c r="E54" s="244"/>
      <c r="F54" s="244"/>
      <c r="G54" s="325"/>
      <c r="H54" s="326" t="s">
        <v>505</v>
      </c>
      <c r="I54" s="327">
        <v>23881</v>
      </c>
      <c r="J54" s="328">
        <v>3529</v>
      </c>
      <c r="K54" s="329">
        <v>-2.2000000000000002</v>
      </c>
      <c r="L54" s="330">
        <v>57060</v>
      </c>
      <c r="M54" s="331">
        <v>-1.5</v>
      </c>
      <c r="N54" s="332">
        <v>-0.7</v>
      </c>
    </row>
    <row r="55" spans="1:14">
      <c r="A55" s="248"/>
      <c r="B55" s="244"/>
      <c r="C55" s="244"/>
      <c r="D55" s="244"/>
      <c r="E55" s="244"/>
      <c r="F55" s="244"/>
      <c r="G55" s="310" t="s">
        <v>507</v>
      </c>
      <c r="H55" s="311"/>
      <c r="I55" s="319">
        <v>98732</v>
      </c>
      <c r="J55" s="320">
        <v>14569</v>
      </c>
      <c r="K55" s="321">
        <v>40.700000000000003</v>
      </c>
      <c r="L55" s="322">
        <v>117673</v>
      </c>
      <c r="M55" s="323">
        <v>22.2</v>
      </c>
      <c r="N55" s="324">
        <v>18.5</v>
      </c>
    </row>
    <row r="56" spans="1:14">
      <c r="A56" s="248"/>
      <c r="B56" s="244"/>
      <c r="C56" s="244"/>
      <c r="D56" s="244"/>
      <c r="E56" s="244"/>
      <c r="F56" s="244"/>
      <c r="G56" s="325"/>
      <c r="H56" s="326" t="s">
        <v>505</v>
      </c>
      <c r="I56" s="327">
        <v>41985</v>
      </c>
      <c r="J56" s="328">
        <v>6195</v>
      </c>
      <c r="K56" s="329">
        <v>75.5</v>
      </c>
      <c r="L56" s="330">
        <v>62359</v>
      </c>
      <c r="M56" s="331">
        <v>9.3000000000000007</v>
      </c>
      <c r="N56" s="332">
        <v>66.2</v>
      </c>
    </row>
    <row r="57" spans="1:14">
      <c r="A57" s="248"/>
      <c r="B57" s="244"/>
      <c r="C57" s="244"/>
      <c r="D57" s="244"/>
      <c r="E57" s="244"/>
      <c r="F57" s="244"/>
      <c r="G57" s="310" t="s">
        <v>508</v>
      </c>
      <c r="H57" s="311"/>
      <c r="I57" s="319">
        <v>515358</v>
      </c>
      <c r="J57" s="320">
        <v>76169</v>
      </c>
      <c r="K57" s="321">
        <v>422.8</v>
      </c>
      <c r="L57" s="322">
        <v>118223</v>
      </c>
      <c r="M57" s="323">
        <v>0.5</v>
      </c>
      <c r="N57" s="324">
        <v>422.3</v>
      </c>
    </row>
    <row r="58" spans="1:14">
      <c r="A58" s="248"/>
      <c r="B58" s="244"/>
      <c r="C58" s="244"/>
      <c r="D58" s="244"/>
      <c r="E58" s="244"/>
      <c r="F58" s="244"/>
      <c r="G58" s="325"/>
      <c r="H58" s="326" t="s">
        <v>505</v>
      </c>
      <c r="I58" s="327">
        <v>134664</v>
      </c>
      <c r="J58" s="328">
        <v>19903</v>
      </c>
      <c r="K58" s="329">
        <v>221.3</v>
      </c>
      <c r="L58" s="330">
        <v>57106</v>
      </c>
      <c r="M58" s="331">
        <v>-8.4</v>
      </c>
      <c r="N58" s="332">
        <v>229.7</v>
      </c>
    </row>
    <row r="59" spans="1:14">
      <c r="A59" s="248"/>
      <c r="B59" s="244"/>
      <c r="C59" s="244"/>
      <c r="D59" s="244"/>
      <c r="E59" s="244"/>
      <c r="F59" s="244"/>
      <c r="G59" s="310" t="s">
        <v>509</v>
      </c>
      <c r="H59" s="311"/>
      <c r="I59" s="319">
        <v>319460</v>
      </c>
      <c r="J59" s="320">
        <v>47602</v>
      </c>
      <c r="K59" s="321">
        <v>-37.5</v>
      </c>
      <c r="L59" s="322">
        <v>128485</v>
      </c>
      <c r="M59" s="323">
        <v>8.6999999999999993</v>
      </c>
      <c r="N59" s="324">
        <v>-46.2</v>
      </c>
    </row>
    <row r="60" spans="1:14">
      <c r="A60" s="248"/>
      <c r="B60" s="244"/>
      <c r="C60" s="244"/>
      <c r="D60" s="244"/>
      <c r="E60" s="244"/>
      <c r="F60" s="244"/>
      <c r="G60" s="325"/>
      <c r="H60" s="326" t="s">
        <v>505</v>
      </c>
      <c r="I60" s="333">
        <v>266443</v>
      </c>
      <c r="J60" s="328">
        <v>39702</v>
      </c>
      <c r="K60" s="329">
        <v>99.5</v>
      </c>
      <c r="L60" s="330">
        <v>62765</v>
      </c>
      <c r="M60" s="331">
        <v>9.9</v>
      </c>
      <c r="N60" s="332">
        <v>89.6</v>
      </c>
    </row>
    <row r="61" spans="1:14">
      <c r="A61" s="248"/>
      <c r="B61" s="244"/>
      <c r="C61" s="244"/>
      <c r="D61" s="244"/>
      <c r="E61" s="244"/>
      <c r="F61" s="244"/>
      <c r="G61" s="310" t="s">
        <v>510</v>
      </c>
      <c r="H61" s="334"/>
      <c r="I61" s="335">
        <v>245591</v>
      </c>
      <c r="J61" s="336">
        <v>36288</v>
      </c>
      <c r="K61" s="337">
        <v>102.7</v>
      </c>
      <c r="L61" s="338">
        <v>118866</v>
      </c>
      <c r="M61" s="339">
        <v>5</v>
      </c>
      <c r="N61" s="324">
        <v>97.7</v>
      </c>
    </row>
    <row r="62" spans="1:14">
      <c r="A62" s="248"/>
      <c r="B62" s="244"/>
      <c r="C62" s="244"/>
      <c r="D62" s="244"/>
      <c r="E62" s="244"/>
      <c r="F62" s="244"/>
      <c r="G62" s="325"/>
      <c r="H62" s="326" t="s">
        <v>505</v>
      </c>
      <c r="I62" s="327">
        <v>98339</v>
      </c>
      <c r="J62" s="328">
        <v>14588</v>
      </c>
      <c r="K62" s="329">
        <v>64.599999999999994</v>
      </c>
      <c r="L62" s="330">
        <v>59445</v>
      </c>
      <c r="M62" s="331">
        <v>-0.3</v>
      </c>
      <c r="N62" s="332">
        <v>64.900000000000006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4" zoomScaleSheetLayoutView="100" workbookViewId="0">
      <selection activeCell="AB95" sqref="AB9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2" t="s">
        <v>3</v>
      </c>
      <c r="D47" s="1142"/>
      <c r="E47" s="1143"/>
      <c r="F47" s="11">
        <v>11.16</v>
      </c>
      <c r="G47" s="12">
        <v>9.1199999999999992</v>
      </c>
      <c r="H47" s="12">
        <v>9.15</v>
      </c>
      <c r="I47" s="12">
        <v>11.6</v>
      </c>
      <c r="J47" s="13">
        <v>21.39</v>
      </c>
    </row>
    <row r="48" spans="2:10" ht="57.75" customHeight="1">
      <c r="B48" s="14"/>
      <c r="C48" s="1144" t="s">
        <v>4</v>
      </c>
      <c r="D48" s="1144"/>
      <c r="E48" s="1145"/>
      <c r="F48" s="15">
        <v>3.79</v>
      </c>
      <c r="G48" s="16">
        <v>6.61</v>
      </c>
      <c r="H48" s="16">
        <v>9.43</v>
      </c>
      <c r="I48" s="16">
        <v>5.49</v>
      </c>
      <c r="J48" s="17">
        <v>10.23</v>
      </c>
    </row>
    <row r="49" spans="2:10" ht="57.75" customHeight="1" thickBot="1">
      <c r="B49" s="18"/>
      <c r="C49" s="1146" t="s">
        <v>5</v>
      </c>
      <c r="D49" s="1146"/>
      <c r="E49" s="1147"/>
      <c r="F49" s="19" t="s">
        <v>517</v>
      </c>
      <c r="G49" s="20">
        <v>0.78</v>
      </c>
      <c r="H49" s="20">
        <v>2.81</v>
      </c>
      <c r="I49" s="20" t="s">
        <v>518</v>
      </c>
      <c r="J49" s="21">
        <v>14.35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F3" zoomScale="80" zoomScaleNormal="8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4" t="s">
        <v>519</v>
      </c>
      <c r="D34" s="1154"/>
      <c r="E34" s="1155"/>
      <c r="F34" s="32">
        <v>34.04</v>
      </c>
      <c r="G34" s="33">
        <v>30.96</v>
      </c>
      <c r="H34" s="33">
        <v>30.59</v>
      </c>
      <c r="I34" s="33">
        <v>24.39</v>
      </c>
      <c r="J34" s="34">
        <v>27.63</v>
      </c>
      <c r="K34" s="22"/>
      <c r="L34" s="22"/>
      <c r="M34" s="22"/>
      <c r="N34" s="22"/>
      <c r="O34" s="22"/>
      <c r="P34" s="22"/>
    </row>
    <row r="35" spans="1:16" ht="39" customHeight="1">
      <c r="A35" s="22"/>
      <c r="B35" s="35"/>
      <c r="C35" s="1148" t="s">
        <v>520</v>
      </c>
      <c r="D35" s="1149"/>
      <c r="E35" s="1150"/>
      <c r="F35" s="36">
        <v>10.23</v>
      </c>
      <c r="G35" s="37">
        <v>11.05</v>
      </c>
      <c r="H35" s="37">
        <v>4.2300000000000004</v>
      </c>
      <c r="I35" s="37">
        <v>2.99</v>
      </c>
      <c r="J35" s="38">
        <v>12.67</v>
      </c>
      <c r="K35" s="22"/>
      <c r="L35" s="22"/>
      <c r="M35" s="22"/>
      <c r="N35" s="22"/>
      <c r="O35" s="22"/>
      <c r="P35" s="22"/>
    </row>
    <row r="36" spans="1:16" ht="39" customHeight="1">
      <c r="A36" s="22"/>
      <c r="B36" s="35"/>
      <c r="C36" s="1148" t="s">
        <v>521</v>
      </c>
      <c r="D36" s="1149"/>
      <c r="E36" s="1150"/>
      <c r="F36" s="36">
        <v>2.62</v>
      </c>
      <c r="G36" s="37">
        <v>6.05</v>
      </c>
      <c r="H36" s="37">
        <v>9.43</v>
      </c>
      <c r="I36" s="37">
        <v>5.49</v>
      </c>
      <c r="J36" s="38">
        <v>10.23</v>
      </c>
      <c r="K36" s="22"/>
      <c r="L36" s="22"/>
      <c r="M36" s="22"/>
      <c r="N36" s="22"/>
      <c r="O36" s="22"/>
      <c r="P36" s="22"/>
    </row>
    <row r="37" spans="1:16" ht="39" customHeight="1">
      <c r="A37" s="22"/>
      <c r="B37" s="35"/>
      <c r="C37" s="1148" t="s">
        <v>522</v>
      </c>
      <c r="D37" s="1149"/>
      <c r="E37" s="1150"/>
      <c r="F37" s="36">
        <v>8.1</v>
      </c>
      <c r="G37" s="37">
        <v>7.99</v>
      </c>
      <c r="H37" s="37">
        <v>8.3000000000000007</v>
      </c>
      <c r="I37" s="37">
        <v>8.3699999999999992</v>
      </c>
      <c r="J37" s="38">
        <v>7.81</v>
      </c>
      <c r="K37" s="22"/>
      <c r="L37" s="22"/>
      <c r="M37" s="22"/>
      <c r="N37" s="22"/>
      <c r="O37" s="22"/>
      <c r="P37" s="22"/>
    </row>
    <row r="38" spans="1:16" ht="39" customHeight="1">
      <c r="A38" s="22"/>
      <c r="B38" s="35"/>
      <c r="C38" s="1148" t="s">
        <v>523</v>
      </c>
      <c r="D38" s="1149"/>
      <c r="E38" s="1150"/>
      <c r="F38" s="36">
        <v>0.72</v>
      </c>
      <c r="G38" s="37">
        <v>1.27</v>
      </c>
      <c r="H38" s="37">
        <v>0.67</v>
      </c>
      <c r="I38" s="37">
        <v>0.61</v>
      </c>
      <c r="J38" s="38">
        <v>1.1499999999999999</v>
      </c>
      <c r="K38" s="22"/>
      <c r="L38" s="22"/>
      <c r="M38" s="22"/>
      <c r="N38" s="22"/>
      <c r="O38" s="22"/>
      <c r="P38" s="22"/>
    </row>
    <row r="39" spans="1:16" ht="39" customHeight="1">
      <c r="A39" s="22"/>
      <c r="B39" s="35"/>
      <c r="C39" s="1148" t="s">
        <v>524</v>
      </c>
      <c r="D39" s="1149"/>
      <c r="E39" s="1150"/>
      <c r="F39" s="36">
        <v>0.24</v>
      </c>
      <c r="G39" s="37">
        <v>0.36</v>
      </c>
      <c r="H39" s="37">
        <v>1.62</v>
      </c>
      <c r="I39" s="37">
        <v>0.46</v>
      </c>
      <c r="J39" s="38">
        <v>0.73</v>
      </c>
      <c r="K39" s="22"/>
      <c r="L39" s="22"/>
      <c r="M39" s="22"/>
      <c r="N39" s="22"/>
      <c r="O39" s="22"/>
      <c r="P39" s="22"/>
    </row>
    <row r="40" spans="1:16" ht="39" customHeight="1">
      <c r="A40" s="22"/>
      <c r="B40" s="35"/>
      <c r="C40" s="1148" t="s">
        <v>525</v>
      </c>
      <c r="D40" s="1149"/>
      <c r="E40" s="1150"/>
      <c r="F40" s="36">
        <v>3.52</v>
      </c>
      <c r="G40" s="37">
        <v>3.01</v>
      </c>
      <c r="H40" s="37">
        <v>2.59</v>
      </c>
      <c r="I40" s="37">
        <v>2.08</v>
      </c>
      <c r="J40" s="38">
        <v>0.47</v>
      </c>
      <c r="K40" s="22"/>
      <c r="L40" s="22"/>
      <c r="M40" s="22"/>
      <c r="N40" s="22"/>
      <c r="O40" s="22"/>
      <c r="P40" s="22"/>
    </row>
    <row r="41" spans="1:16" ht="39" customHeight="1">
      <c r="A41" s="22"/>
      <c r="B41" s="35"/>
      <c r="C41" s="1148" t="s">
        <v>526</v>
      </c>
      <c r="D41" s="1149"/>
      <c r="E41" s="1150"/>
      <c r="F41" s="36">
        <v>0.02</v>
      </c>
      <c r="G41" s="37">
        <v>0.09</v>
      </c>
      <c r="H41" s="37">
        <v>0.14000000000000001</v>
      </c>
      <c r="I41" s="37">
        <v>0.31</v>
      </c>
      <c r="J41" s="38">
        <v>0.14000000000000001</v>
      </c>
      <c r="K41" s="22"/>
      <c r="L41" s="22"/>
      <c r="M41" s="22"/>
      <c r="N41" s="22"/>
      <c r="O41" s="22"/>
      <c r="P41" s="22"/>
    </row>
    <row r="42" spans="1:16" ht="39" customHeight="1">
      <c r="A42" s="22"/>
      <c r="B42" s="39"/>
      <c r="C42" s="1148" t="s">
        <v>527</v>
      </c>
      <c r="D42" s="1149"/>
      <c r="E42" s="1150"/>
      <c r="F42" s="36" t="s">
        <v>474</v>
      </c>
      <c r="G42" s="37" t="s">
        <v>474</v>
      </c>
      <c r="H42" s="37" t="s">
        <v>474</v>
      </c>
      <c r="I42" s="37" t="s">
        <v>474</v>
      </c>
      <c r="J42" s="38" t="s">
        <v>474</v>
      </c>
      <c r="K42" s="22"/>
      <c r="L42" s="22"/>
      <c r="M42" s="22"/>
      <c r="N42" s="22"/>
      <c r="O42" s="22"/>
      <c r="P42" s="22"/>
    </row>
    <row r="43" spans="1:16" ht="39" customHeight="1" thickBot="1">
      <c r="A43" s="22"/>
      <c r="B43" s="40"/>
      <c r="C43" s="1151" t="s">
        <v>528</v>
      </c>
      <c r="D43" s="1152"/>
      <c r="E43" s="1153"/>
      <c r="F43" s="41">
        <v>0.03</v>
      </c>
      <c r="G43" s="42">
        <v>0</v>
      </c>
      <c r="H43" s="42">
        <v>0</v>
      </c>
      <c r="I43" s="42">
        <v>14.35</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8" zoomScale="80" zoomScaleNormal="80"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4" t="s">
        <v>10</v>
      </c>
      <c r="C45" s="1165"/>
      <c r="D45" s="58"/>
      <c r="E45" s="1170" t="s">
        <v>11</v>
      </c>
      <c r="F45" s="1170"/>
      <c r="G45" s="1170"/>
      <c r="H45" s="1170"/>
      <c r="I45" s="1170"/>
      <c r="J45" s="1171"/>
      <c r="K45" s="59">
        <v>626</v>
      </c>
      <c r="L45" s="60">
        <v>366</v>
      </c>
      <c r="M45" s="60">
        <v>367</v>
      </c>
      <c r="N45" s="60">
        <v>354</v>
      </c>
      <c r="O45" s="61">
        <v>374</v>
      </c>
      <c r="P45" s="48"/>
      <c r="Q45" s="48"/>
      <c r="R45" s="48"/>
      <c r="S45" s="48"/>
      <c r="T45" s="48"/>
      <c r="U45" s="48"/>
    </row>
    <row r="46" spans="1:21" ht="30.75" customHeight="1">
      <c r="A46" s="48"/>
      <c r="B46" s="1166"/>
      <c r="C46" s="1167"/>
      <c r="D46" s="62"/>
      <c r="E46" s="1158" t="s">
        <v>12</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c r="A47" s="48"/>
      <c r="B47" s="1166"/>
      <c r="C47" s="1167"/>
      <c r="D47" s="62"/>
      <c r="E47" s="1158" t="s">
        <v>13</v>
      </c>
      <c r="F47" s="1158"/>
      <c r="G47" s="1158"/>
      <c r="H47" s="1158"/>
      <c r="I47" s="1158"/>
      <c r="J47" s="1159"/>
      <c r="K47" s="63" t="s">
        <v>474</v>
      </c>
      <c r="L47" s="64">
        <v>32</v>
      </c>
      <c r="M47" s="64">
        <v>32</v>
      </c>
      <c r="N47" s="64">
        <v>32</v>
      </c>
      <c r="O47" s="65" t="s">
        <v>474</v>
      </c>
      <c r="P47" s="48"/>
      <c r="Q47" s="48"/>
      <c r="R47" s="48"/>
      <c r="S47" s="48"/>
      <c r="T47" s="48"/>
      <c r="U47" s="48"/>
    </row>
    <row r="48" spans="1:21" ht="30.75" customHeight="1">
      <c r="A48" s="48"/>
      <c r="B48" s="1166"/>
      <c r="C48" s="1167"/>
      <c r="D48" s="62"/>
      <c r="E48" s="1158" t="s">
        <v>14</v>
      </c>
      <c r="F48" s="1158"/>
      <c r="G48" s="1158"/>
      <c r="H48" s="1158"/>
      <c r="I48" s="1158"/>
      <c r="J48" s="1159"/>
      <c r="K48" s="63">
        <v>173</v>
      </c>
      <c r="L48" s="64">
        <v>71</v>
      </c>
      <c r="M48" s="64">
        <v>144</v>
      </c>
      <c r="N48" s="64">
        <v>138</v>
      </c>
      <c r="O48" s="65">
        <v>152</v>
      </c>
      <c r="P48" s="48"/>
      <c r="Q48" s="48"/>
      <c r="R48" s="48"/>
      <c r="S48" s="48"/>
      <c r="T48" s="48"/>
      <c r="U48" s="48"/>
    </row>
    <row r="49" spans="1:21" ht="30.75" customHeight="1">
      <c r="A49" s="48"/>
      <c r="B49" s="1166"/>
      <c r="C49" s="1167"/>
      <c r="D49" s="62"/>
      <c r="E49" s="1158" t="s">
        <v>15</v>
      </c>
      <c r="F49" s="1158"/>
      <c r="G49" s="1158"/>
      <c r="H49" s="1158"/>
      <c r="I49" s="1158"/>
      <c r="J49" s="1159"/>
      <c r="K49" s="63">
        <v>22</v>
      </c>
      <c r="L49" s="64">
        <v>21</v>
      </c>
      <c r="M49" s="64">
        <v>11</v>
      </c>
      <c r="N49" s="64">
        <v>12</v>
      </c>
      <c r="O49" s="65">
        <v>13</v>
      </c>
      <c r="P49" s="48"/>
      <c r="Q49" s="48"/>
      <c r="R49" s="48"/>
      <c r="S49" s="48"/>
      <c r="T49" s="48"/>
      <c r="U49" s="48"/>
    </row>
    <row r="50" spans="1:21" ht="30.75" customHeight="1">
      <c r="A50" s="48"/>
      <c r="B50" s="1166"/>
      <c r="C50" s="1167"/>
      <c r="D50" s="62"/>
      <c r="E50" s="1158" t="s">
        <v>16</v>
      </c>
      <c r="F50" s="1158"/>
      <c r="G50" s="1158"/>
      <c r="H50" s="1158"/>
      <c r="I50" s="1158"/>
      <c r="J50" s="1159"/>
      <c r="K50" s="63">
        <v>51</v>
      </c>
      <c r="L50" s="64">
        <v>53</v>
      </c>
      <c r="M50" s="64">
        <v>6</v>
      </c>
      <c r="N50" s="64">
        <v>6</v>
      </c>
      <c r="O50" s="65">
        <v>1</v>
      </c>
      <c r="P50" s="48"/>
      <c r="Q50" s="48"/>
      <c r="R50" s="48"/>
      <c r="S50" s="48"/>
      <c r="T50" s="48"/>
      <c r="U50" s="48"/>
    </row>
    <row r="51" spans="1:21" ht="30.75" customHeight="1">
      <c r="A51" s="48"/>
      <c r="B51" s="1168"/>
      <c r="C51" s="1169"/>
      <c r="D51" s="66"/>
      <c r="E51" s="1158" t="s">
        <v>17</v>
      </c>
      <c r="F51" s="1158"/>
      <c r="G51" s="1158"/>
      <c r="H51" s="1158"/>
      <c r="I51" s="1158"/>
      <c r="J51" s="1159"/>
      <c r="K51" s="63" t="s">
        <v>474</v>
      </c>
      <c r="L51" s="64" t="s">
        <v>474</v>
      </c>
      <c r="M51" s="64" t="s">
        <v>474</v>
      </c>
      <c r="N51" s="64">
        <v>0</v>
      </c>
      <c r="O51" s="65" t="s">
        <v>474</v>
      </c>
      <c r="P51" s="48"/>
      <c r="Q51" s="48"/>
      <c r="R51" s="48"/>
      <c r="S51" s="48"/>
      <c r="T51" s="48"/>
      <c r="U51" s="48"/>
    </row>
    <row r="52" spans="1:21" ht="30.75" customHeight="1">
      <c r="A52" s="48"/>
      <c r="B52" s="1156" t="s">
        <v>18</v>
      </c>
      <c r="C52" s="1157"/>
      <c r="D52" s="66"/>
      <c r="E52" s="1158" t="s">
        <v>19</v>
      </c>
      <c r="F52" s="1158"/>
      <c r="G52" s="1158"/>
      <c r="H52" s="1158"/>
      <c r="I52" s="1158"/>
      <c r="J52" s="1159"/>
      <c r="K52" s="63">
        <v>466</v>
      </c>
      <c r="L52" s="64">
        <v>353</v>
      </c>
      <c r="M52" s="64">
        <v>349</v>
      </c>
      <c r="N52" s="64">
        <v>338</v>
      </c>
      <c r="O52" s="65">
        <v>351</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406</v>
      </c>
      <c r="L53" s="69">
        <v>190</v>
      </c>
      <c r="M53" s="69">
        <v>211</v>
      </c>
      <c r="N53" s="69">
        <v>204</v>
      </c>
      <c r="O53" s="70">
        <v>189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cp:lastModifiedBy>
  <cp:lastPrinted>2016-04-15T01:41:20Z</cp:lastPrinted>
  <dcterms:created xsi:type="dcterms:W3CDTF">2016-02-15T00:46:52Z</dcterms:created>
  <dcterms:modified xsi:type="dcterms:W3CDTF">2016-04-18T07:08:19Z</dcterms:modified>
  <cp:category/>
</cp:coreProperties>
</file>