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2_メール送信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<sst xmlns="http://schemas.openxmlformats.org/spreadsheetml/2006/main" count="945" uniqueCount="546">
  <si>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</si>
  <si>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</si>
  <si>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</si>
  <si>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</si>
  <si>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</si>
  <si>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</si>
  <si>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</si>
  <si>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</si>
  <si>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</si>
  <si>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</si>
  <si>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</si>
  <si>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</si>
  <si>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</si>
  <si>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</si>
  <si>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</si>
  <si>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</si>
  <si>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</si>
  <si>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</si>
  <si>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</si>
  <si>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</si>
  <si>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</si>
  <si>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</si>
  <si>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</si>
  <si>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</si>
  <si>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</si>
  <si>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</si>
  <si>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</si>
  <si>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</si>
  <si>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</si>
  <si>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</si>
  <si>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</si>
  <si>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</si>
  <si>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</si>
  <si>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</si>
  <si>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</si>
  <si>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</si>
  <si>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</si>
  <si>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</si>
  <si>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</si>
  <si>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</si>
  <si>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</si>
  <si>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</si>
  <si>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</si>
  <si>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</si>
  <si>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</si>
  <si>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</si>
  <si>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</si>
  <si>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</si>
  <si>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</si>
  <si>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</si>
  <si>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</si>
  <si>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</si>
  <si>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</si>
  <si>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</si>
  <si>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</si>
  <si>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</si>
  <si>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</si>
  <si>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</si>
  <si>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</si>
  <si>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</si>
  <si>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</si>
  <si>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</si>
  <si>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</si>
  <si>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</si>
  <si>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</si>
  <si>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</si>
  <si>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</si>
  <si>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</si>
  <si>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</si>
  <si>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</si>
  <si>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</si>
  <si>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</si>
  <si>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</si>
  <si>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</si>
  <si>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</si>
  <si>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</si>
  <si>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</si>
  <si>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</si>
  <si>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</si>
  <si>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</si>
  <si>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</si>
  <si>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</si>
  <si>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</si>
  <si>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</si>
  <si>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</si>
  <si>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</si>
  <si>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</si>
  <si>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</si>
  <si>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</si>
  <si>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</si>
  <si>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</si>
  <si>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</si>
  <si>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</si>
  <si>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</si>
  <si>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</si>
  <si>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</si>
  <si>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</si>
  <si>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</si>
  <si>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</si>
  <si>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</si>
  <si>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</si>
  <si>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</si>
  <si>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</si>
  <si>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</si>
  <si>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</si>
  <si>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</si>
  <si>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</si>
  <si>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</si>
  <si>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</si>
  <si>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</si>
  <si>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</si>
  <si>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</si>
  <si>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</si>
  <si>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</si>
  <si>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</si>
  <si>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</si>
  <si>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</si>
  <si>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</si>
  <si>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</si>
  <si>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</si>
  <si>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</si>
  <si>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</si>
  <si>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</si>
  <si>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</si>
  <si>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</si>
  <si>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</si>
  <si>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</si>
  <si>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</si>
  <si>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</si>
  <si>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</si>
  <si>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</si>
  <si>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</si>
  <si>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</si>
  <si>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</si>
  <si>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</si>
  <si>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</si>
  <si>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</si>
  <si>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</si>
  <si>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</si>
  <si>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</si>
  <si>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</si>
  <si>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</si>
  <si>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</si>
  <si>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</si>
  <si>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</si>
  <si>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</si>
  <si>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</si>
  <si>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</si>
  <si>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</si>
  <si>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</si>
  <si>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</si>
  <si>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</si>
  <si>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</si>
  <si>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</si>
  <si>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</si>
  <si>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</si>
  <si>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</si>
  <si>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</si>
  <si>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</si>
  <si>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</si>
  <si>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</si>
  <si>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</si>
  <si>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</si>
  <si>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</si>
  <si>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</si>
  <si>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</si>
  <si>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</si>
  <si>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</si>
  <si>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</si>
  <si>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</si>
  <si>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</si>
  <si>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</si>
  <si>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</si>
  <si>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</si>
  <si>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</si>
  <si>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</si>
  <si>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</si>
  <si>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</si>
  <si>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</si>
  <si>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</si>
  <si>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</si>
  <si>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</si>
  <si>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</si>
  <si>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</si>
  <si>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</si>
  <si>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</si>
  <si>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</si>
  <si>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</si>
  <si>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</si>
  <si>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</si>
  <si>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</si>
  <si>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</si>
  <si>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</si>
  <si>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福島県会津坂下町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</si>
  <si>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</si>
  <si>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</si>
  <si>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</si>
  <si>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</si>
  <si>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</si>
  <si>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</si>
  <si>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</si>
  <si>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</si>
  <si>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</si>
  <si>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</si>
  <si>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</si>
  <si>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</si>
  <si>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</si>
  <si>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</si>
  <si>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</si>
  <si>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</si>
  <si>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</si>
  <si>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</si>
  <si>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</si>
  <si>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</si>
  <si>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</si>
  <si>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</si>
  <si>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</si>
  <si>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</si>
  <si>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</si>
  <si>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</si>
  <si>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</si>
  <si>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</si>
  <si>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</si>
  <si>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</si>
  <si>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</si>
  <si>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</si>
  <si>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</si>
  <si>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</si>
  <si>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</si>
  <si>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</si>
  <si>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</si>
  <si>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</si>
  <si>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</si>
  <si>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</si>
  <si>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</si>
  <si>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</si>
  <si>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</si>
  <si>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</si>
  <si>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</si>
  <si>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</si>
  <si>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</si>
  <si>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</si>
  <si>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</si>
  <si>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</si>
  <si>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</si>
  <si>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</si>
  <si>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</si>
  <si>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</si>
  <si>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</si>
  <si>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</si>
  <si>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</si>
  <si>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</si>
  <si>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</si>
  <si>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</si>
  <si>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</si>
  <si>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</si>
  <si>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</si>
  <si>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</si>
  <si>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</si>
  <si>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</si>
  <si>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</si>
  <si>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</si>
  <si>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</si>
  <si>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</si>
  <si>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</si>
  <si>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</si>
  <si>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</si>
  <si>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</si>
  <si>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</si>
  <si>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</si>
  <si>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</si>
  <si>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</si>
  <si>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</si>
  <si>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</si>
  <si>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</si>
  <si>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</si>
  <si>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</si>
  <si>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</si>
  <si>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</si>
  <si>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</si>
  <si>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</si>
  <si>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</si>
  <si>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</si>
  <si>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</si>
  <si>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</si>
  <si>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</si>
  <si>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</si>
  <si>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</si>
  <si>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</si>
  <si>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</si>
  <si>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</si>
  <si>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</si>
  <si>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</si>
  <si>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</si>
  <si>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</si>
  <si>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</si>
  <si>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</si>
  <si>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</si>
  <si>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</si>
  <si>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</si>
  <si>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</si>
  <si>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</si>
  <si>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</si>
  <si>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</si>
  <si>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</si>
  <si>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</si>
  <si>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</si>
  <si>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</si>
  <si>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</si>
  <si>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</si>
  <si>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</si>
  <si>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</si>
  <si>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</si>
  <si>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</si>
  <si>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</si>
  <si>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</si>
  <si>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</si>
  <si>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</si>
  <si>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</si>
  <si>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</si>
  <si>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</si>
  <si>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</si>
  <si>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</si>
  <si>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</si>
  <si>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</si>
  <si>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</si>
  <si>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</si>
  <si>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</si>
  <si>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</si>
  <si>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</si>
  <si>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</si>
  <si>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</si>
  <si>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</si>
  <si>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</si>
  <si>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</si>
  <si>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</si>
  <si>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</si>
  <si>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</si>
  <si>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</si>
  <si>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</si>
  <si>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</si>
  <si>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</si>
  <si>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</si>
  <si>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</si>
  <si>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福島県会津坂下町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</si>
  <si>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</si>
  <si>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</si>
  <si>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</si>
  <si>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</si>
  <si>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</si>
  <si>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</si>
  <si>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</si>
  <si>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</si>
  <si>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</si>
  <si>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</si>
  <si>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</si>
  <si>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</si>
  <si>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</si>
  <si>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</si>
  <si>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</si>
  <si>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</si>
  <si>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</si>
  <si>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</si>
  <si>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</si>
  <si>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</si>
  <si>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</si>
  <si>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</si>
  <si>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</si>
  <si>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</si>
  <si>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</si>
  <si>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</si>
  <si>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</si>
  <si>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</si>
  <si>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</si>
  <si>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</si>
  <si>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</si>
  <si>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</si>
  <si>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</si>
  <si>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</si>
  <si>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</si>
  <si>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</si>
  <si>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</si>
  <si>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</si>
  <si>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</si>
  <si>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</si>
  <si>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</si>
  <si>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</si>
  <si>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</si>
  <si>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</si>
  <si>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</si>
  <si>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</si>
  <si>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</si>
  <si>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</si>
  <si>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</si>
  <si>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</si>
  <si>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</si>
  <si>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</si>
  <si>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</si>
  <si>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</si>
  <si>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</si>
  <si>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</si>
  <si>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</si>
  <si>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</si>
  <si>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</si>
  <si>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</si>
  <si>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</si>
  <si>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</si>
  <si>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</si>
  <si>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</si>
  <si>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</si>
  <si>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</si>
  <si>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</si>
  <si>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</si>
  <si>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</si>
  <si>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</si>
  <si>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</si>
  <si>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</si>
  <si>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</si>
  <si>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</si>
  <si>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</si>
  <si>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</si>
  <si>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</si>
  <si>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</si>
  <si>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</si>
  <si>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</si>
  <si>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</si>
  <si>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</si>
  <si>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</si>
  <si>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</si>
  <si>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</si>
  <si>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</si>
  <si>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</si>
  <si>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</si>
  <si>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</si>
  <si>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</si>
  <si>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</si>
  <si>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</si>
  <si>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</si>
  <si>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</si>
  <si>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</si>
  <si>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</si>
  <si>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</si>
  <si>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</si>
  <si>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</si>
  <si>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</si>
  <si>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</si>
  <si>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</si>
  <si>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</si>
  <si>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</si>
  <si>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</si>
  <si>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</si>
  <si>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</si>
  <si>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</si>
  <si>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</si>
  <si>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</si>
  <si>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</si>
  <si>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</si>
  <si>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</si>
  <si>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</si>
  <si>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</si>
  <si>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</si>
  <si>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</si>
  <si>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</si>
  <si>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</si>
  <si>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</si>
  <si>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</si>
  <si>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</si>
  <si>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</si>
  <si>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</si>
  <si>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</si>
  <si>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</si>
  <si>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</si>
  <si>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</si>
  <si>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</si>
  <si>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</si>
  <si>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</si>
  <si>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</si>
  <si>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</si>
  <si>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</si>
  <si>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</si>
  <si>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</si>
  <si>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</si>
  <si>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</si>
  <si>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</si>
  <si>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</si>
  <si>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</si>
  <si>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</si>
  <si>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</si>
  <si>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</si>
  <si>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</si>
  <si>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</si>
  <si>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</si>
  <si>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</si>
  <si>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</si>
  <si>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</si>
  <si>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</si>
  <si>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</si>
  <si>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</si>
  <si>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</si>
  <si>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</si>
  <si>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</si>
  <si>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</si>
  <si>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</si>
  <si>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</si>
  <si>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</si>
  <si>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</si>
  <si>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</si>
  <si>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</si>
  <si>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</si>
  <si>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</si>
  <si>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</si>
  <si>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</si>
  <si>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</si>
  <si>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</si>
  <si>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</si>
  <si>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</si>
  <si>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</si>
  <si>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</si>
  <si>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</si>
  <si>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</si>
  <si>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</si>
  <si>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 2.61</t>
  </si>
  <si>
    <t>▲ 0.63</t>
  </si>
  <si>
    <t>▲ 0.43</t>
  </si>
  <si>
    <t>水道事業会計</t>
  </si>
  <si>
    <t>一般会計</t>
  </si>
  <si>
    <t>介護保険特別会計</t>
  </si>
  <si>
    <t>国民健康保険特別会計</t>
  </si>
  <si>
    <t>後期高齢者医療特別会計</t>
  </si>
  <si>
    <t>坂下東第一土地区画整理事業特別会計</t>
  </si>
  <si>
    <t>下水道事業特別会計</t>
  </si>
  <si>
    <t>農業集落排水事業特別会計</t>
  </si>
  <si>
    <t>その他会計（赤字）</t>
  </si>
  <si>
    <t>その他会計（黒字）</t>
  </si>
  <si>
    <t>会津若松地方土地開発公社</t>
    <rPh sb="0" eb="4">
      <t>アイヅワカマツ</t>
    </rPh>
    <rPh sb="4" eb="6">
      <t>チホウ</t>
    </rPh>
    <rPh sb="6" eb="8">
      <t>トチ</t>
    </rPh>
    <rPh sb="8" eb="10">
      <t>カイハツ</t>
    </rPh>
    <rPh sb="10" eb="12">
      <t>コウシャ</t>
    </rPh>
    <phoneticPr fontId="2"/>
  </si>
  <si>
    <t>会津若松地方広域市町村圏整備組合
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</si>
  <si>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17" eb="19">
      <t>スイドウ</t>
    </rPh>
    <rPh sb="19" eb="21">
      <t>ヨウスイ</t>
    </rPh>
    <rPh sb="21" eb="23">
      <t>キョウキュウ</t>
    </rPh>
    <rPh sb="23" eb="25">
      <t>ジギョウ</t>
    </rPh>
    <rPh sb="25" eb="27">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</si>
  <si>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</si>
  <si>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</si>
  <si>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</si>
  <si>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</si>
  <si>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</si>
  <si>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</si>
  <si>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</si>
  <si>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株式会社湯川会津坂下</t>
    <rPh sb="0" eb="4">
      <t>カブシキガイシャ</t>
    </rPh>
    <rPh sb="4" eb="6">
      <t>ユガワ</t>
    </rPh>
    <rPh sb="6" eb="8">
      <t>アイヅ</t>
    </rPh>
    <rPh sb="8" eb="10">
      <t>バンゲ</t>
    </rPh>
    <phoneticPr fontId="2"/>
  </si>
  <si>
    <t>株式会社会津ばんげ公共サービス</t>
    <rPh sb="0" eb="4">
      <t>カブシキガイシャ</t>
    </rPh>
    <rPh sb="4" eb="6">
      <t>アイヅ</t>
    </rPh>
    <rPh sb="9" eb="11">
      <t>コウキョウ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</si>
</sst>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83853</c:v>
                </c:pt>
                <c:pt idx="1">
                  <c:v>93632</c:v>
                </c:pt>
                <c:pt idx="2">
                  <c:v>164838</c:v>
                </c:pt>
                <c:pt idx="3">
                  <c:v>96551</c:v>
                </c:pt>
                <c:pt idx="4">
                  <c:v>74937</c:v>
                </c:pt>
              </c:numCache>
            </c:numRef>
          </c:val>
          <c:smooth val="0"/>
        </c:ser>
        <c:dLbls>
          <c:showLegendKey val="0"/>
          <c:showVal val="0"/>
          <c:showCatName val="0"/>
          <c:showSerName val="0"/>
          <c:showPercent val="0"/>
          <c:showBubbleSize val="0"/>
        </c:dLbls>
        <c:marker val="1"/>
        <c:smooth val="0"/>
        <c:axId val="-714297520"/>
        <c:axId val="-714305680"/>
      </c:lineChart>
      <c:catAx>
        <c:axId val="-71429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305680"/>
        <c:crosses val="autoZero"/>
        <c:auto val="1"/>
        <c:lblAlgn val="ctr"/>
        <c:lblOffset val="100"/>
        <c:tickLblSkip val="1"/>
        <c:tickMarkSkip val="1"/>
        <c:noMultiLvlLbl val="0"/>
      </c:catAx>
      <c:valAx>
        <c:axId val="-714305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29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6.08</c:v>
                </c:pt>
                <c:pt idx="1">
                  <c:v>4.59</c:v>
                </c:pt>
                <c:pt idx="2">
                  <c:v>3.91</c:v>
                </c:pt>
                <c:pt idx="3">
                  <c:v>2.93</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2.69</c:v>
                </c:pt>
                <c:pt idx="1">
                  <c:v>3.98</c:v>
                </c:pt>
                <c:pt idx="2">
                  <c:v>1.78</c:v>
                </c:pt>
                <c:pt idx="3">
                  <c:v>2.0499999999999998</c:v>
                </c:pt>
                <c:pt idx="4">
                  <c:v>0.9</c:v>
                </c:pt>
              </c:numCache>
            </c:numRef>
          </c:val>
        </c:ser>
        <c:dLbls>
          <c:showLegendKey val="0"/>
          <c:showVal val="0"/>
          <c:showCatName val="0"/>
          <c:showSerName val="0"/>
          <c:showPercent val="0"/>
          <c:showBubbleSize val="0"/>
        </c:dLbls>
        <c:gapWidth val="250"/>
        <c:overlap val="100"/>
        <c:axId val="-714300240"/>
        <c:axId val="-71430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c:v>
                </c:pt>
                <c:pt idx="1">
                  <c:v>-0.18</c:v>
                </c:pt>
                <c:pt idx="2">
                  <c:v>-2.61</c:v>
                </c:pt>
                <c:pt idx="3">
                  <c:v>-0.63</c:v>
                </c:pt>
                <c:pt idx="4">
                  <c:v>-0.43</c:v>
                </c:pt>
              </c:numCache>
            </c:numRef>
          </c:val>
          <c:smooth val="0"/>
        </c:ser>
        <c:dLbls>
          <c:showLegendKey val="0"/>
          <c:showVal val="0"/>
          <c:showCatName val="0"/>
          <c:showSerName val="0"/>
          <c:showPercent val="0"/>
          <c:showBubbleSize val="0"/>
        </c:dLbls>
        <c:marker val="1"/>
        <c:smooth val="0"/>
        <c:axId val="-714300240"/>
        <c:axId val="-714304048"/>
      </c:lineChart>
      <c:catAx>
        <c:axId val="-71430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4304048"/>
        <c:crosses val="autoZero"/>
        <c:auto val="1"/>
        <c:lblAlgn val="ctr"/>
        <c:lblOffset val="100"/>
        <c:tickLblSkip val="1"/>
        <c:tickMarkSkip val="1"/>
        <c:noMultiLvlLbl val="0"/>
      </c:catAx>
      <c:valAx>
        <c:axId val="-71430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30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坂下東第一土地区画整理事業特別会計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3.22</c:v>
                </c:pt>
                <c:pt idx="2">
                  <c:v>#N/A</c:v>
                </c:pt>
                <c:pt idx="3">
                  <c:v>2.06</c:v>
                </c:pt>
                <c:pt idx="4">
                  <c:v>#N/A</c:v>
                </c:pt>
                <c:pt idx="5">
                  <c:v>1.9</c:v>
                </c:pt>
                <c:pt idx="6">
                  <c:v>#N/A</c:v>
                </c:pt>
                <c:pt idx="7">
                  <c:v>0.43</c:v>
                </c:pt>
                <c:pt idx="8">
                  <c:v>#N/A</c:v>
                </c:pt>
                <c:pt idx="9">
                  <c:v>1.36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0.69</c:v>
                </c:pt>
                <c:pt idx="2">
                  <c:v>#N/A</c:v>
                </c:pt>
                <c:pt idx="3">
                  <c:v>0.94</c:v>
                </c:pt>
                <c:pt idx="4">
                  <c:v>#N/A</c:v>
                </c:pt>
                <c:pt idx="5">
                  <c:v>0.65</c:v>
                </c:pt>
                <c:pt idx="6">
                  <c:v>#N/A</c:v>
                </c:pt>
                <c:pt idx="7">
                  <c:v>1.18</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6.07</c:v>
                </c:pt>
                <c:pt idx="2">
                  <c:v>#N/A</c:v>
                </c:pt>
                <c:pt idx="3">
                  <c:v>4.59</c:v>
                </c:pt>
                <c:pt idx="4">
                  <c:v>#N/A</c:v>
                </c:pt>
                <c:pt idx="5">
                  <c:v>3.91</c:v>
                </c:pt>
                <c:pt idx="6">
                  <c:v>#N/A</c:v>
                </c:pt>
                <c:pt idx="7">
                  <c:v>2.92</c:v>
                </c:pt>
                <c:pt idx="8">
                  <c:v>#N/A</c:v>
                </c:pt>
                <c:pt idx="9">
                  <c:v>3.54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8.3699999999999992</c:v>
                </c:pt>
                <c:pt idx="2">
                  <c:v>#N/A</c:v>
                </c:pt>
                <c:pt idx="3">
                  <c:v>9.82</c:v>
                </c:pt>
                <c:pt idx="4">
                  <c:v>#N/A</c:v>
                </c:pt>
                <c:pt idx="5">
                  <c:v>11.82</c:v>
                </c:pt>
                <c:pt idx="6">
                  <c:v>#N/A</c:v>
                </c:pt>
                <c:pt idx="7">
                  <c:v>13.25</c:v>
                </c:pt>
                <c:pt idx="8">
                  <c:v>#N/A</c:v>
                </c:pt>
                <c:pt idx="9">
                  <c:v>14.59</c:v>
                </c:pt>
              </c:numCache>
            </c:numRef>
          </c:val>
        </c:ser>
        <c:dLbls>
          <c:showLegendKey val="0"/>
          <c:showVal val="0"/>
          <c:showCatName val="0"/>
          <c:showSerName val="0"/>
          <c:showPercent val="0"/>
          <c:showBubbleSize val="0"/>
        </c:dLbls>
        <c:gapWidth val="150"/>
        <c:overlap val="100"/>
        <c:axId val="-714301872"/>
        <c:axId val="-714299696"/>
      </c:barChart>
      <c:catAx>
        <c:axId val="-71430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4299696"/>
        <c:crosses val="autoZero"/>
        <c:auto val="1"/>
        <c:lblAlgn val="ctr"/>
        <c:lblOffset val="100"/>
        <c:tickLblSkip val="1"/>
        <c:tickMarkSkip val="1"/>
        <c:noMultiLvlLbl val="0"/>
      </c:catAx>
      <c:valAx>
        <c:axId val="-71429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30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c:v>
                </c:pt>
                <c:pt idx="5">
                  <c:v>683</c:v>
                </c:pt>
                <c:pt idx="8">
                  <c:v>691</c:v>
                </c:pt>
                <c:pt idx="11">
                  <c:v>715</c:v>
                </c:pt>
                <c:pt idx="14">
                  <c:v>783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134</c:v>
                </c:pt>
                <c:pt idx="3">
                  <c:v>149</c:v>
                </c:pt>
                <c:pt idx="6">
                  <c:v>131</c:v>
                </c:pt>
                <c:pt idx="9">
                  <c:v>106</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77</c:v>
                </c:pt>
                <c:pt idx="3">
                  <c:v>76</c:v>
                </c:pt>
                <c:pt idx="6">
                  <c:v>60</c:v>
                </c:pt>
                <c:pt idx="9">
                  <c:v>49</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191</c:v>
                </c:pt>
                <c:pt idx="3">
                  <c:v>167</c:v>
                </c:pt>
                <c:pt idx="6">
                  <c:v>137</c:v>
                </c:pt>
                <c:pt idx="9">
                  <c:v>123</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940</c:v>
                </c:pt>
                <c:pt idx="3">
                  <c:v>927</c:v>
                </c:pt>
                <c:pt idx="6">
                  <c:v>934</c:v>
                </c:pt>
                <c:pt idx="9">
                  <c:v>994</c:v>
                </c:pt>
                <c:pt idx="12">
                  <c:v>1086</c:v>
                </c:pt>
              </c:numCache>
            </c:numRef>
          </c:val>
        </c:ser>
        <c:dLbls>
          <c:showLegendKey val="0"/>
          <c:showVal val="0"/>
          <c:showCatName val="0"/>
          <c:showSerName val="0"/>
          <c:showPercent val="0"/>
          <c:showBubbleSize val="0"/>
        </c:dLbls>
        <c:gapWidth val="100"/>
        <c:overlap val="100"/>
        <c:axId val="-714310576"/>
        <c:axId val="-71430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662</c:v>
                </c:pt>
                <c:pt idx="2">
                  <c:v>#N/A</c:v>
                </c:pt>
                <c:pt idx="3">
                  <c:v>#N/A</c:v>
                </c:pt>
                <c:pt idx="4">
                  <c:v>636</c:v>
                </c:pt>
                <c:pt idx="5">
                  <c:v>#N/A</c:v>
                </c:pt>
                <c:pt idx="6">
                  <c:v>#N/A</c:v>
                </c:pt>
                <c:pt idx="7">
                  <c:v>571</c:v>
                </c:pt>
                <c:pt idx="8">
                  <c:v>#N/A</c:v>
                </c:pt>
                <c:pt idx="9">
                  <c:v>#N/A</c:v>
                </c:pt>
                <c:pt idx="10">
                  <c:v>557</c:v>
                </c:pt>
                <c:pt idx="11">
                  <c:v>#N/A</c:v>
                </c:pt>
                <c:pt idx="12">
                  <c:v>#N/A</c:v>
                </c:pt>
                <c:pt idx="13">
                  <c:v>559</c:v>
                </c:pt>
                <c:pt idx="14">
                  <c:v>#N/A</c:v>
                </c:pt>
              </c:numCache>
            </c:numRef>
          </c:val>
          <c:smooth val="0"/>
        </c:ser>
        <c:dLbls>
          <c:showLegendKey val="0"/>
          <c:showVal val="0"/>
          <c:showCatName val="0"/>
          <c:showSerName val="0"/>
          <c:showPercent val="0"/>
          <c:showBubbleSize val="0"/>
        </c:dLbls>
        <c:marker val="1"/>
        <c:smooth val="0"/>
        <c:axId val="-714310576"/>
        <c:axId val="-714308944"/>
      </c:lineChart>
      <c:catAx>
        <c:axId val="-71431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4308944"/>
        <c:crosses val="autoZero"/>
        <c:auto val="1"/>
        <c:lblAlgn val="ctr"/>
        <c:lblOffset val="100"/>
        <c:tickLblSkip val="1"/>
        <c:tickMarkSkip val="1"/>
        <c:noMultiLvlLbl val="0"/>
      </c:catAx>
      <c:valAx>
        <c:axId val="-71430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31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6565</c:v>
                </c:pt>
                <c:pt idx="5">
                  <c:v>6829</c:v>
                </c:pt>
                <c:pt idx="8">
                  <c:v>7706</c:v>
                </c:pt>
                <c:pt idx="11">
                  <c:v>8100</c:v>
                </c:pt>
                <c:pt idx="14">
                  <c:v>8289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635</c:v>
                </c:pt>
                <c:pt idx="5">
                  <c:v>603</c:v>
                </c:pt>
                <c:pt idx="8">
                  <c:v>565</c:v>
                </c:pt>
                <c:pt idx="11">
                  <c:v>531</c:v>
                </c:pt>
                <c:pt idx="14">
                  <c:v>506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447</c:v>
                </c:pt>
                <c:pt idx="5">
                  <c:v>535</c:v>
                </c:pt>
                <c:pt idx="8">
                  <c:v>383</c:v>
                </c:pt>
                <c:pt idx="11">
                  <c:v>279</c:v>
                </c:pt>
                <c:pt idx="14">
                  <c:v>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1971</c:v>
                </c:pt>
                <c:pt idx="3">
                  <c:v>1744</c:v>
                </c:pt>
                <c:pt idx="6">
                  <c:v>1915</c:v>
                </c:pt>
                <c:pt idx="9">
                  <c:v>1805</c:v>
                </c:pt>
                <c:pt idx="12">
                  <c:v>1616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907</c:v>
                </c:pt>
                <c:pt idx="3">
                  <c:v>279</c:v>
                </c:pt>
                <c:pt idx="6">
                  <c:v>223</c:v>
                </c:pt>
                <c:pt idx="9">
                  <c:v>171</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2739</c:v>
                </c:pt>
                <c:pt idx="3">
                  <c:v>2753</c:v>
                </c:pt>
                <c:pt idx="6">
                  <c:v>2570</c:v>
                </c:pt>
                <c:pt idx="9">
                  <c:v>2202</c:v>
                </c:pt>
                <c:pt idx="12">
                  <c:v>1912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557</c:v>
                </c:pt>
                <c:pt idx="3">
                  <c:v>419</c:v>
                </c:pt>
                <c:pt idx="6">
                  <c:v>295</c:v>
                </c:pt>
                <c:pt idx="9">
                  <c:v>194</c:v>
                </c:pt>
                <c:pt idx="12">
                  <c:v>113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8669</c:v>
                </c:pt>
                <c:pt idx="3">
                  <c:v>8912</c:v>
                </c:pt>
                <c:pt idx="6">
                  <c:v>10162</c:v>
                </c:pt>
                <c:pt idx="9">
                  <c:v>10683</c:v>
                </c:pt>
                <c:pt idx="12">
                  <c:v>10796</c:v>
                </c:pt>
              </c:numCache>
            </c:numRef>
          </c:val>
        </c:ser>
        <c:dLbls>
          <c:showLegendKey val="0"/>
          <c:showVal val="0"/>
          <c:showCatName val="0"/>
          <c:showSerName val="0"/>
          <c:showPercent val="0"/>
          <c:showBubbleSize val="0"/>
        </c:dLbls>
        <c:gapWidth val="100"/>
        <c:overlap val="100"/>
        <c:axId val="-613725536"/>
        <c:axId val="-61372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7195</c:v>
                </c:pt>
                <c:pt idx="2">
                  <c:v>#N/A</c:v>
                </c:pt>
                <c:pt idx="3">
                  <c:v>#N/A</c:v>
                </c:pt>
                <c:pt idx="4">
                  <c:v>6139</c:v>
                </c:pt>
                <c:pt idx="5">
                  <c:v>#N/A</c:v>
                </c:pt>
                <c:pt idx="6">
                  <c:v>#N/A</c:v>
                </c:pt>
                <c:pt idx="7">
                  <c:v>6511</c:v>
                </c:pt>
                <c:pt idx="8">
                  <c:v>#N/A</c:v>
                </c:pt>
                <c:pt idx="9">
                  <c:v>#N/A</c:v>
                </c:pt>
                <c:pt idx="10">
                  <c:v>6145</c:v>
                </c:pt>
                <c:pt idx="11">
                  <c:v>#N/A</c:v>
                </c:pt>
                <c:pt idx="12">
                  <c:v>#N/A</c:v>
                </c:pt>
                <c:pt idx="13">
                  <c:v>5567</c:v>
                </c:pt>
                <c:pt idx="14">
                  <c:v>#N/A</c:v>
                </c:pt>
              </c:numCache>
            </c:numRef>
          </c:val>
          <c:smooth val="0"/>
        </c:ser>
        <c:dLbls>
          <c:showLegendKey val="0"/>
          <c:showVal val="0"/>
          <c:showCatName val="0"/>
          <c:showSerName val="0"/>
          <c:showPercent val="0"/>
          <c:showBubbleSize val="0"/>
        </c:dLbls>
        <c:marker val="1"/>
        <c:smooth val="0"/>
        <c:axId val="-613725536"/>
        <c:axId val="-613728800"/>
      </c:lineChart>
      <c:catAx>
        <c:axId val="-6137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3728800"/>
        <c:crosses val="autoZero"/>
        <c:auto val="1"/>
        <c:lblAlgn val="ctr"/>
        <c:lblOffset val="100"/>
        <c:tickLblSkip val="1"/>
        <c:tickMarkSkip val="1"/>
        <c:noMultiLvlLbl val="0"/>
      </c:catAx>
      <c:valAx>
        <c:axId val="-6137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7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17,000
16,923
91.59
8,330,591
8,072,867
167,704
4,730,700
10,795,821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年度基準財政収入額が</a:t>
          </a:r>
          <a:r>
            <a:rPr kumimoji="1" lang="en-US" altLang="ja-JP" sz="1300">
              <a:latin typeface="ＭＳ Ｐゴシック"/>
            </a:rPr>
            <a:t>1,511,280</a:t>
          </a:r>
          <a:r>
            <a:rPr kumimoji="1" lang="ja-JP" altLang="en-US" sz="1300">
              <a:latin typeface="ＭＳ Ｐゴシック"/>
            </a:rPr>
            <a:t>千円、同基準財政需要額が</a:t>
          </a:r>
          <a:r>
            <a:rPr kumimoji="1" lang="en-US" altLang="ja-JP" sz="1300">
              <a:latin typeface="ＭＳ Ｐゴシック"/>
            </a:rPr>
            <a:t>4,017,992</a:t>
          </a:r>
          <a:r>
            <a:rPr kumimoji="1" lang="ja-JP" altLang="en-US" sz="1300">
              <a:latin typeface="ＭＳ Ｐゴシック"/>
            </a:rPr>
            <a:t>千円となり、平成</a:t>
          </a:r>
          <a:r>
            <a:rPr kumimoji="1" lang="en-US" altLang="ja-JP" sz="1300">
              <a:latin typeface="ＭＳ Ｐゴシック"/>
            </a:rPr>
            <a:t>26</a:t>
          </a:r>
          <a:r>
            <a:rPr kumimoji="1" lang="ja-JP" altLang="en-US" sz="1300">
              <a:latin typeface="ＭＳ Ｐゴシック"/>
            </a:rPr>
            <a:t>年度単年度の財政力指数は</a:t>
          </a:r>
          <a:r>
            <a:rPr kumimoji="1" lang="en-US" altLang="ja-JP" sz="1300">
              <a:latin typeface="ＭＳ Ｐゴシック"/>
            </a:rPr>
            <a:t>0.376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0.359</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0.375</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0.376</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年平均は</a:t>
          </a:r>
          <a:r>
            <a:rPr kumimoji="1" lang="en-US" altLang="ja-JP" sz="1300">
              <a:latin typeface="ＭＳ Ｐゴシック"/>
            </a:rPr>
            <a:t>0.37</a:t>
          </a:r>
          <a:r>
            <a:rPr kumimoji="1" lang="ja-JP" altLang="en-US" sz="1300">
              <a:latin typeface="ＭＳ Ｐゴシック"/>
            </a:rPr>
            <a:t>となった。（</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0.345</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上昇傾向ではあるが、全国平均、県平均、類似団体平均との比較でいずれに対しても下回っている状況である。</a:t>
          </a:r>
          <a:endParaRPr kumimoji="1" lang="en-US" altLang="ja-JP" sz="1300">
            <a:latin typeface="ＭＳ Ｐゴシック"/>
          </a:endParaRPr>
        </a:p>
        <a:p>
          <a:r>
            <a:rPr kumimoji="1" lang="ja-JP" altLang="en-US" sz="1300">
              <a:latin typeface="ＭＳ Ｐゴシック"/>
            </a:rPr>
            <a:t>　地方交付税などの一般財源が年々減少していることから、町税等の収納率向上や、未利用財産の売却など自主財源の確保に向けた取り組みを推進していく必要がある。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8" name="直線コネクタ 67"/>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1" name="直線コネクタ 70"/>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72269</xdr:rowOff>
    </xdr:to>
    <xdr:cxnSp macro="">
      <xdr:nvCxnSpPr>
        <xdr:cNvPr id="74" name="直線コネクタ 73"/>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72269</xdr:rowOff>
    </xdr:to>
    <xdr:cxnSp macro="">
      <xdr:nvCxnSpPr>
        <xdr:cNvPr id="77" name="直線コネクタ 76"/>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7" name="円/楕円 86"/>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8"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0" name="テキスト ボックス 89"/>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1" name="円/楕円 90"/>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2" name="テキスト ボックス 91"/>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3" name="円/楕円 92"/>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4" name="テキスト ボックス 93"/>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6" name="テキスト ボックス 95"/>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経常的収支比率については、</a:t>
          </a:r>
          <a:r>
            <a:rPr kumimoji="1" lang="en-US" altLang="ja-JP" sz="1300">
              <a:latin typeface="ＭＳ Ｐゴシック"/>
            </a:rPr>
            <a:t>89.5%</a:t>
          </a:r>
          <a:r>
            <a:rPr kumimoji="1" lang="ja-JP" altLang="en-US" sz="1300">
              <a:latin typeface="ＭＳ Ｐゴシック"/>
            </a:rPr>
            <a:t>と、前年度比</a:t>
          </a:r>
          <a:r>
            <a:rPr kumimoji="1" lang="en-US" altLang="ja-JP" sz="1300">
              <a:latin typeface="ＭＳ Ｐゴシック"/>
            </a:rPr>
            <a:t>3.3</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主な要因として、歳入においては地方税が</a:t>
          </a:r>
          <a:r>
            <a:rPr kumimoji="1" lang="en-US" altLang="ja-JP" sz="1300">
              <a:latin typeface="ＭＳ Ｐゴシック"/>
            </a:rPr>
            <a:t>22,673</a:t>
          </a:r>
          <a:r>
            <a:rPr kumimoji="1" lang="ja-JP" altLang="en-US" sz="1300">
              <a:latin typeface="ＭＳ Ｐゴシック"/>
            </a:rPr>
            <a:t>千円の増、地方消費税交付金が</a:t>
          </a:r>
          <a:r>
            <a:rPr kumimoji="1" lang="en-US" altLang="ja-JP" sz="1300">
              <a:latin typeface="ＭＳ Ｐゴシック"/>
            </a:rPr>
            <a:t>33,633</a:t>
          </a:r>
          <a:r>
            <a:rPr kumimoji="1" lang="ja-JP" altLang="en-US" sz="1300">
              <a:latin typeface="ＭＳ Ｐゴシック"/>
            </a:rPr>
            <a:t>千円の増となっている。これは消費税増税による地方消費税交付金の増と、増税前の駆け込み需要による新築増による固定資産税の増によるものである。歳出においては、公債費の元利償還金が</a:t>
          </a:r>
          <a:r>
            <a:rPr kumimoji="1" lang="en-US" altLang="ja-JP" sz="1300">
              <a:latin typeface="ＭＳ Ｐゴシック"/>
            </a:rPr>
            <a:t>96,608</a:t>
          </a:r>
          <a:r>
            <a:rPr kumimoji="1" lang="ja-JP" altLang="en-US" sz="1300">
              <a:latin typeface="ＭＳ Ｐゴシック"/>
            </a:rPr>
            <a:t>千円の増となっているが、人件費が</a:t>
          </a:r>
          <a:r>
            <a:rPr kumimoji="1" lang="en-US" altLang="ja-JP" sz="1300">
              <a:latin typeface="ＭＳ Ｐゴシック"/>
            </a:rPr>
            <a:t>53,443</a:t>
          </a:r>
          <a:r>
            <a:rPr kumimoji="1" lang="ja-JP" altLang="en-US" sz="1300">
              <a:latin typeface="ＭＳ Ｐゴシック"/>
            </a:rPr>
            <a:t>千円の減、補助費が</a:t>
          </a:r>
          <a:r>
            <a:rPr kumimoji="1" lang="en-US" altLang="ja-JP" sz="1300">
              <a:latin typeface="ＭＳ Ｐゴシック"/>
            </a:rPr>
            <a:t>81,583</a:t>
          </a:r>
          <a:r>
            <a:rPr kumimoji="1" lang="ja-JP" altLang="en-US" sz="1300">
              <a:latin typeface="ＭＳ Ｐゴシック"/>
            </a:rPr>
            <a:t>千円の減となっている。人件費の減は退職により一人当たりの給料月額平均が減少したことによる、補助費の減は県後期高齢者医療広域連合への負担金の減によるものである。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153035</xdr:rowOff>
    </xdr:from>
    <xdr:to>
      <xdr:col>7</xdr:col>
      <xdr:colOff>152400</xdr:colOff>
      <xdr:row>63</xdr:row>
      <xdr:rowOff>61214</xdr:rowOff>
    </xdr:to>
    <xdr:cxnSp macro="">
      <xdr:nvCxnSpPr>
        <xdr:cNvPr id="129" name="直線コネクタ 128"/>
        <xdr:cNvCxnSpPr/>
      </xdr:nvCxnSpPr>
      <xdr:spPr>
        <a:xfrm flipV="1">
          <a:off x="4114800" y="10782935"/>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15367</xdr:rowOff>
    </xdr:from>
    <xdr:to>
      <xdr:col>6</xdr:col>
      <xdr:colOff>0</xdr:colOff>
      <xdr:row>63</xdr:row>
      <xdr:rowOff>61214</xdr:rowOff>
    </xdr:to>
    <xdr:cxnSp macro="">
      <xdr:nvCxnSpPr>
        <xdr:cNvPr id="132" name="直線コネクタ 131"/>
        <xdr:cNvCxnSpPr/>
      </xdr:nvCxnSpPr>
      <xdr:spPr>
        <a:xfrm>
          <a:off x="3225800" y="1081671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15367</xdr:rowOff>
    </xdr:to>
    <xdr:cxnSp macro="">
      <xdr:nvCxnSpPr>
        <xdr:cNvPr id="135" name="直線コネクタ 134"/>
        <xdr:cNvCxnSpPr/>
      </xdr:nvCxnSpPr>
      <xdr:spPr>
        <a:xfrm>
          <a:off x="2336800" y="1081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157861</xdr:rowOff>
    </xdr:from>
    <xdr:to>
      <xdr:col>3</xdr:col>
      <xdr:colOff>279400</xdr:colOff>
      <xdr:row>63</xdr:row>
      <xdr:rowOff>12954</xdr:rowOff>
    </xdr:to>
    <xdr:cxnSp macro="">
      <xdr:nvCxnSpPr>
        <xdr:cNvPr id="138" name="直線コネクタ 137"/>
        <xdr:cNvCxnSpPr/>
      </xdr:nvCxnSpPr>
      <xdr:spPr>
        <a:xfrm>
          <a:off x="1447800" y="1078776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48" name="円/楕円 147"/>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74312</xdr:rowOff>
    </xdr:from>
    <xdr:ext cx="762000" cy="259045"/>
    <xdr:sp macro="" textlink="">
      <xdr:nvSpPr>
        <xdr:cNvPr id="149" name="財政構造の弾力性該当値テキスト"/>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51" name="テキスト ボックス 150"/>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136017</xdr:rowOff>
    </xdr:from>
    <xdr:to>
      <xdr:col>4</xdr:col>
      <xdr:colOff>533400</xdr:colOff>
      <xdr:row>63</xdr:row>
      <xdr:rowOff>66167</xdr:rowOff>
    </xdr:to>
    <xdr:sp macro="" textlink="">
      <xdr:nvSpPr>
        <xdr:cNvPr id="152" name="円/楕円 151"/>
        <xdr:cNvSpPr/>
      </xdr:nvSpPr>
      <xdr:spPr>
        <a:xfrm>
          <a:off x="3175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50944</xdr:rowOff>
    </xdr:from>
    <xdr:ext cx="762000" cy="259045"/>
    <xdr:sp macro="" textlink="">
      <xdr:nvSpPr>
        <xdr:cNvPr id="153" name="テキスト ボックス 152"/>
        <xdr:cNvSpPr txBox="1"/>
      </xdr:nvSpPr>
      <xdr:spPr>
        <a:xfrm>
          <a:off x="2844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107061</xdr:rowOff>
    </xdr:from>
    <xdr:to>
      <xdr:col>2</xdr:col>
      <xdr:colOff>127000</xdr:colOff>
      <xdr:row>63</xdr:row>
      <xdr:rowOff>37211</xdr:rowOff>
    </xdr:to>
    <xdr:sp macro="" textlink="">
      <xdr:nvSpPr>
        <xdr:cNvPr id="156" name="円/楕円 155"/>
        <xdr:cNvSpPr/>
      </xdr:nvSpPr>
      <xdr:spPr>
        <a:xfrm>
          <a:off x="1397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21988</xdr:rowOff>
    </xdr:from>
    <xdr:ext cx="762000" cy="259045"/>
    <xdr:sp macro="" textlink="">
      <xdr:nvSpPr>
        <xdr:cNvPr id="157" name="テキスト ボックス 156"/>
        <xdr:cNvSpPr txBox="1"/>
      </xdr:nvSpPr>
      <xdr:spPr>
        <a:xfrm>
          <a:off x="1066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[169,375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年度人件費</a:t>
          </a:r>
          <a:r>
            <a:rPr kumimoji="1" lang="en-US" altLang="ja-JP" sz="1300">
              <a:latin typeface="ＭＳ Ｐゴシック"/>
            </a:rPr>
            <a:t>1,288,910</a:t>
          </a:r>
          <a:r>
            <a:rPr kumimoji="1" lang="ja-JP" altLang="en-US" sz="1300">
              <a:latin typeface="ＭＳ Ｐゴシック"/>
            </a:rPr>
            <a:t>千円、物件費</a:t>
          </a:r>
          <a:r>
            <a:rPr kumimoji="1" lang="en-US" altLang="ja-JP" sz="1300">
              <a:latin typeface="ＭＳ Ｐゴシック"/>
            </a:rPr>
            <a:t>1,419,768</a:t>
          </a:r>
          <a:r>
            <a:rPr kumimoji="1" lang="ja-JP" altLang="en-US" sz="1300">
              <a:latin typeface="ＭＳ Ｐゴシック"/>
            </a:rPr>
            <a:t>千円、維持補修費</a:t>
          </a:r>
          <a:r>
            <a:rPr kumimoji="1" lang="en-US" altLang="ja-JP" sz="1300">
              <a:latin typeface="ＭＳ Ｐゴシック"/>
            </a:rPr>
            <a:t>175,890</a:t>
          </a:r>
          <a:r>
            <a:rPr kumimoji="1" lang="ja-JP" altLang="en-US" sz="1300">
              <a:latin typeface="ＭＳ Ｐゴシック"/>
            </a:rPr>
            <a:t>千円となっている。人口一人当たりの額で、県平均を</a:t>
          </a:r>
          <a:r>
            <a:rPr kumimoji="1" lang="en-US" altLang="ja-JP" sz="1300">
              <a:latin typeface="ＭＳ Ｐゴシック"/>
            </a:rPr>
            <a:t>112,254</a:t>
          </a:r>
          <a:r>
            <a:rPr kumimoji="1" lang="ja-JP" altLang="en-US" sz="1300">
              <a:latin typeface="ＭＳ Ｐゴシック"/>
            </a:rPr>
            <a:t>円下回っているが、昨年度より</a:t>
          </a:r>
          <a:r>
            <a:rPr kumimoji="1" lang="en-US" altLang="ja-JP" sz="1300">
              <a:latin typeface="ＭＳ Ｐゴシック"/>
            </a:rPr>
            <a:t>10,272</a:t>
          </a:r>
          <a:r>
            <a:rPr kumimoji="1" lang="ja-JP" altLang="en-US" sz="1300">
              <a:latin typeface="ＭＳ Ｐゴシック"/>
            </a:rPr>
            <a:t>円の増となっており、全国平均で</a:t>
          </a:r>
          <a:r>
            <a:rPr kumimoji="1" lang="en-US" altLang="ja-JP" sz="1300">
              <a:latin typeface="ＭＳ Ｐゴシック"/>
            </a:rPr>
            <a:t>49,391</a:t>
          </a:r>
          <a:r>
            <a:rPr kumimoji="1" lang="ja-JP" altLang="en-US" sz="1300">
              <a:latin typeface="ＭＳ Ｐゴシック"/>
            </a:rPr>
            <a:t>円、類似団体平均で</a:t>
          </a:r>
          <a:r>
            <a:rPr kumimoji="1" lang="en-US" altLang="ja-JP" sz="1300">
              <a:latin typeface="ＭＳ Ｐゴシック"/>
            </a:rPr>
            <a:t>22,488</a:t>
          </a:r>
          <a:r>
            <a:rPr kumimoji="1" lang="ja-JP" altLang="en-US" sz="1300">
              <a:latin typeface="ＭＳ Ｐゴシック"/>
            </a:rPr>
            <a:t>円それぞれ上回っている。</a:t>
          </a:r>
          <a:endParaRPr kumimoji="1" lang="en-US" altLang="ja-JP" sz="1300">
            <a:latin typeface="ＭＳ Ｐゴシック"/>
          </a:endParaRPr>
        </a:p>
        <a:p>
          <a:r>
            <a:rPr kumimoji="1" lang="ja-JP" altLang="en-US" sz="1300">
              <a:latin typeface="ＭＳ Ｐゴシック"/>
            </a:rPr>
            <a:t>　人件費は</a:t>
          </a:r>
          <a:r>
            <a:rPr kumimoji="1" lang="en-US" altLang="ja-JP" sz="1300">
              <a:latin typeface="ＭＳ Ｐゴシック"/>
            </a:rPr>
            <a:t>34,046</a:t>
          </a:r>
          <a:r>
            <a:rPr kumimoji="1" lang="ja-JP" altLang="en-US" sz="1300">
              <a:latin typeface="ＭＳ Ｐゴシック"/>
            </a:rPr>
            <a:t>千円の減となったが、物件費が</a:t>
          </a:r>
          <a:r>
            <a:rPr kumimoji="1" lang="en-US" altLang="ja-JP" sz="1300">
              <a:latin typeface="ＭＳ Ｐゴシック"/>
            </a:rPr>
            <a:t>37,763</a:t>
          </a:r>
          <a:r>
            <a:rPr kumimoji="1" lang="ja-JP" altLang="en-US" sz="1300">
              <a:latin typeface="ＭＳ Ｐゴシック"/>
            </a:rPr>
            <a:t>千円の増となっている。物件費が増となった主な理由は、臨時的経費として土地購入費用</a:t>
          </a:r>
          <a:r>
            <a:rPr kumimoji="1" lang="en-US" altLang="ja-JP" sz="1300">
              <a:latin typeface="ＭＳ Ｐゴシック"/>
            </a:rPr>
            <a:t>27,000</a:t>
          </a:r>
          <a:r>
            <a:rPr kumimoji="1" lang="ja-JP" altLang="en-US" sz="1300">
              <a:latin typeface="ＭＳ Ｐゴシック"/>
            </a:rPr>
            <a:t>千円の増によるものである。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107431</xdr:rowOff>
    </xdr:from>
    <xdr:to>
      <xdr:col>7</xdr:col>
      <xdr:colOff>152400</xdr:colOff>
      <xdr:row>82</xdr:row>
      <xdr:rowOff>157004</xdr:rowOff>
    </xdr:to>
    <xdr:cxnSp macro="">
      <xdr:nvCxnSpPr>
        <xdr:cNvPr id="190" name="直線コネクタ 189"/>
        <xdr:cNvCxnSpPr/>
      </xdr:nvCxnSpPr>
      <xdr:spPr>
        <a:xfrm>
          <a:off x="4114800" y="14166331"/>
          <a:ext cx="8382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35756</xdr:rowOff>
    </xdr:from>
    <xdr:to>
      <xdr:col>6</xdr:col>
      <xdr:colOff>0</xdr:colOff>
      <xdr:row>82</xdr:row>
      <xdr:rowOff>107431</xdr:rowOff>
    </xdr:to>
    <xdr:cxnSp macro="">
      <xdr:nvCxnSpPr>
        <xdr:cNvPr id="193" name="直線コネクタ 192"/>
        <xdr:cNvCxnSpPr/>
      </xdr:nvCxnSpPr>
      <xdr:spPr>
        <a:xfrm>
          <a:off x="3225800" y="14094656"/>
          <a:ext cx="889000" cy="7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35756</xdr:rowOff>
    </xdr:from>
    <xdr:to>
      <xdr:col>4</xdr:col>
      <xdr:colOff>482600</xdr:colOff>
      <xdr:row>82</xdr:row>
      <xdr:rowOff>61598</xdr:rowOff>
    </xdr:to>
    <xdr:cxnSp macro="">
      <xdr:nvCxnSpPr>
        <xdr:cNvPr id="196" name="直線コネクタ 195"/>
        <xdr:cNvCxnSpPr/>
      </xdr:nvCxnSpPr>
      <xdr:spPr>
        <a:xfrm flipV="1">
          <a:off x="2336800" y="14094656"/>
          <a:ext cx="8890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162787</xdr:rowOff>
    </xdr:from>
    <xdr:to>
      <xdr:col>3</xdr:col>
      <xdr:colOff>279400</xdr:colOff>
      <xdr:row>82</xdr:row>
      <xdr:rowOff>61598</xdr:rowOff>
    </xdr:to>
    <xdr:cxnSp macro="">
      <xdr:nvCxnSpPr>
        <xdr:cNvPr id="199" name="直線コネクタ 198"/>
        <xdr:cNvCxnSpPr/>
      </xdr:nvCxnSpPr>
      <xdr:spPr>
        <a:xfrm>
          <a:off x="1447800" y="14050237"/>
          <a:ext cx="889000" cy="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20472</xdr:rowOff>
    </xdr:from>
    <xdr:ext cx="762000" cy="259045"/>
    <xdr:sp macro="" textlink="">
      <xdr:nvSpPr>
        <xdr:cNvPr id="203" name="テキスト ボックス 202"/>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106204</xdr:rowOff>
    </xdr:from>
    <xdr:to>
      <xdr:col>7</xdr:col>
      <xdr:colOff>203200</xdr:colOff>
      <xdr:row>83</xdr:row>
      <xdr:rowOff>36354</xdr:rowOff>
    </xdr:to>
    <xdr:sp macro="" textlink="">
      <xdr:nvSpPr>
        <xdr:cNvPr id="209" name="円/楕円 208"/>
        <xdr:cNvSpPr/>
      </xdr:nvSpPr>
      <xdr:spPr>
        <a:xfrm>
          <a:off x="49022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78281</xdr:rowOff>
    </xdr:from>
    <xdr:ext cx="762000" cy="259045"/>
    <xdr:sp macro="" textlink="">
      <xdr:nvSpPr>
        <xdr:cNvPr id="210" name="人件費・物件費等の状況該当値テキスト"/>
        <xdr:cNvSpPr txBox="1"/>
      </xdr:nvSpPr>
      <xdr:spPr>
        <a:xfrm>
          <a:off x="5041900" y="1413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56631</xdr:rowOff>
    </xdr:from>
    <xdr:to>
      <xdr:col>6</xdr:col>
      <xdr:colOff>50800</xdr:colOff>
      <xdr:row>82</xdr:row>
      <xdr:rowOff>158231</xdr:rowOff>
    </xdr:to>
    <xdr:sp macro="" textlink="">
      <xdr:nvSpPr>
        <xdr:cNvPr id="211" name="円/楕円 210"/>
        <xdr:cNvSpPr/>
      </xdr:nvSpPr>
      <xdr:spPr>
        <a:xfrm>
          <a:off x="4064000" y="141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143008</xdr:rowOff>
    </xdr:from>
    <xdr:ext cx="736600" cy="259045"/>
    <xdr:sp macro="" textlink="">
      <xdr:nvSpPr>
        <xdr:cNvPr id="212" name="テキスト ボックス 211"/>
        <xdr:cNvSpPr txBox="1"/>
      </xdr:nvSpPr>
      <xdr:spPr>
        <a:xfrm>
          <a:off x="3733800" y="1420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156406</xdr:rowOff>
    </xdr:from>
    <xdr:to>
      <xdr:col>4</xdr:col>
      <xdr:colOff>533400</xdr:colOff>
      <xdr:row>82</xdr:row>
      <xdr:rowOff>86556</xdr:rowOff>
    </xdr:to>
    <xdr:sp macro="" textlink="">
      <xdr:nvSpPr>
        <xdr:cNvPr id="213" name="円/楕円 212"/>
        <xdr:cNvSpPr/>
      </xdr:nvSpPr>
      <xdr:spPr>
        <a:xfrm>
          <a:off x="3175000" y="140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71333</xdr:rowOff>
    </xdr:from>
    <xdr:ext cx="762000" cy="259045"/>
    <xdr:sp macro="" textlink="">
      <xdr:nvSpPr>
        <xdr:cNvPr id="214" name="テキスト ボックス 213"/>
        <xdr:cNvSpPr txBox="1"/>
      </xdr:nvSpPr>
      <xdr:spPr>
        <a:xfrm>
          <a:off x="2844800" y="1413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10798</xdr:rowOff>
    </xdr:from>
    <xdr:to>
      <xdr:col>3</xdr:col>
      <xdr:colOff>330200</xdr:colOff>
      <xdr:row>82</xdr:row>
      <xdr:rowOff>112398</xdr:rowOff>
    </xdr:to>
    <xdr:sp macro="" textlink="">
      <xdr:nvSpPr>
        <xdr:cNvPr id="215" name="円/楕円 214"/>
        <xdr:cNvSpPr/>
      </xdr:nvSpPr>
      <xdr:spPr>
        <a:xfrm>
          <a:off x="2286000" y="140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97175</xdr:rowOff>
    </xdr:from>
    <xdr:ext cx="762000" cy="259045"/>
    <xdr:sp macro="" textlink="">
      <xdr:nvSpPr>
        <xdr:cNvPr id="216" name="テキスト ボックス 215"/>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111987</xdr:rowOff>
    </xdr:from>
    <xdr:to>
      <xdr:col>2</xdr:col>
      <xdr:colOff>127000</xdr:colOff>
      <xdr:row>82</xdr:row>
      <xdr:rowOff>42137</xdr:rowOff>
    </xdr:to>
    <xdr:sp macro="" textlink="">
      <xdr:nvSpPr>
        <xdr:cNvPr id="217" name="円/楕円 216"/>
        <xdr:cNvSpPr/>
      </xdr:nvSpPr>
      <xdr:spPr>
        <a:xfrm>
          <a:off x="1397000" y="139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26914</xdr:rowOff>
    </xdr:from>
    <xdr:ext cx="762000" cy="259045"/>
    <xdr:sp macro="" textlink="">
      <xdr:nvSpPr>
        <xdr:cNvPr id="218" name="テキスト ボックス 217"/>
        <xdr:cNvSpPr txBox="1"/>
      </xdr:nvSpPr>
      <xdr:spPr>
        <a:xfrm>
          <a:off x="1066800" y="140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95.8</a:t>
          </a:r>
          <a:r>
            <a:rPr kumimoji="1" lang="ja-JP" altLang="en-US" sz="1300">
              <a:latin typeface="ＭＳ Ｐゴシック"/>
            </a:rPr>
            <a:t>と前年度比</a:t>
          </a:r>
          <a:r>
            <a:rPr kumimoji="1" lang="en-US" altLang="ja-JP" sz="1300" baseline="0">
              <a:latin typeface="ＭＳ Ｐゴシック"/>
            </a:rPr>
            <a:t>0.2</a:t>
          </a:r>
          <a:r>
            <a:rPr kumimoji="1" lang="ja-JP" altLang="en-US" sz="1300" baseline="0">
              <a:latin typeface="ＭＳ Ｐゴシック"/>
            </a:rPr>
            <a:t>ポイントの増となった。</a:t>
          </a:r>
          <a:endParaRPr kumimoji="1" lang="en-US" altLang="ja-JP" sz="1300" baseline="0">
            <a:latin typeface="ＭＳ Ｐゴシック"/>
          </a:endParaRPr>
        </a:p>
        <a:p>
          <a:r>
            <a:rPr kumimoji="1" lang="ja-JP" altLang="en-US" sz="1300">
              <a:latin typeface="ＭＳ Ｐゴシック"/>
            </a:rPr>
            <a:t>　要因としては採用・退職による職員構成の変動によるものである。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96096</xdr:rowOff>
    </xdr:to>
    <xdr:cxnSp macro="">
      <xdr:nvCxnSpPr>
        <xdr:cNvPr id="252" name="直線コネクタ 251"/>
        <xdr:cNvCxnSpPr/>
      </xdr:nvCxnSpPr>
      <xdr:spPr>
        <a:xfrm>
          <a:off x="16179800" y="146532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102023</xdr:rowOff>
    </xdr:to>
    <xdr:cxnSp macro="">
      <xdr:nvCxnSpPr>
        <xdr:cNvPr id="255" name="直線コネクタ 254"/>
        <xdr:cNvCxnSpPr/>
      </xdr:nvCxnSpPr>
      <xdr:spPr>
        <a:xfrm flipV="1">
          <a:off x="15290800" y="14653261"/>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102023</xdr:rowOff>
    </xdr:to>
    <xdr:cxnSp macro="">
      <xdr:nvCxnSpPr>
        <xdr:cNvPr id="258" name="直線コネクタ 257"/>
        <xdr:cNvCxnSpPr/>
      </xdr:nvCxnSpPr>
      <xdr:spPr>
        <a:xfrm>
          <a:off x="14401800" y="153369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77893</xdr:rowOff>
    </xdr:to>
    <xdr:cxnSp macro="">
      <xdr:nvCxnSpPr>
        <xdr:cNvPr id="261" name="直線コネクタ 260"/>
        <xdr:cNvCxnSpPr/>
      </xdr:nvCxnSpPr>
      <xdr:spPr>
        <a:xfrm>
          <a:off x="13512800" y="14773911"/>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65" name="テキスト ボックス 26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1" name="円/楕円 270"/>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2"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75" name="円/楕円 274"/>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137600</xdr:rowOff>
    </xdr:from>
    <xdr:ext cx="762000" cy="259045"/>
    <xdr:sp macro="" textlink="">
      <xdr:nvSpPr>
        <xdr:cNvPr id="276" name="テキスト ボックス 275"/>
        <xdr:cNvSpPr txBox="1"/>
      </xdr:nvSpPr>
      <xdr:spPr>
        <a:xfrm>
          <a:off x="14909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7" name="円/楕円 276"/>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78" name="テキスト ボックス 277"/>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9" name="円/楕円 278"/>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80" name="テキスト ボックス 279"/>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年度職員数</a:t>
          </a:r>
          <a:r>
            <a:rPr kumimoji="1" lang="en-US" altLang="ja-JP" sz="1300">
              <a:latin typeface="ＭＳ Ｐゴシック"/>
            </a:rPr>
            <a:t>158</a:t>
          </a:r>
          <a:r>
            <a:rPr kumimoji="1" lang="ja-JP" altLang="en-US" sz="1300">
              <a:latin typeface="ＭＳ Ｐゴシック"/>
            </a:rPr>
            <a:t>名　平成</a:t>
          </a:r>
          <a:r>
            <a:rPr kumimoji="1" lang="en-US" altLang="ja-JP" sz="1300">
              <a:latin typeface="ＭＳ Ｐゴシック"/>
            </a:rPr>
            <a:t>26</a:t>
          </a:r>
          <a:r>
            <a:rPr kumimoji="1" lang="ja-JP" altLang="en-US" sz="1300">
              <a:latin typeface="ＭＳ Ｐゴシック"/>
            </a:rPr>
            <a:t>年度職員数</a:t>
          </a:r>
          <a:r>
            <a:rPr kumimoji="1" lang="en-US" altLang="ja-JP" sz="1300">
              <a:latin typeface="ＭＳ Ｐゴシック"/>
            </a:rPr>
            <a:t>160</a:t>
          </a:r>
          <a:r>
            <a:rPr kumimoji="1" lang="ja-JP" altLang="en-US" sz="1300">
              <a:latin typeface="ＭＳ Ｐゴシック"/>
            </a:rPr>
            <a:t>名</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機構改革による子ども課の新設、幼保年齢区分けの実施に伴う幼稚園教諭、保育士の増員によるもの。</a:t>
          </a:r>
          <a:endParaRPr kumimoji="1" lang="en-US" altLang="ja-JP" sz="1300">
            <a:latin typeface="ＭＳ Ｐゴシック"/>
          </a:endParaRPr>
        </a:p>
        <a:p>
          <a:r>
            <a:rPr kumimoji="1" lang="ja-JP" altLang="en-US" sz="1300">
              <a:latin typeface="ＭＳ Ｐゴシック"/>
            </a:rPr>
            <a:t>引き続き、定員適正化計画に基づき定員の適正管理を遂行しておくとともに、行政経営改革プランにより、業務内容の効率化と職員の資質向上を進め、行政サービスの向上に努める。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19121</xdr:rowOff>
    </xdr:from>
    <xdr:to>
      <xdr:col>24</xdr:col>
      <xdr:colOff>558800</xdr:colOff>
      <xdr:row>63</xdr:row>
      <xdr:rowOff>48613</xdr:rowOff>
    </xdr:to>
    <xdr:cxnSp macro="">
      <xdr:nvCxnSpPr>
        <xdr:cNvPr id="315" name="直線コネクタ 314"/>
        <xdr:cNvCxnSpPr/>
      </xdr:nvCxnSpPr>
      <xdr:spPr>
        <a:xfrm>
          <a:off x="16179800" y="10820471"/>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131586</xdr:rowOff>
    </xdr:from>
    <xdr:to>
      <xdr:col>23</xdr:col>
      <xdr:colOff>406400</xdr:colOff>
      <xdr:row>63</xdr:row>
      <xdr:rowOff>19121</xdr:rowOff>
    </xdr:to>
    <xdr:cxnSp macro="">
      <xdr:nvCxnSpPr>
        <xdr:cNvPr id="318" name="直線コネクタ 317"/>
        <xdr:cNvCxnSpPr/>
      </xdr:nvCxnSpPr>
      <xdr:spPr>
        <a:xfrm>
          <a:off x="15290800" y="10761486"/>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122202</xdr:rowOff>
    </xdr:from>
    <xdr:to>
      <xdr:col>22</xdr:col>
      <xdr:colOff>203200</xdr:colOff>
      <xdr:row>62</xdr:row>
      <xdr:rowOff>131586</xdr:rowOff>
    </xdr:to>
    <xdr:cxnSp macro="">
      <xdr:nvCxnSpPr>
        <xdr:cNvPr id="321" name="直線コネクタ 320"/>
        <xdr:cNvCxnSpPr/>
      </xdr:nvCxnSpPr>
      <xdr:spPr>
        <a:xfrm>
          <a:off x="14401800" y="1075210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122202</xdr:rowOff>
    </xdr:from>
    <xdr:to>
      <xdr:col>21</xdr:col>
      <xdr:colOff>0</xdr:colOff>
      <xdr:row>62</xdr:row>
      <xdr:rowOff>123543</xdr:rowOff>
    </xdr:to>
    <xdr:cxnSp macro="">
      <xdr:nvCxnSpPr>
        <xdr:cNvPr id="324" name="直線コネクタ 323"/>
        <xdr:cNvCxnSpPr/>
      </xdr:nvCxnSpPr>
      <xdr:spPr>
        <a:xfrm flipV="1">
          <a:off x="13512800" y="1075210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28" name="テキスト ボックス 327"/>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169263</xdr:rowOff>
    </xdr:from>
    <xdr:to>
      <xdr:col>24</xdr:col>
      <xdr:colOff>609600</xdr:colOff>
      <xdr:row>63</xdr:row>
      <xdr:rowOff>99413</xdr:rowOff>
    </xdr:to>
    <xdr:sp macro="" textlink="">
      <xdr:nvSpPr>
        <xdr:cNvPr id="334" name="円/楕円 333"/>
        <xdr:cNvSpPr/>
      </xdr:nvSpPr>
      <xdr:spPr>
        <a:xfrm>
          <a:off x="169672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141340</xdr:rowOff>
    </xdr:from>
    <xdr:ext cx="762000" cy="259045"/>
    <xdr:sp macro="" textlink="">
      <xdr:nvSpPr>
        <xdr:cNvPr id="335" name="定員管理の状況該当値テキスト"/>
        <xdr:cNvSpPr txBox="1"/>
      </xdr:nvSpPr>
      <xdr:spPr>
        <a:xfrm>
          <a:off x="17106900" y="1077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139771</xdr:rowOff>
    </xdr:from>
    <xdr:to>
      <xdr:col>23</xdr:col>
      <xdr:colOff>457200</xdr:colOff>
      <xdr:row>63</xdr:row>
      <xdr:rowOff>69921</xdr:rowOff>
    </xdr:to>
    <xdr:sp macro="" textlink="">
      <xdr:nvSpPr>
        <xdr:cNvPr id="336" name="円/楕円 335"/>
        <xdr:cNvSpPr/>
      </xdr:nvSpPr>
      <xdr:spPr>
        <a:xfrm>
          <a:off x="16129000" y="10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54698</xdr:rowOff>
    </xdr:from>
    <xdr:ext cx="736600" cy="259045"/>
    <xdr:sp macro="" textlink="">
      <xdr:nvSpPr>
        <xdr:cNvPr id="337" name="テキスト ボックス 336"/>
        <xdr:cNvSpPr txBox="1"/>
      </xdr:nvSpPr>
      <xdr:spPr>
        <a:xfrm>
          <a:off x="15798800" y="1085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80786</xdr:rowOff>
    </xdr:from>
    <xdr:to>
      <xdr:col>22</xdr:col>
      <xdr:colOff>254000</xdr:colOff>
      <xdr:row>63</xdr:row>
      <xdr:rowOff>10936</xdr:rowOff>
    </xdr:to>
    <xdr:sp macro="" textlink="">
      <xdr:nvSpPr>
        <xdr:cNvPr id="338" name="円/楕円 337"/>
        <xdr:cNvSpPr/>
      </xdr:nvSpPr>
      <xdr:spPr>
        <a:xfrm>
          <a:off x="15240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21113</xdr:rowOff>
    </xdr:from>
    <xdr:ext cx="762000" cy="259045"/>
    <xdr:sp macro="" textlink="">
      <xdr:nvSpPr>
        <xdr:cNvPr id="339" name="テキスト ボックス 338"/>
        <xdr:cNvSpPr txBox="1"/>
      </xdr:nvSpPr>
      <xdr:spPr>
        <a:xfrm>
          <a:off x="14909800" y="1047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71402</xdr:rowOff>
    </xdr:from>
    <xdr:to>
      <xdr:col>21</xdr:col>
      <xdr:colOff>50800</xdr:colOff>
      <xdr:row>63</xdr:row>
      <xdr:rowOff>1552</xdr:rowOff>
    </xdr:to>
    <xdr:sp macro="" textlink="">
      <xdr:nvSpPr>
        <xdr:cNvPr id="340" name="円/楕円 339"/>
        <xdr:cNvSpPr/>
      </xdr:nvSpPr>
      <xdr:spPr>
        <a:xfrm>
          <a:off x="14351000" y="10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11729</xdr:rowOff>
    </xdr:from>
    <xdr:ext cx="762000" cy="259045"/>
    <xdr:sp macro="" textlink="">
      <xdr:nvSpPr>
        <xdr:cNvPr id="341" name="テキスト ボックス 340"/>
        <xdr:cNvSpPr txBox="1"/>
      </xdr:nvSpPr>
      <xdr:spPr>
        <a:xfrm>
          <a:off x="14020800" y="104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72743</xdr:rowOff>
    </xdr:from>
    <xdr:to>
      <xdr:col>19</xdr:col>
      <xdr:colOff>533400</xdr:colOff>
      <xdr:row>63</xdr:row>
      <xdr:rowOff>2893</xdr:rowOff>
    </xdr:to>
    <xdr:sp macro="" textlink="">
      <xdr:nvSpPr>
        <xdr:cNvPr id="342" name="円/楕円 341"/>
        <xdr:cNvSpPr/>
      </xdr:nvSpPr>
      <xdr:spPr>
        <a:xfrm>
          <a:off x="13462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13070</xdr:rowOff>
    </xdr:from>
    <xdr:ext cx="762000" cy="259045"/>
    <xdr:sp macro="" textlink="">
      <xdr:nvSpPr>
        <xdr:cNvPr id="343" name="テキスト ボックス 342"/>
        <xdr:cNvSpPr txBox="1"/>
      </xdr:nvSpPr>
      <xdr:spPr>
        <a:xfrm>
          <a:off x="13131800" y="104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14.0%</a:t>
          </a:r>
          <a:r>
            <a:rPr kumimoji="1" lang="ja-JP" altLang="en-US" sz="1300">
              <a:latin typeface="ＭＳ Ｐゴシック"/>
            </a:rPr>
            <a:t>と前年度比</a:t>
          </a:r>
          <a:r>
            <a:rPr kumimoji="1" lang="en-US" altLang="ja-JP" sz="1300">
              <a:latin typeface="ＭＳ Ｐゴシック"/>
            </a:rPr>
            <a:t>0.4</a:t>
          </a:r>
          <a:r>
            <a:rPr kumimoji="1" lang="ja-JP" altLang="en-US" sz="1300">
              <a:latin typeface="ＭＳ Ｐゴシック"/>
            </a:rPr>
            <a:t>ポイントの減となった。全国平均、県平均、類似団体平均と比較して、いずれに対しても上回っている状況である。</a:t>
          </a:r>
          <a:endParaRPr kumimoji="1" lang="en-US" altLang="ja-JP" sz="1300">
            <a:latin typeface="ＭＳ Ｐゴシック"/>
          </a:endParaRPr>
        </a:p>
        <a:p>
          <a:r>
            <a:rPr kumimoji="1" lang="ja-JP" altLang="en-US" sz="1300">
              <a:latin typeface="ＭＳ Ｐゴシック"/>
            </a:rPr>
            <a:t>　減となった要因は、単年度で</a:t>
          </a:r>
          <a:r>
            <a:rPr kumimoji="1" lang="en-US" altLang="ja-JP" sz="1300">
              <a:latin typeface="ＭＳ Ｐゴシック"/>
            </a:rPr>
            <a:t>15.3%</a:t>
          </a:r>
          <a:r>
            <a:rPr kumimoji="1" lang="ja-JP" altLang="en-US" sz="1300">
              <a:latin typeface="ＭＳ Ｐゴシック"/>
            </a:rPr>
            <a:t>であった平成</a:t>
          </a:r>
          <a:r>
            <a:rPr kumimoji="1" lang="en-US" altLang="ja-JP" sz="1300">
              <a:latin typeface="ＭＳ Ｐゴシック"/>
            </a:rPr>
            <a:t>23</a:t>
          </a:r>
          <a:r>
            <a:rPr kumimoji="1" lang="ja-JP" altLang="en-US" sz="1300">
              <a:latin typeface="ＭＳ Ｐゴシック"/>
            </a:rPr>
            <a:t>年度が算定から外れ、</a:t>
          </a:r>
          <a:r>
            <a:rPr kumimoji="1" lang="en-US" altLang="ja-JP" sz="1300">
              <a:latin typeface="ＭＳ Ｐゴシック"/>
            </a:rPr>
            <a:t>14.0%</a:t>
          </a:r>
          <a:r>
            <a:rPr kumimoji="1" lang="ja-JP" altLang="en-US" sz="1300">
              <a:latin typeface="ＭＳ Ｐゴシック"/>
            </a:rPr>
            <a:t>の平成</a:t>
          </a:r>
          <a:r>
            <a:rPr kumimoji="1" lang="en-US" altLang="ja-JP" sz="1300">
              <a:latin typeface="ＭＳ Ｐゴシック"/>
            </a:rPr>
            <a:t>26</a:t>
          </a:r>
          <a:r>
            <a:rPr kumimoji="1" lang="ja-JP" altLang="en-US" sz="1300">
              <a:latin typeface="ＭＳ Ｐゴシック"/>
            </a:rPr>
            <a:t>年度が算定されたことが要因である。</a:t>
          </a:r>
          <a:endParaRPr kumimoji="1" lang="en-US" altLang="ja-JP" sz="1300">
            <a:latin typeface="ＭＳ Ｐゴシック"/>
          </a:endParaRPr>
        </a:p>
        <a:p>
          <a:r>
            <a:rPr kumimoji="1" lang="ja-JP" altLang="en-US" sz="1300">
              <a:latin typeface="ＭＳ Ｐゴシック"/>
            </a:rPr>
            <a:t>　単年度の実質公債費比率は前年度比で</a:t>
          </a:r>
          <a:r>
            <a:rPr kumimoji="1" lang="en-US" altLang="ja-JP" sz="1300">
              <a:latin typeface="ＭＳ Ｐゴシック"/>
            </a:rPr>
            <a:t>0.4</a:t>
          </a:r>
          <a:r>
            <a:rPr kumimoji="1" lang="ja-JP" altLang="en-US" sz="1300">
              <a:latin typeface="ＭＳ Ｐゴシック"/>
            </a:rPr>
            <a:t>ポイントの増となっている。要因は標準財政規模が</a:t>
          </a:r>
          <a:r>
            <a:rPr kumimoji="1" lang="en-US" altLang="ja-JP" sz="1300">
              <a:latin typeface="ＭＳ Ｐゴシック"/>
            </a:rPr>
            <a:t>4,289</a:t>
          </a:r>
          <a:r>
            <a:rPr kumimoji="1" lang="ja-JP" altLang="en-US" sz="1300">
              <a:latin typeface="ＭＳ Ｐゴシック"/>
            </a:rPr>
            <a:t>千円の減、元利償還金が</a:t>
          </a:r>
          <a:r>
            <a:rPr kumimoji="1" lang="en-US" altLang="ja-JP" sz="1300">
              <a:latin typeface="ＭＳ Ｐゴシック"/>
            </a:rPr>
            <a:t>96,608</a:t>
          </a:r>
          <a:r>
            <a:rPr kumimoji="1" lang="ja-JP" altLang="en-US" sz="1300">
              <a:latin typeface="ＭＳ Ｐゴシック"/>
            </a:rPr>
            <a:t>千円の増のためである。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42</xdr:row>
      <xdr:rowOff>138006</xdr:rowOff>
    </xdr:to>
    <xdr:cxnSp macro="">
      <xdr:nvCxnSpPr>
        <xdr:cNvPr id="377" name="直線コネクタ 376"/>
        <xdr:cNvCxnSpPr/>
      </xdr:nvCxnSpPr>
      <xdr:spPr>
        <a:xfrm flipV="1">
          <a:off x="16179800" y="73067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14817</xdr:rowOff>
    </xdr:to>
    <xdr:cxnSp macro="">
      <xdr:nvCxnSpPr>
        <xdr:cNvPr id="380" name="直線コネクタ 379"/>
        <xdr:cNvCxnSpPr/>
      </xdr:nvCxnSpPr>
      <xdr:spPr>
        <a:xfrm flipV="1">
          <a:off x="15290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87206</xdr:rowOff>
    </xdr:to>
    <xdr:cxnSp macro="">
      <xdr:nvCxnSpPr>
        <xdr:cNvPr id="383" name="直線コネクタ 382"/>
        <xdr:cNvCxnSpPr/>
      </xdr:nvCxnSpPr>
      <xdr:spPr>
        <a:xfrm flipV="1">
          <a:off x="14401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44</xdr:row>
      <xdr:rowOff>12277</xdr:rowOff>
    </xdr:to>
    <xdr:cxnSp macro="">
      <xdr:nvCxnSpPr>
        <xdr:cNvPr id="386" name="直線コネクタ 385"/>
        <xdr:cNvCxnSpPr/>
      </xdr:nvCxnSpPr>
      <xdr:spPr>
        <a:xfrm flipV="1">
          <a:off x="13512800" y="74595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0" name="テキスト ボックス 389"/>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396" name="円/楕円 395"/>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397"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87206</xdr:rowOff>
    </xdr:from>
    <xdr:to>
      <xdr:col>23</xdr:col>
      <xdr:colOff>457200</xdr:colOff>
      <xdr:row>43</xdr:row>
      <xdr:rowOff>17356</xdr:rowOff>
    </xdr:to>
    <xdr:sp macro="" textlink="">
      <xdr:nvSpPr>
        <xdr:cNvPr id="398" name="円/楕円 397"/>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2133</xdr:rowOff>
    </xdr:from>
    <xdr:ext cx="736600" cy="259045"/>
    <xdr:sp macro="" textlink="">
      <xdr:nvSpPr>
        <xdr:cNvPr id="399" name="テキスト ボックス 398"/>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0" name="円/楕円 399"/>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1" name="テキスト ボックス 400"/>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2" name="円/楕円 401"/>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3" name="テキスト ボックス 402"/>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04" name="円/楕円 403"/>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05" name="テキスト ボックス 404"/>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139.5%</a:t>
          </a:r>
          <a:r>
            <a:rPr kumimoji="1" lang="ja-JP" altLang="en-US" sz="1300">
              <a:latin typeface="ＭＳ Ｐゴシック"/>
            </a:rPr>
            <a:t>と前年度比</a:t>
          </a:r>
          <a:r>
            <a:rPr kumimoji="1" lang="en-US" altLang="ja-JP" sz="1300">
              <a:latin typeface="ＭＳ Ｐゴシック"/>
            </a:rPr>
            <a:t>11.7</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分母となる標準財政規模は</a:t>
          </a:r>
          <a:r>
            <a:rPr kumimoji="1" lang="en-US" altLang="ja-JP" sz="1300">
              <a:latin typeface="ＭＳ Ｐゴシック"/>
            </a:rPr>
            <a:t>4,289</a:t>
          </a:r>
          <a:r>
            <a:rPr kumimoji="1" lang="ja-JP" altLang="en-US" sz="1300">
              <a:latin typeface="ＭＳ Ｐゴシック"/>
            </a:rPr>
            <a:t>千円の減となったが、分子となる債務負担行為に基づく支出予定額が</a:t>
          </a:r>
          <a:r>
            <a:rPr kumimoji="1" lang="en-US" altLang="ja-JP" sz="1300">
              <a:latin typeface="ＭＳ Ｐゴシック"/>
            </a:rPr>
            <a:t>379,805</a:t>
          </a:r>
          <a:r>
            <a:rPr kumimoji="1" lang="ja-JP" altLang="en-US" sz="1300">
              <a:latin typeface="ＭＳ Ｐゴシック"/>
            </a:rPr>
            <a:t>千円の減、償還残高減少による公営企業債等繰入見込額が</a:t>
          </a:r>
          <a:r>
            <a:rPr kumimoji="1" lang="en-US" altLang="ja-JP" sz="1300">
              <a:latin typeface="ＭＳ Ｐゴシック"/>
            </a:rPr>
            <a:t>289,936</a:t>
          </a:r>
          <a:r>
            <a:rPr kumimoji="1" lang="ja-JP" altLang="en-US" sz="1300">
              <a:latin typeface="ＭＳ Ｐゴシック"/>
            </a:rPr>
            <a:t>千円の減、退職手当負担見込額が</a:t>
          </a:r>
          <a:r>
            <a:rPr kumimoji="1" lang="en-US" altLang="ja-JP" sz="1300">
              <a:latin typeface="ＭＳ Ｐゴシック"/>
            </a:rPr>
            <a:t>189,024</a:t>
          </a:r>
          <a:r>
            <a:rPr kumimoji="1" lang="ja-JP" altLang="en-US" sz="1300">
              <a:latin typeface="ＭＳ Ｐゴシック"/>
            </a:rPr>
            <a:t>千円の減、また分子から除する基準財政需要額算入見込額が</a:t>
          </a:r>
          <a:r>
            <a:rPr kumimoji="1" lang="en-US" altLang="ja-JP" sz="1300">
              <a:latin typeface="ＭＳ Ｐゴシック"/>
            </a:rPr>
            <a:t>189,091</a:t>
          </a:r>
          <a:r>
            <a:rPr kumimoji="1" lang="ja-JP" altLang="en-US" sz="1300">
              <a:latin typeface="ＭＳ Ｐゴシック"/>
            </a:rPr>
            <a:t>千円の増等による分子の減によるものである。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38227</xdr:rowOff>
    </xdr:from>
    <xdr:to>
      <xdr:col>24</xdr:col>
      <xdr:colOff>558800</xdr:colOff>
      <xdr:row>18</xdr:row>
      <xdr:rowOff>94691</xdr:rowOff>
    </xdr:to>
    <xdr:cxnSp macro="">
      <xdr:nvCxnSpPr>
        <xdr:cNvPr id="437" name="直線コネクタ 436"/>
        <xdr:cNvCxnSpPr/>
      </xdr:nvCxnSpPr>
      <xdr:spPr>
        <a:xfrm flipV="1">
          <a:off x="16179800" y="3124327"/>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94691</xdr:rowOff>
    </xdr:from>
    <xdr:to>
      <xdr:col>23</xdr:col>
      <xdr:colOff>406400</xdr:colOff>
      <xdr:row>18</xdr:row>
      <xdr:rowOff>149225</xdr:rowOff>
    </xdr:to>
    <xdr:cxnSp macro="">
      <xdr:nvCxnSpPr>
        <xdr:cNvPr id="440" name="直線コネクタ 439"/>
        <xdr:cNvCxnSpPr/>
      </xdr:nvCxnSpPr>
      <xdr:spPr>
        <a:xfrm flipV="1">
          <a:off x="15290800" y="3180791"/>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78765</xdr:rowOff>
    </xdr:from>
    <xdr:to>
      <xdr:col>22</xdr:col>
      <xdr:colOff>203200</xdr:colOff>
      <xdr:row>18</xdr:row>
      <xdr:rowOff>149225</xdr:rowOff>
    </xdr:to>
    <xdr:cxnSp macro="">
      <xdr:nvCxnSpPr>
        <xdr:cNvPr id="443" name="直線コネクタ 442"/>
        <xdr:cNvCxnSpPr/>
      </xdr:nvCxnSpPr>
      <xdr:spPr>
        <a:xfrm>
          <a:off x="14401800" y="3164865"/>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78765</xdr:rowOff>
    </xdr:from>
    <xdr:to>
      <xdr:col>21</xdr:col>
      <xdr:colOff>0</xdr:colOff>
      <xdr:row>19</xdr:row>
      <xdr:rowOff>16383</xdr:rowOff>
    </xdr:to>
    <xdr:cxnSp macro="">
      <xdr:nvCxnSpPr>
        <xdr:cNvPr id="446" name="直線コネクタ 445"/>
        <xdr:cNvCxnSpPr/>
      </xdr:nvCxnSpPr>
      <xdr:spPr>
        <a:xfrm flipV="1">
          <a:off x="13512800" y="3164865"/>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158877</xdr:rowOff>
    </xdr:from>
    <xdr:to>
      <xdr:col>24</xdr:col>
      <xdr:colOff>609600</xdr:colOff>
      <xdr:row>18</xdr:row>
      <xdr:rowOff>89027</xdr:rowOff>
    </xdr:to>
    <xdr:sp macro="" textlink="">
      <xdr:nvSpPr>
        <xdr:cNvPr id="456" name="円/楕円 455"/>
        <xdr:cNvSpPr/>
      </xdr:nvSpPr>
      <xdr:spPr>
        <a:xfrm>
          <a:off x="169672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130954</xdr:rowOff>
    </xdr:from>
    <xdr:ext cx="762000" cy="259045"/>
    <xdr:sp macro="" textlink="">
      <xdr:nvSpPr>
        <xdr:cNvPr id="457" name="将来負担の状況該当値テキスト"/>
        <xdr:cNvSpPr txBox="1"/>
      </xdr:nvSpPr>
      <xdr:spPr>
        <a:xfrm>
          <a:off x="17106900" y="304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43891</xdr:rowOff>
    </xdr:from>
    <xdr:to>
      <xdr:col>23</xdr:col>
      <xdr:colOff>457200</xdr:colOff>
      <xdr:row>18</xdr:row>
      <xdr:rowOff>145491</xdr:rowOff>
    </xdr:to>
    <xdr:sp macro="" textlink="">
      <xdr:nvSpPr>
        <xdr:cNvPr id="458" name="円/楕円 457"/>
        <xdr:cNvSpPr/>
      </xdr:nvSpPr>
      <xdr:spPr>
        <a:xfrm>
          <a:off x="16129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130268</xdr:rowOff>
    </xdr:from>
    <xdr:ext cx="736600" cy="259045"/>
    <xdr:sp macro="" textlink="">
      <xdr:nvSpPr>
        <xdr:cNvPr id="459" name="テキスト ボックス 458"/>
        <xdr:cNvSpPr txBox="1"/>
      </xdr:nvSpPr>
      <xdr:spPr>
        <a:xfrm>
          <a:off x="15798800" y="321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98425</xdr:rowOff>
    </xdr:from>
    <xdr:to>
      <xdr:col>22</xdr:col>
      <xdr:colOff>254000</xdr:colOff>
      <xdr:row>19</xdr:row>
      <xdr:rowOff>28575</xdr:rowOff>
    </xdr:to>
    <xdr:sp macro="" textlink="">
      <xdr:nvSpPr>
        <xdr:cNvPr id="460" name="円/楕円 459"/>
        <xdr:cNvSpPr/>
      </xdr:nvSpPr>
      <xdr:spPr>
        <a:xfrm>
          <a:off x="15240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13352</xdr:rowOff>
    </xdr:from>
    <xdr:ext cx="762000" cy="259045"/>
    <xdr:sp macro="" textlink="">
      <xdr:nvSpPr>
        <xdr:cNvPr id="461" name="テキスト ボックス 460"/>
        <xdr:cNvSpPr txBox="1"/>
      </xdr:nvSpPr>
      <xdr:spPr>
        <a:xfrm>
          <a:off x="14909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27965</xdr:rowOff>
    </xdr:from>
    <xdr:to>
      <xdr:col>21</xdr:col>
      <xdr:colOff>50800</xdr:colOff>
      <xdr:row>18</xdr:row>
      <xdr:rowOff>129565</xdr:rowOff>
    </xdr:to>
    <xdr:sp macro="" textlink="">
      <xdr:nvSpPr>
        <xdr:cNvPr id="462" name="円/楕円 461"/>
        <xdr:cNvSpPr/>
      </xdr:nvSpPr>
      <xdr:spPr>
        <a:xfrm>
          <a:off x="14351000" y="31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114342</xdr:rowOff>
    </xdr:from>
    <xdr:ext cx="762000" cy="259045"/>
    <xdr:sp macro="" textlink="">
      <xdr:nvSpPr>
        <xdr:cNvPr id="463" name="テキスト ボックス 462"/>
        <xdr:cNvSpPr txBox="1"/>
      </xdr:nvSpPr>
      <xdr:spPr>
        <a:xfrm>
          <a:off x="14020800" y="32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137033</xdr:rowOff>
    </xdr:from>
    <xdr:to>
      <xdr:col>19</xdr:col>
      <xdr:colOff>533400</xdr:colOff>
      <xdr:row>19</xdr:row>
      <xdr:rowOff>67183</xdr:rowOff>
    </xdr:to>
    <xdr:sp macro="" textlink="">
      <xdr:nvSpPr>
        <xdr:cNvPr id="464" name="円/楕円 463"/>
        <xdr:cNvSpPr/>
      </xdr:nvSpPr>
      <xdr:spPr>
        <a:xfrm>
          <a:off x="13462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51960</xdr:rowOff>
    </xdr:from>
    <xdr:ext cx="762000" cy="259045"/>
    <xdr:sp macro="" textlink="">
      <xdr:nvSpPr>
        <xdr:cNvPr id="465" name="テキスト ボックス 464"/>
        <xdr:cNvSpPr txBox="1"/>
      </xdr:nvSpPr>
      <xdr:spPr>
        <a:xfrm>
          <a:off x="13131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17,000
16,923
91.59
8,330,591
8,072,867
167,704
4,730,700
10,795,821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25.2%</a:t>
          </a:r>
          <a:r>
            <a:rPr kumimoji="1" lang="ja-JP" altLang="en-US" sz="1300">
              <a:latin typeface="ＭＳ Ｐゴシック"/>
            </a:rPr>
            <a:t>と前年度比</a:t>
          </a:r>
          <a:r>
            <a:rPr kumimoji="1" lang="en-US" altLang="ja-JP" sz="1300">
              <a:latin typeface="ＭＳ Ｐゴシック"/>
            </a:rPr>
            <a:t>1.4</a:t>
          </a:r>
          <a:r>
            <a:rPr kumimoji="1" lang="ja-JP" altLang="en-US" sz="1300">
              <a:latin typeface="ＭＳ Ｐゴシック"/>
            </a:rPr>
            <a:t>ポイントの減となったが、全国平均、県平均、類似団体平均と比較すると上回っている状況である。</a:t>
          </a:r>
          <a:endParaRPr kumimoji="1" lang="en-US" altLang="ja-JP" sz="1300">
            <a:latin typeface="ＭＳ Ｐゴシック"/>
          </a:endParaRPr>
        </a:p>
        <a:p>
          <a:r>
            <a:rPr kumimoji="1" lang="ja-JP" altLang="en-US" sz="1300">
              <a:latin typeface="ＭＳ Ｐゴシック"/>
            </a:rPr>
            <a:t>　これまで、退職者の完全補充を見送るなどしてきたが、機構改革による子ども課の新設、子ども子育て環境の充実のための幼稚園教諭、保育士の増員などにより、平成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a:t>
          </a:r>
          <a:r>
            <a:rPr kumimoji="1" lang="ja-JP" altLang="en-US" sz="1300">
              <a:latin typeface="ＭＳ Ｐゴシック"/>
            </a:rPr>
            <a:t>名の増となっている。</a:t>
          </a:r>
          <a:endParaRPr kumimoji="1" lang="en-US" altLang="ja-JP" sz="1300">
            <a:latin typeface="ＭＳ Ｐゴシック"/>
          </a:endParaRPr>
        </a:p>
        <a:p>
          <a:r>
            <a:rPr kumimoji="1" lang="ja-JP" altLang="en-US" sz="1300">
              <a:latin typeface="ＭＳ Ｐゴシック"/>
            </a:rPr>
            <a:t>　今後も定員管理計画、行政経営改革プランに基づき、さらなる抑制に努めていく。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143002</xdr:rowOff>
    </xdr:to>
    <xdr:cxnSp macro="">
      <xdr:nvCxnSpPr>
        <xdr:cNvPr id="62" name="直線コネクタ 61"/>
        <xdr:cNvCxnSpPr/>
      </xdr:nvCxnSpPr>
      <xdr:spPr>
        <a:xfrm flipV="1">
          <a:off x="3987800" y="6422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35560</xdr:rowOff>
    </xdr:to>
    <xdr:cxnSp macro="">
      <xdr:nvCxnSpPr>
        <xdr:cNvPr id="65" name="直線コネクタ 64"/>
        <xdr:cNvCxnSpPr/>
      </xdr:nvCxnSpPr>
      <xdr:spPr>
        <a:xfrm flipV="1">
          <a:off x="3098800" y="6486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44704</xdr:rowOff>
    </xdr:to>
    <xdr:cxnSp macro="">
      <xdr:nvCxnSpPr>
        <xdr:cNvPr id="68" name="直線コネクタ 67"/>
        <xdr:cNvCxnSpPr/>
      </xdr:nvCxnSpPr>
      <xdr:spPr>
        <a:xfrm flipV="1">
          <a:off x="2209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44704</xdr:rowOff>
    </xdr:to>
    <xdr:cxnSp macro="">
      <xdr:nvCxnSpPr>
        <xdr:cNvPr id="71" name="直線コネクタ 70"/>
        <xdr:cNvCxnSpPr/>
      </xdr:nvCxnSpPr>
      <xdr:spPr>
        <a:xfrm>
          <a:off x="1320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1" name="円/楕円 80"/>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2"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3" name="円/楕円 82"/>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4" name="テキスト ボックス 83"/>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5" name="円/楕円 84"/>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6" name="テキスト ボックス 85"/>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7" name="円/楕円 86"/>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88" name="テキスト ボックス 87"/>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89" name="円/楕円 88"/>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0" name="テキスト ボックス 89"/>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14.6%</a:t>
          </a:r>
          <a:r>
            <a:rPr kumimoji="1" lang="ja-JP" altLang="en-US" sz="1300">
              <a:latin typeface="ＭＳ Ｐゴシック"/>
            </a:rPr>
            <a:t>と前年度比</a:t>
          </a:r>
          <a:r>
            <a:rPr kumimoji="1" lang="en-US" altLang="ja-JP" sz="1300">
              <a:latin typeface="ＭＳ Ｐゴシック"/>
            </a:rPr>
            <a:t>0.6</a:t>
          </a:r>
          <a:r>
            <a:rPr kumimoji="1" lang="ja-JP" altLang="en-US" sz="1300">
              <a:latin typeface="ＭＳ Ｐゴシック"/>
            </a:rPr>
            <a:t>ポイントの減となった。類似団体との比較では、やや上回っているが、全国平均、県平均と同程度の構成比となっている。</a:t>
          </a:r>
          <a:endParaRPr kumimoji="1" lang="en-US" altLang="ja-JP" sz="1300">
            <a:latin typeface="ＭＳ Ｐゴシック"/>
          </a:endParaRPr>
        </a:p>
        <a:p>
          <a:r>
            <a:rPr kumimoji="1" lang="ja-JP" altLang="en-US" sz="1300">
              <a:latin typeface="ＭＳ Ｐゴシック"/>
            </a:rPr>
            <a:t>　減となった主な要因は、老人センターの撤去により老人センター運営事業費が</a:t>
          </a:r>
          <a:r>
            <a:rPr kumimoji="1" lang="en-US" altLang="ja-JP" sz="1300">
              <a:latin typeface="ＭＳ Ｐゴシック"/>
            </a:rPr>
            <a:t>10,843</a:t>
          </a:r>
          <a:r>
            <a:rPr kumimoji="1" lang="ja-JP" altLang="en-US" sz="1300">
              <a:latin typeface="ＭＳ Ｐゴシック"/>
            </a:rPr>
            <a:t>千円の減となったためである。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51888</xdr:rowOff>
    </xdr:from>
    <xdr:to>
      <xdr:col>24</xdr:col>
      <xdr:colOff>31750</xdr:colOff>
      <xdr:row>16</xdr:row>
      <xdr:rowOff>91077</xdr:rowOff>
    </xdr:to>
    <xdr:cxnSp macro="">
      <xdr:nvCxnSpPr>
        <xdr:cNvPr id="125" name="直線コネクタ 124"/>
        <xdr:cNvCxnSpPr/>
      </xdr:nvCxnSpPr>
      <xdr:spPr>
        <a:xfrm flipV="1">
          <a:off x="15671800" y="27950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91077</xdr:rowOff>
    </xdr:to>
    <xdr:cxnSp macro="">
      <xdr:nvCxnSpPr>
        <xdr:cNvPr id="128" name="直線コネクタ 127"/>
        <xdr:cNvCxnSpPr/>
      </xdr:nvCxnSpPr>
      <xdr:spPr>
        <a:xfrm>
          <a:off x="14782800" y="27232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32294</xdr:rowOff>
    </xdr:to>
    <xdr:cxnSp macro="">
      <xdr:nvCxnSpPr>
        <xdr:cNvPr id="131" name="直線コネクタ 130"/>
        <xdr:cNvCxnSpPr/>
      </xdr:nvCxnSpPr>
      <xdr:spPr>
        <a:xfrm flipV="1">
          <a:off x="13893800" y="27232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32294</xdr:rowOff>
    </xdr:to>
    <xdr:cxnSp macro="">
      <xdr:nvCxnSpPr>
        <xdr:cNvPr id="134" name="直線コネクタ 133"/>
        <xdr:cNvCxnSpPr/>
      </xdr:nvCxnSpPr>
      <xdr:spPr>
        <a:xfrm>
          <a:off x="13004800" y="266446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44" name="円/楕円 143"/>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144615</xdr:rowOff>
    </xdr:from>
    <xdr:ext cx="762000" cy="259045"/>
    <xdr:sp macro="" textlink="">
      <xdr:nvSpPr>
        <xdr:cNvPr id="145" name="物件費該当値テキスト"/>
        <xdr:cNvSpPr txBox="1"/>
      </xdr:nvSpPr>
      <xdr:spPr>
        <a:xfrm>
          <a:off x="16598900" y="271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40277</xdr:rowOff>
    </xdr:from>
    <xdr:to>
      <xdr:col>22</xdr:col>
      <xdr:colOff>615950</xdr:colOff>
      <xdr:row>16</xdr:row>
      <xdr:rowOff>141877</xdr:rowOff>
    </xdr:to>
    <xdr:sp macro="" textlink="">
      <xdr:nvSpPr>
        <xdr:cNvPr id="146" name="円/楕円 145"/>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126654</xdr:rowOff>
    </xdr:from>
    <xdr:ext cx="736600" cy="259045"/>
    <xdr:sp macro="" textlink="">
      <xdr:nvSpPr>
        <xdr:cNvPr id="147" name="テキスト ボックス 146"/>
        <xdr:cNvSpPr txBox="1"/>
      </xdr:nvSpPr>
      <xdr:spPr>
        <a:xfrm>
          <a:off x="15290800" y="28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48" name="円/楕円 147"/>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49" name="テキスト ボックス 148"/>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152944</xdr:rowOff>
    </xdr:from>
    <xdr:to>
      <xdr:col>20</xdr:col>
      <xdr:colOff>209550</xdr:colOff>
      <xdr:row>16</xdr:row>
      <xdr:rowOff>83094</xdr:rowOff>
    </xdr:to>
    <xdr:sp macro="" textlink="">
      <xdr:nvSpPr>
        <xdr:cNvPr id="150" name="円/楕円 149"/>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67871</xdr:rowOff>
    </xdr:from>
    <xdr:ext cx="762000" cy="259045"/>
    <xdr:sp macro="" textlink="">
      <xdr:nvSpPr>
        <xdr:cNvPr id="151" name="テキスト ボックス 150"/>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3.9%</a:t>
          </a:r>
          <a:r>
            <a:rPr kumimoji="1" lang="ja-JP" altLang="en-US" sz="1300">
              <a:latin typeface="ＭＳ Ｐゴシック"/>
            </a:rPr>
            <a:t>と前年度比</a:t>
          </a:r>
          <a:r>
            <a:rPr kumimoji="1" lang="en-US" altLang="ja-JP" sz="1300">
              <a:latin typeface="ＭＳ Ｐゴシック"/>
            </a:rPr>
            <a:t>0.1</a:t>
          </a:r>
          <a:r>
            <a:rPr kumimoji="1" lang="ja-JP" altLang="en-US" sz="1300">
              <a:latin typeface="ＭＳ Ｐゴシック"/>
            </a:rPr>
            <a:t>ポイントの減となった。全国平均、県平均、類似団体平均いずれにおいても下回っている状況である。</a:t>
          </a:r>
          <a:endParaRPr kumimoji="1" lang="en-US" altLang="ja-JP" sz="1300">
            <a:latin typeface="ＭＳ Ｐゴシック"/>
          </a:endParaRPr>
        </a:p>
        <a:p>
          <a:r>
            <a:rPr kumimoji="1" lang="ja-JP" altLang="en-US" sz="1300">
              <a:latin typeface="ＭＳ Ｐゴシック"/>
            </a:rPr>
            <a:t>　減となった要因としては、自立支援医療が</a:t>
          </a:r>
          <a:r>
            <a:rPr kumimoji="1" lang="en-US" altLang="ja-JP" sz="1300">
              <a:latin typeface="ＭＳ Ｐゴシック"/>
            </a:rPr>
            <a:t>7,456</a:t>
          </a:r>
          <a:r>
            <a:rPr kumimoji="1" lang="ja-JP" altLang="en-US" sz="1300">
              <a:latin typeface="ＭＳ Ｐゴシック"/>
            </a:rPr>
            <a:t>千円、自立支援給付費等負担金が</a:t>
          </a:r>
          <a:r>
            <a:rPr kumimoji="1" lang="en-US" altLang="ja-JP" sz="1300">
              <a:latin typeface="ＭＳ Ｐゴシック"/>
            </a:rPr>
            <a:t>2,642</a:t>
          </a:r>
          <a:r>
            <a:rPr kumimoji="1" lang="ja-JP" altLang="en-US" sz="1300">
              <a:latin typeface="ＭＳ Ｐゴシック"/>
            </a:rPr>
            <a:t>千円のそれぞれ増となっているが、児童手当が</a:t>
          </a:r>
          <a:r>
            <a:rPr kumimoji="1" lang="en-US" altLang="ja-JP" sz="1300">
              <a:latin typeface="ＭＳ Ｐゴシック"/>
            </a:rPr>
            <a:t>5,015</a:t>
          </a:r>
          <a:r>
            <a:rPr kumimoji="1" lang="ja-JP" altLang="en-US" sz="1300">
              <a:latin typeface="ＭＳ Ｐゴシック"/>
            </a:rPr>
            <a:t>千円、重度障がい者支援事業が</a:t>
          </a:r>
          <a:r>
            <a:rPr kumimoji="1" lang="en-US" altLang="ja-JP" sz="1300">
              <a:latin typeface="ＭＳ Ｐゴシック"/>
            </a:rPr>
            <a:t>2,777</a:t>
          </a:r>
          <a:r>
            <a:rPr kumimoji="1" lang="ja-JP" altLang="en-US" sz="1300">
              <a:latin typeface="ＭＳ Ｐゴシック"/>
            </a:rPr>
            <a:t>千円、老人福祉施設入所措置事業が</a:t>
          </a:r>
          <a:r>
            <a:rPr kumimoji="1" lang="en-US" altLang="ja-JP" sz="1300">
              <a:latin typeface="ＭＳ Ｐゴシック"/>
            </a:rPr>
            <a:t>1,777</a:t>
          </a:r>
          <a:r>
            <a:rPr kumimoji="1" lang="ja-JP" altLang="en-US" sz="1300">
              <a:latin typeface="ＭＳ Ｐゴシック"/>
            </a:rPr>
            <a:t>千円、乳幼児・児童医療費助成業務が</a:t>
          </a:r>
          <a:r>
            <a:rPr kumimoji="1" lang="en-US" altLang="ja-JP" sz="1300">
              <a:latin typeface="ＭＳ Ｐゴシック"/>
            </a:rPr>
            <a:t>1,501</a:t>
          </a:r>
          <a:r>
            <a:rPr kumimoji="1" lang="ja-JP" altLang="en-US" sz="1300">
              <a:latin typeface="ＭＳ Ｐゴシック"/>
            </a:rPr>
            <a:t>千円とそれぞれ減となったためである。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88" name="直線コネクタ 187"/>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94343</xdr:rowOff>
    </xdr:to>
    <xdr:cxnSp macro="">
      <xdr:nvCxnSpPr>
        <xdr:cNvPr id="191" name="直線コネクタ 190"/>
        <xdr:cNvCxnSpPr/>
      </xdr:nvCxnSpPr>
      <xdr:spPr>
        <a:xfrm>
          <a:off x="3098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110672</xdr:rowOff>
    </xdr:to>
    <xdr:cxnSp macro="">
      <xdr:nvCxnSpPr>
        <xdr:cNvPr id="194" name="直線コネクタ 193"/>
        <xdr:cNvCxnSpPr/>
      </xdr:nvCxnSpPr>
      <xdr:spPr>
        <a:xfrm flipV="1">
          <a:off x="2209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110672</xdr:rowOff>
    </xdr:to>
    <xdr:cxnSp macro="">
      <xdr:nvCxnSpPr>
        <xdr:cNvPr id="197" name="直線コネクタ 196"/>
        <xdr:cNvCxnSpPr/>
      </xdr:nvCxnSpPr>
      <xdr:spPr>
        <a:xfrm>
          <a:off x="1320800" y="9254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7" name="円/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9" name="円/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1" name="円/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3" name="円/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5" name="円/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16.0%</a:t>
          </a:r>
          <a:r>
            <a:rPr kumimoji="1" lang="ja-JP" altLang="en-US" sz="1300">
              <a:latin typeface="ＭＳ Ｐゴシック"/>
            </a:rPr>
            <a:t>と前年度比</a:t>
          </a:r>
          <a:r>
            <a:rPr kumimoji="1" lang="en-US" altLang="ja-JP" sz="1300">
              <a:latin typeface="ＭＳ Ｐゴシック"/>
            </a:rPr>
            <a:t>1.2</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主な要因としては、後期高齢者医療特別会計への繰出し金が</a:t>
          </a:r>
          <a:r>
            <a:rPr kumimoji="1" lang="en-US" altLang="ja-JP" sz="1300">
              <a:latin typeface="ＭＳ Ｐゴシック"/>
            </a:rPr>
            <a:t>15,736</a:t>
          </a:r>
          <a:r>
            <a:rPr kumimoji="1" lang="ja-JP" altLang="en-US" sz="1300">
              <a:latin typeface="ＭＳ Ｐゴシック"/>
            </a:rPr>
            <a:t>千円の減と大きく減少したことによる。</a:t>
          </a:r>
          <a:endParaRPr kumimoji="1" lang="en-US" altLang="ja-JP" sz="1300">
            <a:latin typeface="ＭＳ Ｐゴシック"/>
          </a:endParaRPr>
        </a:p>
        <a:p>
          <a:r>
            <a:rPr kumimoji="1" lang="ja-JP" altLang="en-US" sz="1300">
              <a:latin typeface="ＭＳ Ｐゴシック"/>
            </a:rPr>
            <a:t>　しかしながら、国民健康保険、後期高齢者医療、介護保険は、人口が減少していく中で高齢化による医療費、介護給付費は増加傾向にあるため、保険税・料率の適正な設定をしていくとともに、予防事業の推進を図っていく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170434</xdr:rowOff>
    </xdr:to>
    <xdr:cxnSp macro="">
      <xdr:nvCxnSpPr>
        <xdr:cNvPr id="246" name="直線コネクタ 245"/>
        <xdr:cNvCxnSpPr/>
      </xdr:nvCxnSpPr>
      <xdr:spPr>
        <a:xfrm flipV="1">
          <a:off x="15671800" y="9888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129286</xdr:rowOff>
    </xdr:from>
    <xdr:to>
      <xdr:col>22</xdr:col>
      <xdr:colOff>565150</xdr:colOff>
      <xdr:row>57</xdr:row>
      <xdr:rowOff>170434</xdr:rowOff>
    </xdr:to>
    <xdr:cxnSp macro="">
      <xdr:nvCxnSpPr>
        <xdr:cNvPr id="249" name="直線コネクタ 248"/>
        <xdr:cNvCxnSpPr/>
      </xdr:nvCxnSpPr>
      <xdr:spPr>
        <a:xfrm>
          <a:off x="14782800" y="9901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57</xdr:row>
      <xdr:rowOff>129286</xdr:rowOff>
    </xdr:to>
    <xdr:cxnSp macro="">
      <xdr:nvCxnSpPr>
        <xdr:cNvPr id="252" name="直線コネクタ 251"/>
        <xdr:cNvCxnSpPr/>
      </xdr:nvCxnSpPr>
      <xdr:spPr>
        <a:xfrm>
          <a:off x="13893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97282</xdr:rowOff>
    </xdr:from>
    <xdr:to>
      <xdr:col>20</xdr:col>
      <xdr:colOff>158750</xdr:colOff>
      <xdr:row>57</xdr:row>
      <xdr:rowOff>156718</xdr:rowOff>
    </xdr:to>
    <xdr:cxnSp macro="">
      <xdr:nvCxnSpPr>
        <xdr:cNvPr id="255" name="直線コネクタ 254"/>
        <xdr:cNvCxnSpPr/>
      </xdr:nvCxnSpPr>
      <xdr:spPr>
        <a:xfrm flipV="1">
          <a:off x="13004800" y="9869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5" name="円/楕円 264"/>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6"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119634</xdr:rowOff>
    </xdr:from>
    <xdr:to>
      <xdr:col>22</xdr:col>
      <xdr:colOff>615950</xdr:colOff>
      <xdr:row>58</xdr:row>
      <xdr:rowOff>49784</xdr:rowOff>
    </xdr:to>
    <xdr:sp macro="" textlink="">
      <xdr:nvSpPr>
        <xdr:cNvPr id="267" name="円/楕円 266"/>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68" name="テキスト ボックス 267"/>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78486</xdr:rowOff>
    </xdr:from>
    <xdr:to>
      <xdr:col>21</xdr:col>
      <xdr:colOff>412750</xdr:colOff>
      <xdr:row>58</xdr:row>
      <xdr:rowOff>8636</xdr:rowOff>
    </xdr:to>
    <xdr:sp macro="" textlink="">
      <xdr:nvSpPr>
        <xdr:cNvPr id="269" name="円/楕円 268"/>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164863</xdr:rowOff>
    </xdr:from>
    <xdr:ext cx="762000" cy="259045"/>
    <xdr:sp macro="" textlink="">
      <xdr:nvSpPr>
        <xdr:cNvPr id="270" name="テキスト ボックス 269"/>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46482</xdr:rowOff>
    </xdr:from>
    <xdr:to>
      <xdr:col>20</xdr:col>
      <xdr:colOff>209550</xdr:colOff>
      <xdr:row>57</xdr:row>
      <xdr:rowOff>148082</xdr:rowOff>
    </xdr:to>
    <xdr:sp macro="" textlink="">
      <xdr:nvSpPr>
        <xdr:cNvPr id="271" name="円/楕円 270"/>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132859</xdr:rowOff>
    </xdr:from>
    <xdr:ext cx="762000" cy="259045"/>
    <xdr:sp macro="" textlink="">
      <xdr:nvSpPr>
        <xdr:cNvPr id="272" name="テキスト ボックス 271"/>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105918</xdr:rowOff>
    </xdr:from>
    <xdr:to>
      <xdr:col>19</xdr:col>
      <xdr:colOff>6350</xdr:colOff>
      <xdr:row>58</xdr:row>
      <xdr:rowOff>36068</xdr:rowOff>
    </xdr:to>
    <xdr:sp macro="" textlink="">
      <xdr:nvSpPr>
        <xdr:cNvPr id="273" name="円/楕円 272"/>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20845</xdr:rowOff>
    </xdr:from>
    <xdr:ext cx="762000" cy="259045"/>
    <xdr:sp macro="" textlink="">
      <xdr:nvSpPr>
        <xdr:cNvPr id="274" name="テキスト ボックス 273"/>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7.7%</a:t>
          </a:r>
          <a:r>
            <a:rPr kumimoji="1" lang="ja-JP" altLang="en-US" sz="1300">
              <a:latin typeface="ＭＳ Ｐゴシック"/>
            </a:rPr>
            <a:t>と前年度比</a:t>
          </a:r>
          <a:r>
            <a:rPr kumimoji="1" lang="en-US" altLang="ja-JP" sz="1300">
              <a:latin typeface="ＭＳ Ｐゴシック"/>
            </a:rPr>
            <a:t>1.8</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主な要因としては、県後期高齢者医療広域連合への負担金</a:t>
          </a:r>
          <a:r>
            <a:rPr kumimoji="1" lang="en-US" altLang="ja-JP" sz="1300">
              <a:latin typeface="ＭＳ Ｐゴシック"/>
            </a:rPr>
            <a:t>3,308</a:t>
          </a:r>
          <a:r>
            <a:rPr kumimoji="1" lang="ja-JP" altLang="en-US" sz="1300">
              <a:latin typeface="ＭＳ Ｐゴシック"/>
            </a:rPr>
            <a:t>千円の減となっている。</a:t>
          </a:r>
          <a:endParaRPr kumimoji="1" lang="en-US" altLang="ja-JP" sz="1300">
            <a:latin typeface="ＭＳ Ｐゴシック"/>
          </a:endParaRPr>
        </a:p>
        <a:p>
          <a:r>
            <a:rPr kumimoji="1" lang="ja-JP" altLang="en-US" sz="1300">
              <a:latin typeface="ＭＳ Ｐゴシック"/>
            </a:rPr>
            <a:t>また、補助金制度審議会において、零細補助の見直しを行うなど、補助金の整理合理化を図ってきたため、引き続き見直しの実施をしていく。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161290</xdr:rowOff>
    </xdr:to>
    <xdr:cxnSp macro="">
      <xdr:nvCxnSpPr>
        <xdr:cNvPr id="304" name="直線コネクタ 303"/>
        <xdr:cNvCxnSpPr/>
      </xdr:nvCxnSpPr>
      <xdr:spPr>
        <a:xfrm flipV="1">
          <a:off x="15671800" y="60797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35560</xdr:rowOff>
    </xdr:to>
    <xdr:cxnSp macro="">
      <xdr:nvCxnSpPr>
        <xdr:cNvPr id="307" name="直線コネクタ 306"/>
        <xdr:cNvCxnSpPr/>
      </xdr:nvCxnSpPr>
      <xdr:spPr>
        <a:xfrm flipV="1">
          <a:off x="14782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10" name="直線コネクタ 309"/>
        <xdr:cNvCxnSpPr/>
      </xdr:nvCxnSpPr>
      <xdr:spPr>
        <a:xfrm>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113284</xdr:rowOff>
    </xdr:to>
    <xdr:cxnSp macro="">
      <xdr:nvCxnSpPr>
        <xdr:cNvPr id="313" name="直線コネクタ 312"/>
        <xdr:cNvCxnSpPr/>
      </xdr:nvCxnSpPr>
      <xdr:spPr>
        <a:xfrm flipV="1">
          <a:off x="13004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3" name="円/楕円 322"/>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4"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5" name="円/楕円 324"/>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6" name="テキスト ボックス 325"/>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7" name="円/楕円 32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8" name="テキスト ボックス 327"/>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9" name="円/楕円 328"/>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0" name="テキスト ボックス 329"/>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1" name="円/楕円 33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2" name="テキスト ボックス 33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22.1%</a:t>
          </a:r>
          <a:r>
            <a:rPr kumimoji="1" lang="ja-JP" altLang="en-US" sz="1300">
              <a:latin typeface="ＭＳ Ｐゴシック"/>
            </a:rPr>
            <a:t>と前年度比</a:t>
          </a:r>
          <a:r>
            <a:rPr kumimoji="1" lang="en-US" altLang="ja-JP" sz="1300">
              <a:latin typeface="ＭＳ Ｐゴシック"/>
            </a:rPr>
            <a:t>1.8</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主な要因としては、教育施設適正配置に伴う施設整備事業費のために借入れを行った地方債の償還が開始されたことにより、元利償還金が</a:t>
          </a:r>
          <a:r>
            <a:rPr kumimoji="1" lang="en-US" altLang="ja-JP" sz="1300">
              <a:latin typeface="ＭＳ Ｐゴシック"/>
            </a:rPr>
            <a:t>96,608</a:t>
          </a:r>
          <a:r>
            <a:rPr kumimoji="1" lang="ja-JP" altLang="en-US" sz="1300">
              <a:latin typeface="ＭＳ Ｐゴシック"/>
            </a:rPr>
            <a:t>千円の増となったためである。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79</xdr:row>
      <xdr:rowOff>51563</xdr:rowOff>
    </xdr:to>
    <xdr:cxnSp macro="">
      <xdr:nvCxnSpPr>
        <xdr:cNvPr id="362" name="直線コネクタ 361"/>
        <xdr:cNvCxnSpPr/>
      </xdr:nvCxnSpPr>
      <xdr:spPr>
        <a:xfrm>
          <a:off x="3987800" y="135138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140715</xdr:rowOff>
    </xdr:to>
    <xdr:cxnSp macro="">
      <xdr:nvCxnSpPr>
        <xdr:cNvPr id="365" name="直線コネクタ 364"/>
        <xdr:cNvCxnSpPr/>
      </xdr:nvCxnSpPr>
      <xdr:spPr>
        <a:xfrm>
          <a:off x="3098800" y="13472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99568</xdr:rowOff>
    </xdr:to>
    <xdr:cxnSp macro="">
      <xdr:nvCxnSpPr>
        <xdr:cNvPr id="368" name="直線コネクタ 367"/>
        <xdr:cNvCxnSpPr/>
      </xdr:nvCxnSpPr>
      <xdr:spPr>
        <a:xfrm>
          <a:off x="2209800" y="13426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53848</xdr:rowOff>
    </xdr:to>
    <xdr:cxnSp macro="">
      <xdr:nvCxnSpPr>
        <xdr:cNvPr id="371" name="直線コネクタ 370"/>
        <xdr:cNvCxnSpPr/>
      </xdr:nvCxnSpPr>
      <xdr:spPr>
        <a:xfrm>
          <a:off x="1320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1" name="円/楕円 380"/>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2"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3" name="円/楕円 382"/>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4" name="テキスト ボックス 383"/>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5" name="円/楕円 384"/>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6" name="テキスト ボックス 385"/>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7" name="円/楕円 386"/>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8" name="テキスト ボックス 387"/>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9" name="円/楕円 388"/>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0" name="テキスト ボックス 38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67.4%</a:t>
          </a:r>
          <a:r>
            <a:rPr kumimoji="1" lang="ja-JP" altLang="en-US" sz="1300">
              <a:latin typeface="ＭＳ Ｐゴシック"/>
            </a:rPr>
            <a:t>と前年度比</a:t>
          </a:r>
          <a:r>
            <a:rPr kumimoji="1" lang="en-US" altLang="ja-JP" sz="1300">
              <a:latin typeface="ＭＳ Ｐゴシック"/>
            </a:rPr>
            <a:t>5.1</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人件費の</a:t>
          </a:r>
          <a:r>
            <a:rPr kumimoji="1" lang="en-US" altLang="ja-JP" sz="1300">
              <a:latin typeface="ＭＳ Ｐゴシック"/>
            </a:rPr>
            <a:t>1.4</a:t>
          </a:r>
          <a:r>
            <a:rPr kumimoji="1" lang="ja-JP" altLang="en-US" sz="1300">
              <a:latin typeface="ＭＳ Ｐゴシック"/>
            </a:rPr>
            <a:t>ポイント、補助費の</a:t>
          </a:r>
          <a:r>
            <a:rPr kumimoji="1" lang="en-US" altLang="ja-JP" sz="1300">
              <a:latin typeface="ＭＳ Ｐゴシック"/>
            </a:rPr>
            <a:t>1.8</a:t>
          </a:r>
          <a:r>
            <a:rPr kumimoji="1" lang="ja-JP" altLang="en-US" sz="1300">
              <a:latin typeface="ＭＳ Ｐゴシック"/>
            </a:rPr>
            <a:t>ポイントの減が主な要因である。</a:t>
          </a:r>
          <a:endParaRPr kumimoji="1" lang="en-US" altLang="ja-JP" sz="1300">
            <a:latin typeface="ＭＳ Ｐゴシック"/>
          </a:endParaRPr>
        </a:p>
        <a:p>
          <a:r>
            <a:rPr kumimoji="1" lang="ja-JP" altLang="en-US" sz="1300">
              <a:latin typeface="ＭＳ Ｐゴシック"/>
            </a:rPr>
            <a:t>　公債費以外の構成率が減となるということは、公債費が全体に占める割合が大きくなっているということであるため、投資的事業の精査を図り、より一層の歳出全体の抑制を図る必要がある。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165100</xdr:rowOff>
    </xdr:to>
    <xdr:cxnSp macro="">
      <xdr:nvCxnSpPr>
        <xdr:cNvPr id="423" name="直線コネクタ 422"/>
        <xdr:cNvCxnSpPr/>
      </xdr:nvCxnSpPr>
      <xdr:spPr>
        <a:xfrm flipV="1">
          <a:off x="15671800" y="1317243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165100</xdr:rowOff>
    </xdr:to>
    <xdr:cxnSp macro="">
      <xdr:nvCxnSpPr>
        <xdr:cNvPr id="426" name="直線コネクタ 425"/>
        <xdr:cNvCxnSpPr/>
      </xdr:nvCxnSpPr>
      <xdr:spPr>
        <a:xfrm>
          <a:off x="14782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161289</xdr:rowOff>
    </xdr:to>
    <xdr:cxnSp macro="">
      <xdr:nvCxnSpPr>
        <xdr:cNvPr id="429" name="直線コネクタ 428"/>
        <xdr:cNvCxnSpPr/>
      </xdr:nvCxnSpPr>
      <xdr:spPr>
        <a:xfrm flipV="1">
          <a:off x="13893800" y="13328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161289</xdr:rowOff>
    </xdr:to>
    <xdr:cxnSp macro="">
      <xdr:nvCxnSpPr>
        <xdr:cNvPr id="432" name="直線コネクタ 431"/>
        <xdr:cNvCxnSpPr/>
      </xdr:nvCxnSpPr>
      <xdr:spPr>
        <a:xfrm>
          <a:off x="13004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2" name="円/楕円 441"/>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3"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4" name="円/楕円 443"/>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5" name="テキスト ボックス 444"/>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46" name="円/楕円 445"/>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47" name="テキスト ボックス 446"/>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48" name="円/楕円 44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9" name="テキスト ボックス 448"/>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0" name="円/楕円 449"/>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1" name="テキスト ボックス 450"/>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福島県会津坂下町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152717</xdr:rowOff>
    </xdr:from>
    <xdr:to>
      <xdr:col>4</xdr:col>
      <xdr:colOff>1117600</xdr:colOff>
      <xdr:row>18</xdr:row>
      <xdr:rowOff>15367</xdr:rowOff>
    </xdr:to>
    <xdr:cxnSp macro="">
      <xdr:nvCxnSpPr>
        <xdr:cNvPr id="50" name="直線コネクタ 49"/>
        <xdr:cNvCxnSpPr/>
      </xdr:nvCxnSpPr>
      <xdr:spPr bwMode="auto">
        <a:xfrm flipV="1">
          <a:off x="5003800" y="3114992"/>
          <a:ext cx="6477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107671</xdr:rowOff>
    </xdr:from>
    <xdr:to>
      <xdr:col>4</xdr:col>
      <xdr:colOff>469900</xdr:colOff>
      <xdr:row>18</xdr:row>
      <xdr:rowOff>15367</xdr:rowOff>
    </xdr:to>
    <xdr:cxnSp macro="">
      <xdr:nvCxnSpPr>
        <xdr:cNvPr id="53" name="直線コネクタ 52"/>
        <xdr:cNvCxnSpPr/>
      </xdr:nvCxnSpPr>
      <xdr:spPr bwMode="auto">
        <a:xfrm>
          <a:off x="4305300" y="3069946"/>
          <a:ext cx="698500" cy="7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90437</xdr:rowOff>
    </xdr:from>
    <xdr:to>
      <xdr:col>3</xdr:col>
      <xdr:colOff>904875</xdr:colOff>
      <xdr:row>17</xdr:row>
      <xdr:rowOff>107671</xdr:rowOff>
    </xdr:to>
    <xdr:cxnSp macro="">
      <xdr:nvCxnSpPr>
        <xdr:cNvPr id="56" name="直線コネクタ 55"/>
        <xdr:cNvCxnSpPr/>
      </xdr:nvCxnSpPr>
      <xdr:spPr bwMode="auto">
        <a:xfrm>
          <a:off x="3606800" y="3052712"/>
          <a:ext cx="698500" cy="1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90437</xdr:rowOff>
    </xdr:from>
    <xdr:to>
      <xdr:col>3</xdr:col>
      <xdr:colOff>206375</xdr:colOff>
      <xdr:row>17</xdr:row>
      <xdr:rowOff>145682</xdr:rowOff>
    </xdr:to>
    <xdr:cxnSp macro="">
      <xdr:nvCxnSpPr>
        <xdr:cNvPr id="59" name="直線コネクタ 58"/>
        <xdr:cNvCxnSpPr/>
      </xdr:nvCxnSpPr>
      <xdr:spPr bwMode="auto">
        <a:xfrm flipV="1">
          <a:off x="2908300" y="3052712"/>
          <a:ext cx="698500" cy="5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101917</xdr:rowOff>
    </xdr:from>
    <xdr:to>
      <xdr:col>5</xdr:col>
      <xdr:colOff>34925</xdr:colOff>
      <xdr:row>18</xdr:row>
      <xdr:rowOff>32067</xdr:rowOff>
    </xdr:to>
    <xdr:sp macro="" textlink="">
      <xdr:nvSpPr>
        <xdr:cNvPr id="69" name="円/楕円 68"/>
        <xdr:cNvSpPr/>
      </xdr:nvSpPr>
      <xdr:spPr bwMode="auto">
        <a:xfrm>
          <a:off x="5600700" y="306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73994</xdr:rowOff>
    </xdr:from>
    <xdr:ext cx="762000" cy="259045"/>
    <xdr:sp macro="" textlink="">
      <xdr:nvSpPr>
        <xdr:cNvPr id="70" name="人口1人当たり決算額の推移該当値テキスト130"/>
        <xdr:cNvSpPr txBox="1"/>
      </xdr:nvSpPr>
      <xdr:spPr>
        <a:xfrm>
          <a:off x="5740400" y="303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136017</xdr:rowOff>
    </xdr:from>
    <xdr:to>
      <xdr:col>4</xdr:col>
      <xdr:colOff>520700</xdr:colOff>
      <xdr:row>18</xdr:row>
      <xdr:rowOff>66167</xdr:rowOff>
    </xdr:to>
    <xdr:sp macro="" textlink="">
      <xdr:nvSpPr>
        <xdr:cNvPr id="71" name="円/楕円 70"/>
        <xdr:cNvSpPr/>
      </xdr:nvSpPr>
      <xdr:spPr bwMode="auto">
        <a:xfrm>
          <a:off x="4953000" y="309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50944</xdr:rowOff>
    </xdr:from>
    <xdr:ext cx="736600" cy="259045"/>
    <xdr:sp macro="" textlink="">
      <xdr:nvSpPr>
        <xdr:cNvPr id="72" name="テキスト ボックス 71"/>
        <xdr:cNvSpPr txBox="1"/>
      </xdr:nvSpPr>
      <xdr:spPr>
        <a:xfrm>
          <a:off x="4622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56871</xdr:rowOff>
    </xdr:from>
    <xdr:to>
      <xdr:col>3</xdr:col>
      <xdr:colOff>955675</xdr:colOff>
      <xdr:row>17</xdr:row>
      <xdr:rowOff>158471</xdr:rowOff>
    </xdr:to>
    <xdr:sp macro="" textlink="">
      <xdr:nvSpPr>
        <xdr:cNvPr id="73" name="円/楕円 72"/>
        <xdr:cNvSpPr/>
      </xdr:nvSpPr>
      <xdr:spPr bwMode="auto">
        <a:xfrm>
          <a:off x="4254500" y="301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168648</xdr:rowOff>
    </xdr:from>
    <xdr:ext cx="762000" cy="259045"/>
    <xdr:sp macro="" textlink="">
      <xdr:nvSpPr>
        <xdr:cNvPr id="74" name="テキスト ボックス 73"/>
        <xdr:cNvSpPr txBox="1"/>
      </xdr:nvSpPr>
      <xdr:spPr>
        <a:xfrm>
          <a:off x="3924300" y="27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39637</xdr:rowOff>
    </xdr:from>
    <xdr:to>
      <xdr:col>3</xdr:col>
      <xdr:colOff>257175</xdr:colOff>
      <xdr:row>17</xdr:row>
      <xdr:rowOff>141237</xdr:rowOff>
    </xdr:to>
    <xdr:sp macro="" textlink="">
      <xdr:nvSpPr>
        <xdr:cNvPr id="75" name="円/楕円 74"/>
        <xdr:cNvSpPr/>
      </xdr:nvSpPr>
      <xdr:spPr bwMode="auto">
        <a:xfrm>
          <a:off x="3556000" y="30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151414</xdr:rowOff>
    </xdr:from>
    <xdr:ext cx="762000" cy="259045"/>
    <xdr:sp macro="" textlink="">
      <xdr:nvSpPr>
        <xdr:cNvPr id="76" name="テキスト ボックス 75"/>
        <xdr:cNvSpPr txBox="1"/>
      </xdr:nvSpPr>
      <xdr:spPr>
        <a:xfrm>
          <a:off x="3225800" y="27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94882</xdr:rowOff>
    </xdr:from>
    <xdr:to>
      <xdr:col>2</xdr:col>
      <xdr:colOff>692150</xdr:colOff>
      <xdr:row>18</xdr:row>
      <xdr:rowOff>25032</xdr:rowOff>
    </xdr:to>
    <xdr:sp macro="" textlink="">
      <xdr:nvSpPr>
        <xdr:cNvPr id="77" name="円/楕円 76"/>
        <xdr:cNvSpPr/>
      </xdr:nvSpPr>
      <xdr:spPr bwMode="auto">
        <a:xfrm>
          <a:off x="2857500" y="305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9809</xdr:rowOff>
    </xdr:from>
    <xdr:ext cx="762000" cy="259045"/>
    <xdr:sp macro="" textlink="">
      <xdr:nvSpPr>
        <xdr:cNvPr id="78" name="テキスト ボックス 77"/>
        <xdr:cNvSpPr txBox="1"/>
      </xdr:nvSpPr>
      <xdr:spPr>
        <a:xfrm>
          <a:off x="2527300" y="31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119022</xdr:rowOff>
    </xdr:from>
    <xdr:to>
      <xdr:col>4</xdr:col>
      <xdr:colOff>1117600</xdr:colOff>
      <xdr:row>35</xdr:row>
      <xdr:rowOff>125537</xdr:rowOff>
    </xdr:to>
    <xdr:cxnSp macro="">
      <xdr:nvCxnSpPr>
        <xdr:cNvPr id="110" name="直線コネクタ 109"/>
        <xdr:cNvCxnSpPr/>
      </xdr:nvCxnSpPr>
      <xdr:spPr bwMode="auto">
        <a:xfrm flipV="1">
          <a:off x="5003800" y="6729372"/>
          <a:ext cx="6477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118108</xdr:rowOff>
    </xdr:from>
    <xdr:to>
      <xdr:col>4</xdr:col>
      <xdr:colOff>469900</xdr:colOff>
      <xdr:row>35</xdr:row>
      <xdr:rowOff>125537</xdr:rowOff>
    </xdr:to>
    <xdr:cxnSp macro="">
      <xdr:nvCxnSpPr>
        <xdr:cNvPr id="113" name="直線コネクタ 112"/>
        <xdr:cNvCxnSpPr/>
      </xdr:nvCxnSpPr>
      <xdr:spPr bwMode="auto">
        <a:xfrm>
          <a:off x="4305300" y="6728458"/>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38212</xdr:rowOff>
    </xdr:from>
    <xdr:to>
      <xdr:col>3</xdr:col>
      <xdr:colOff>904875</xdr:colOff>
      <xdr:row>35</xdr:row>
      <xdr:rowOff>118108</xdr:rowOff>
    </xdr:to>
    <xdr:cxnSp macro="">
      <xdr:nvCxnSpPr>
        <xdr:cNvPr id="116" name="直線コネクタ 115"/>
        <xdr:cNvCxnSpPr/>
      </xdr:nvCxnSpPr>
      <xdr:spPr bwMode="auto">
        <a:xfrm>
          <a:off x="3606800" y="6648562"/>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17432</xdr:rowOff>
    </xdr:from>
    <xdr:to>
      <xdr:col>3</xdr:col>
      <xdr:colOff>206375</xdr:colOff>
      <xdr:row>35</xdr:row>
      <xdr:rowOff>38212</xdr:rowOff>
    </xdr:to>
    <xdr:cxnSp macro="">
      <xdr:nvCxnSpPr>
        <xdr:cNvPr id="119" name="直線コネクタ 118"/>
        <xdr:cNvCxnSpPr/>
      </xdr:nvCxnSpPr>
      <xdr:spPr bwMode="auto">
        <a:xfrm>
          <a:off x="2908300" y="6627782"/>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68222</xdr:rowOff>
    </xdr:from>
    <xdr:to>
      <xdr:col>5</xdr:col>
      <xdr:colOff>34925</xdr:colOff>
      <xdr:row>35</xdr:row>
      <xdr:rowOff>169822</xdr:rowOff>
    </xdr:to>
    <xdr:sp macro="" textlink="">
      <xdr:nvSpPr>
        <xdr:cNvPr id="129" name="円/楕円 128"/>
        <xdr:cNvSpPr/>
      </xdr:nvSpPr>
      <xdr:spPr bwMode="auto">
        <a:xfrm>
          <a:off x="5600700" y="667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256199</xdr:rowOff>
    </xdr:from>
    <xdr:ext cx="762000" cy="259045"/>
    <xdr:sp macro="" textlink="">
      <xdr:nvSpPr>
        <xdr:cNvPr id="130" name="人口1人当たり決算額の推移該当値テキスト445"/>
        <xdr:cNvSpPr txBox="1"/>
      </xdr:nvSpPr>
      <xdr:spPr>
        <a:xfrm>
          <a:off x="5740400" y="65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74737</xdr:rowOff>
    </xdr:from>
    <xdr:to>
      <xdr:col>4</xdr:col>
      <xdr:colOff>520700</xdr:colOff>
      <xdr:row>35</xdr:row>
      <xdr:rowOff>176337</xdr:rowOff>
    </xdr:to>
    <xdr:sp macro="" textlink="">
      <xdr:nvSpPr>
        <xdr:cNvPr id="131" name="円/楕円 130"/>
        <xdr:cNvSpPr/>
      </xdr:nvSpPr>
      <xdr:spPr bwMode="auto">
        <a:xfrm>
          <a:off x="4953000" y="668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186514</xdr:rowOff>
    </xdr:from>
    <xdr:ext cx="736600" cy="259045"/>
    <xdr:sp macro="" textlink="">
      <xdr:nvSpPr>
        <xdr:cNvPr id="132" name="テキスト ボックス 131"/>
        <xdr:cNvSpPr txBox="1"/>
      </xdr:nvSpPr>
      <xdr:spPr>
        <a:xfrm>
          <a:off x="4622800" y="64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67308</xdr:rowOff>
    </xdr:from>
    <xdr:to>
      <xdr:col>3</xdr:col>
      <xdr:colOff>955675</xdr:colOff>
      <xdr:row>35</xdr:row>
      <xdr:rowOff>168908</xdr:rowOff>
    </xdr:to>
    <xdr:sp macro="" textlink="">
      <xdr:nvSpPr>
        <xdr:cNvPr id="133" name="円/楕円 132"/>
        <xdr:cNvSpPr/>
      </xdr:nvSpPr>
      <xdr:spPr bwMode="auto">
        <a:xfrm>
          <a:off x="4254500" y="667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179085</xdr:rowOff>
    </xdr:from>
    <xdr:ext cx="762000" cy="259045"/>
    <xdr:sp macro="" textlink="">
      <xdr:nvSpPr>
        <xdr:cNvPr id="134" name="テキスト ボックス 133"/>
        <xdr:cNvSpPr txBox="1"/>
      </xdr:nvSpPr>
      <xdr:spPr>
        <a:xfrm>
          <a:off x="3924300" y="644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330312</xdr:rowOff>
    </xdr:from>
    <xdr:to>
      <xdr:col>3</xdr:col>
      <xdr:colOff>257175</xdr:colOff>
      <xdr:row>35</xdr:row>
      <xdr:rowOff>89012</xdr:rowOff>
    </xdr:to>
    <xdr:sp macro="" textlink="">
      <xdr:nvSpPr>
        <xdr:cNvPr id="135" name="円/楕円 134"/>
        <xdr:cNvSpPr/>
      </xdr:nvSpPr>
      <xdr:spPr bwMode="auto">
        <a:xfrm>
          <a:off x="3556000" y="659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99189</xdr:rowOff>
    </xdr:from>
    <xdr:ext cx="762000" cy="259045"/>
    <xdr:sp macro="" textlink="">
      <xdr:nvSpPr>
        <xdr:cNvPr id="136" name="テキスト ボックス 135"/>
        <xdr:cNvSpPr txBox="1"/>
      </xdr:nvSpPr>
      <xdr:spPr>
        <a:xfrm>
          <a:off x="3225800" y="63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309532</xdr:rowOff>
    </xdr:from>
    <xdr:to>
      <xdr:col>2</xdr:col>
      <xdr:colOff>692150</xdr:colOff>
      <xdr:row>35</xdr:row>
      <xdr:rowOff>68232</xdr:rowOff>
    </xdr:to>
    <xdr:sp macro="" textlink="">
      <xdr:nvSpPr>
        <xdr:cNvPr id="137" name="円/楕円 136"/>
        <xdr:cNvSpPr/>
      </xdr:nvSpPr>
      <xdr:spPr bwMode="auto">
        <a:xfrm>
          <a:off x="2857500" y="657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78409</xdr:rowOff>
    </xdr:from>
    <xdr:ext cx="762000" cy="259045"/>
    <xdr:sp macro="" textlink="">
      <xdr:nvSpPr>
        <xdr:cNvPr id="138" name="テキスト ボックス 137"/>
        <xdr:cNvSpPr txBox="1"/>
      </xdr:nvSpPr>
      <xdr:spPr>
        <a:xfrm>
          <a:off x="2527300" y="634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a:t>
          </a:r>
          <a:r>
            <a:rPr kumimoji="1" lang="en-US" altLang="ja-JP" sz="1300">
              <a:latin typeface="ＭＳ ゴシック" pitchFamily="49" charset="-128"/>
              <a:ea typeface="ＭＳ ゴシック" pitchFamily="49" charset="-128"/>
            </a:rPr>
            <a:t>42,395</a:t>
          </a:r>
          <a:r>
            <a:rPr kumimoji="1" lang="ja-JP" altLang="en-US" sz="1300">
              <a:latin typeface="ＭＳ ゴシック" pitchFamily="49" charset="-128"/>
              <a:ea typeface="ＭＳ ゴシック" pitchFamily="49" charset="-128"/>
            </a:rPr>
            <a:t>千円と前年度比</a:t>
          </a:r>
          <a:r>
            <a:rPr kumimoji="1" lang="en-US" altLang="ja-JP" sz="1300">
              <a:latin typeface="ＭＳ ゴシック" pitchFamily="49" charset="-128"/>
              <a:ea typeface="ＭＳ ゴシック" pitchFamily="49" charset="-128"/>
            </a:rPr>
            <a:t>54,542</a:t>
          </a:r>
          <a:r>
            <a:rPr kumimoji="1" lang="ja-JP" altLang="en-US" sz="1300">
              <a:latin typeface="ＭＳ ゴシック" pitchFamily="49" charset="-128"/>
              <a:ea typeface="ＭＳ ゴシック" pitchFamily="49" charset="-128"/>
            </a:rPr>
            <a:t>千円の減となっている。主な要因としては、土地購入代等のために</a:t>
          </a:r>
          <a:r>
            <a:rPr kumimoji="1" lang="en-US" altLang="ja-JP" sz="1300">
              <a:latin typeface="ＭＳ ゴシック" pitchFamily="49" charset="-128"/>
              <a:ea typeface="ＭＳ ゴシック" pitchFamily="49" charset="-128"/>
            </a:rPr>
            <a:t>59,113</a:t>
          </a:r>
          <a:r>
            <a:rPr kumimoji="1" lang="ja-JP" altLang="en-US" sz="1300">
              <a:latin typeface="ＭＳ ゴシック" pitchFamily="49" charset="-128"/>
              <a:ea typeface="ＭＳ ゴシック" pitchFamily="49" charset="-128"/>
            </a:rPr>
            <a:t>千円の取り崩しを行ったためである。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a:t>
          </a:r>
          <a:r>
            <a:rPr kumimoji="1" lang="en-US" altLang="ja-JP" sz="1300">
              <a:latin typeface="ＭＳ ゴシック" pitchFamily="49" charset="-128"/>
              <a:ea typeface="ＭＳ ゴシック" pitchFamily="49" charset="-128"/>
            </a:rPr>
            <a:t>167,704</a:t>
          </a:r>
          <a:r>
            <a:rPr kumimoji="1" lang="ja-JP" altLang="en-US" sz="1300">
              <a:latin typeface="ＭＳ ゴシック" pitchFamily="49" charset="-128"/>
              <a:ea typeface="ＭＳ ゴシック" pitchFamily="49" charset="-128"/>
            </a:rPr>
            <a:t>千円と前年度比</a:t>
          </a:r>
          <a:r>
            <a:rPr kumimoji="1" lang="en-US" altLang="ja-JP" sz="1300">
              <a:latin typeface="ＭＳ ゴシック" pitchFamily="49" charset="-128"/>
              <a:ea typeface="ＭＳ ゴシック" pitchFamily="49" charset="-128"/>
            </a:rPr>
            <a:t>29,197</a:t>
          </a:r>
          <a:r>
            <a:rPr kumimoji="1" lang="ja-JP" altLang="en-US" sz="1300">
              <a:latin typeface="ＭＳ ゴシック" pitchFamily="49" charset="-128"/>
              <a:ea typeface="ＭＳ ゴシック" pitchFamily="49" charset="-128"/>
            </a:rPr>
            <a:t>千円の増となっている。人の駅・川の駅・道の駅の工事完了に伴う普通建設事業費が</a:t>
          </a:r>
          <a:r>
            <a:rPr kumimoji="1" lang="en-US" altLang="ja-JP" sz="1300">
              <a:latin typeface="ＭＳ ゴシック" pitchFamily="49" charset="-128"/>
              <a:ea typeface="ＭＳ ゴシック" pitchFamily="49" charset="-128"/>
            </a:rPr>
            <a:t>399,983</a:t>
          </a:r>
          <a:r>
            <a:rPr kumimoji="1" lang="ja-JP" altLang="en-US" sz="1300">
              <a:latin typeface="ＭＳ ゴシック" pitchFamily="49" charset="-128"/>
              <a:ea typeface="ＭＳ ゴシック" pitchFamily="49" charset="-128"/>
            </a:rPr>
            <a:t>千円の減となったことが大きな要因である。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不測の事態における財源確保のためにも、計画的な財政調整交付金の積立が必要であるとともに、事業精査による地方債や債務負担行為の抑制により、将来における財政不安の解消を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一般会計、水道事業、介護保険、国民健康保険いずれの会計においても、前年度比増となり、黒字額が増となった。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ヵ年度平均は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ポイントの減となったが、単年度では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措置率の高い過疎対策事業債や臨時財政対策債での借り入れ実施により、基準財政需要額への算入額は増となっている。しかし、教育施設適正配置に伴う施設整備事業費のために借入れを行った地方債の償還が開始されたことにより元利償還金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このことから、今後は実質公債費比率が上昇することが予想されるため、より一層の財政健全化に取り組んでいく。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139.5%</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ポイント減）</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分母となる標準財政規模は</a:t>
          </a:r>
          <a:r>
            <a:rPr kumimoji="1" lang="en-US" altLang="ja-JP" sz="1400">
              <a:latin typeface="ＭＳ ゴシック" pitchFamily="49" charset="-128"/>
              <a:ea typeface="ＭＳ ゴシック" pitchFamily="49" charset="-128"/>
            </a:rPr>
            <a:t>4,289</a:t>
          </a:r>
          <a:r>
            <a:rPr kumimoji="1" lang="ja-JP" altLang="en-US" sz="1400">
              <a:latin typeface="ＭＳ ゴシック" pitchFamily="49" charset="-128"/>
              <a:ea typeface="ＭＳ ゴシック" pitchFamily="49" charset="-128"/>
            </a:rPr>
            <a:t>千円の減となったが、分子となる債務負担行為に基づく支出予定額が</a:t>
          </a:r>
          <a:r>
            <a:rPr kumimoji="1" lang="en-US" altLang="ja-JP" sz="1400">
              <a:latin typeface="ＭＳ ゴシック" pitchFamily="49" charset="-128"/>
              <a:ea typeface="ＭＳ ゴシック" pitchFamily="49" charset="-128"/>
            </a:rPr>
            <a:t>379,805</a:t>
          </a:r>
          <a:r>
            <a:rPr kumimoji="1" lang="ja-JP" altLang="en-US" sz="1400">
              <a:latin typeface="ＭＳ ゴシック" pitchFamily="49" charset="-128"/>
              <a:ea typeface="ＭＳ ゴシック" pitchFamily="49" charset="-128"/>
            </a:rPr>
            <a:t>千円の減、償還残高減少による公営企業債等繰入見込額が</a:t>
          </a:r>
          <a:r>
            <a:rPr kumimoji="1" lang="en-US" altLang="ja-JP" sz="1400">
              <a:latin typeface="ＭＳ ゴシック" pitchFamily="49" charset="-128"/>
              <a:ea typeface="ＭＳ ゴシック" pitchFamily="49" charset="-128"/>
            </a:rPr>
            <a:t>289,936</a:t>
          </a:r>
          <a:r>
            <a:rPr kumimoji="1" lang="ja-JP" altLang="en-US" sz="1400">
              <a:latin typeface="ＭＳ ゴシック" pitchFamily="49" charset="-128"/>
              <a:ea typeface="ＭＳ ゴシック" pitchFamily="49" charset="-128"/>
            </a:rPr>
            <a:t>千円の減、退職手当負担見込額が</a:t>
          </a:r>
          <a:r>
            <a:rPr kumimoji="1" lang="en-US" altLang="ja-JP" sz="1400">
              <a:latin typeface="ＭＳ ゴシック" pitchFamily="49" charset="-128"/>
              <a:ea typeface="ＭＳ ゴシック" pitchFamily="49" charset="-128"/>
            </a:rPr>
            <a:t>189,024</a:t>
          </a:r>
          <a:r>
            <a:rPr kumimoji="1" lang="ja-JP" altLang="en-US" sz="1400">
              <a:latin typeface="ＭＳ ゴシック" pitchFamily="49" charset="-128"/>
              <a:ea typeface="ＭＳ ゴシック" pitchFamily="49" charset="-128"/>
            </a:rPr>
            <a:t>千円の減、また基準財政需要額算入見込額が</a:t>
          </a:r>
          <a:r>
            <a:rPr kumimoji="1" lang="en-US" altLang="ja-JP" sz="1400">
              <a:latin typeface="ＭＳ ゴシック" pitchFamily="49" charset="-128"/>
              <a:ea typeface="ＭＳ ゴシック" pitchFamily="49" charset="-128"/>
            </a:rPr>
            <a:t>189,091</a:t>
          </a:r>
          <a:r>
            <a:rPr kumimoji="1" lang="ja-JP" altLang="en-US" sz="1400">
              <a:latin typeface="ＭＳ ゴシック" pitchFamily="49" charset="-128"/>
              <a:ea typeface="ＭＳ ゴシック" pitchFamily="49" charset="-128"/>
            </a:rPr>
            <a:t>千円の増等により、分子は減となっている。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同様、教育適正配置に伴う施設整備費用に多額の地方債を発行していることから、将来負担比率の上昇が予想されるため、事業精査による新規地方債の発行や新たな債務負担行為の抑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8330591</v>
      </c>
      <c r="BO4" s="379"/>
      <c r="BP4" s="379"/>
      <c r="BQ4" s="379"/>
      <c r="BR4" s="379"/>
      <c r="BS4" s="379"/>
      <c r="BT4" s="379"/>
      <c r="BU4" s="380"/>
      <c r="BV4" s="378">
        <v>8502255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8072867</v>
      </c>
      <c r="BO5" s="384"/>
      <c r="BP5" s="384"/>
      <c r="BQ5" s="384"/>
      <c r="BR5" s="384"/>
      <c r="BS5" s="384"/>
      <c r="BT5" s="384"/>
      <c r="BU5" s="385"/>
      <c r="BV5" s="383">
        <v>8333429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89.5</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257724</v>
      </c>
      <c r="BO6" s="384"/>
      <c r="BP6" s="384"/>
      <c r="BQ6" s="384"/>
      <c r="BR6" s="384"/>
      <c r="BS6" s="384"/>
      <c r="BT6" s="384"/>
      <c r="BU6" s="385"/>
      <c r="BV6" s="383">
        <v>168826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95.3</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90020</v>
      </c>
      <c r="BO7" s="384"/>
      <c r="BP7" s="384"/>
      <c r="BQ7" s="384"/>
      <c r="BR7" s="384"/>
      <c r="BS7" s="384"/>
      <c r="BT7" s="384"/>
      <c r="BU7" s="385"/>
      <c r="BV7" s="383">
        <v>30319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4730700</v>
      </c>
      <c r="CU7" s="384"/>
      <c r="CV7" s="384"/>
      <c r="CW7" s="384"/>
      <c r="CX7" s="384"/>
      <c r="CY7" s="384"/>
      <c r="CZ7" s="384"/>
      <c r="DA7" s="385"/>
      <c r="DB7" s="383">
        <v>4734989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167704</v>
      </c>
      <c r="BO8" s="384"/>
      <c r="BP8" s="384"/>
      <c r="BQ8" s="384"/>
      <c r="BR8" s="384"/>
      <c r="BS8" s="384"/>
      <c r="BT8" s="384"/>
      <c r="BU8" s="385"/>
      <c r="BV8" s="383">
        <v>138507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17360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29197</v>
      </c>
      <c r="BO9" s="384"/>
      <c r="BP9" s="384"/>
      <c r="BQ9" s="384"/>
      <c r="BR9" s="384"/>
      <c r="BS9" s="384"/>
      <c r="BT9" s="384"/>
      <c r="BU9" s="385"/>
      <c r="BV9" s="383">
        <v>-43691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19.3</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18274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4571</v>
      </c>
      <c r="BO10" s="384"/>
      <c r="BP10" s="384"/>
      <c r="BQ10" s="384"/>
      <c r="BR10" s="384"/>
      <c r="BS10" s="384"/>
      <c r="BT10" s="384"/>
      <c r="BU10" s="385"/>
      <c r="BV10" s="383">
        <v>26177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5214</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17000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59113</v>
      </c>
      <c r="BO12" s="384"/>
      <c r="BP12" s="384"/>
      <c r="BQ12" s="384"/>
      <c r="BR12" s="384"/>
      <c r="BS12" s="384"/>
      <c r="BT12" s="384"/>
      <c r="BU12" s="385"/>
      <c r="BV12" s="383">
        <v>12331</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16923</v>
      </c>
      <c r="S13" s="485"/>
      <c r="T13" s="485"/>
      <c r="U13" s="485"/>
      <c r="V13" s="486"/>
      <c r="W13" s="472" t="s">
        <v>122</v>
      </c>
      <c r="X13" s="396"/>
      <c r="Y13" s="396"/>
      <c r="Z13" s="396"/>
      <c r="AA13" s="396"/>
      <c r="AB13" s="397"/>
      <c r="AC13" s="359">
        <v>1367</v>
      </c>
      <c r="AD13" s="360"/>
      <c r="AE13" s="360"/>
      <c r="AF13" s="360"/>
      <c r="AG13" s="361"/>
      <c r="AH13" s="359">
        <v>1542</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-20131</v>
      </c>
      <c r="BO13" s="384"/>
      <c r="BP13" s="384"/>
      <c r="BQ13" s="384"/>
      <c r="BR13" s="384"/>
      <c r="BS13" s="384"/>
      <c r="BT13" s="384"/>
      <c r="BU13" s="385"/>
      <c r="BV13" s="383">
        <v>-29845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17185</v>
      </c>
      <c r="S14" s="485"/>
      <c r="T14" s="485"/>
      <c r="U14" s="485"/>
      <c r="V14" s="486"/>
      <c r="W14" s="487"/>
      <c r="X14" s="399"/>
      <c r="Y14" s="399"/>
      <c r="Z14" s="399"/>
      <c r="AA14" s="399"/>
      <c r="AB14" s="400"/>
      <c r="AC14" s="477">
        <v>15.9</v>
      </c>
      <c r="AD14" s="478"/>
      <c r="AE14" s="478"/>
      <c r="AF14" s="478"/>
      <c r="AG14" s="479"/>
      <c r="AH14" s="477">
        <v>16.7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139.5</v>
      </c>
      <c r="CU14" s="456"/>
      <c r="CV14" s="456"/>
      <c r="CW14" s="456"/>
      <c r="CX14" s="456"/>
      <c r="CY14" s="456"/>
      <c r="CZ14" s="456"/>
      <c r="DA14" s="457"/>
      <c r="DB14" s="488">
        <v>151.19999999999999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17122</v>
      </c>
      <c r="S15" s="485"/>
      <c r="T15" s="485"/>
      <c r="U15" s="485"/>
      <c r="V15" s="486"/>
      <c r="W15" s="472" t="s">
        <v>128</v>
      </c>
      <c r="X15" s="396"/>
      <c r="Y15" s="396"/>
      <c r="Z15" s="396"/>
      <c r="AA15" s="396"/>
      <c r="AB15" s="397"/>
      <c r="AC15" s="359">
        <v>2283</v>
      </c>
      <c r="AD15" s="360"/>
      <c r="AE15" s="360"/>
      <c r="AF15" s="360"/>
      <c r="AG15" s="361"/>
      <c r="AH15" s="359">
        <v>2584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1511280</v>
      </c>
      <c r="BO15" s="379"/>
      <c r="BP15" s="379"/>
      <c r="BQ15" s="379"/>
      <c r="BR15" s="379"/>
      <c r="BS15" s="379"/>
      <c r="BT15" s="379"/>
      <c r="BU15" s="380"/>
      <c r="BV15" s="378">
        <v>1505233</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26.6</v>
      </c>
      <c r="AD16" s="478"/>
      <c r="AE16" s="478"/>
      <c r="AF16" s="478"/>
      <c r="AG16" s="479"/>
      <c r="AH16" s="477">
        <v>28.1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4017992</v>
      </c>
      <c r="BO16" s="384"/>
      <c r="BP16" s="384"/>
      <c r="BQ16" s="384"/>
      <c r="BR16" s="384"/>
      <c r="BS16" s="384"/>
      <c r="BT16" s="384"/>
      <c r="BU16" s="385"/>
      <c r="BV16" s="383">
        <v>4016291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4938</v>
      </c>
      <c r="AD17" s="360"/>
      <c r="AE17" s="360"/>
      <c r="AF17" s="360"/>
      <c r="AG17" s="361"/>
      <c r="AH17" s="359">
        <v>5048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1929525</v>
      </c>
      <c r="BO17" s="384"/>
      <c r="BP17" s="384"/>
      <c r="BQ17" s="384"/>
      <c r="BR17" s="384"/>
      <c r="BS17" s="384"/>
      <c r="BT17" s="384"/>
      <c r="BU17" s="385"/>
      <c r="BV17" s="383">
        <v>1937557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91.59</v>
      </c>
      <c r="M18" s="448"/>
      <c r="N18" s="448"/>
      <c r="O18" s="448"/>
      <c r="P18" s="448"/>
      <c r="Q18" s="448"/>
      <c r="R18" s="449"/>
      <c r="S18" s="449"/>
      <c r="T18" s="449"/>
      <c r="U18" s="449"/>
      <c r="V18" s="450"/>
      <c r="W18" s="464"/>
      <c r="X18" s="465"/>
      <c r="Y18" s="465"/>
      <c r="Z18" s="465"/>
      <c r="AA18" s="465"/>
      <c r="AB18" s="473"/>
      <c r="AC18" s="347">
        <v>57.5</v>
      </c>
      <c r="AD18" s="348"/>
      <c r="AE18" s="348"/>
      <c r="AF18" s="348"/>
      <c r="AG18" s="451"/>
      <c r="AH18" s="347">
        <v>54.8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4247364</v>
      </c>
      <c r="BO18" s="384"/>
      <c r="BP18" s="384"/>
      <c r="BQ18" s="384"/>
      <c r="BR18" s="384"/>
      <c r="BS18" s="384"/>
      <c r="BT18" s="384"/>
      <c r="BU18" s="385"/>
      <c r="BV18" s="383">
        <v>4359688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5426858</v>
      </c>
      <c r="BO19" s="384"/>
      <c r="BP19" s="384"/>
      <c r="BQ19" s="384"/>
      <c r="BR19" s="384"/>
      <c r="BS19" s="384"/>
      <c r="BT19" s="384"/>
      <c r="BU19" s="385"/>
      <c r="BV19" s="383">
        <v>5350754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5371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10795821</v>
      </c>
      <c r="BO23" s="384"/>
      <c r="BP23" s="384"/>
      <c r="BQ23" s="384"/>
      <c r="BR23" s="384"/>
      <c r="BS23" s="384"/>
      <c r="BT23" s="384"/>
      <c r="BU23" s="385"/>
      <c r="BV23" s="383">
        <v>10682653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7960</v>
      </c>
      <c r="R24" s="360"/>
      <c r="S24" s="360"/>
      <c r="T24" s="360"/>
      <c r="U24" s="360"/>
      <c r="V24" s="361"/>
      <c r="W24" s="425"/>
      <c r="X24" s="416"/>
      <c r="Y24" s="417"/>
      <c r="Z24" s="356" t="s">
        <v>152</v>
      </c>
      <c r="AA24" s="357"/>
      <c r="AB24" s="357"/>
      <c r="AC24" s="357"/>
      <c r="AD24" s="357"/>
      <c r="AE24" s="357"/>
      <c r="AF24" s="357"/>
      <c r="AG24" s="358"/>
      <c r="AH24" s="359">
        <v>144</v>
      </c>
      <c r="AI24" s="360"/>
      <c r="AJ24" s="360"/>
      <c r="AK24" s="360"/>
      <c r="AL24" s="361"/>
      <c r="AM24" s="359">
        <v>451584</v>
      </c>
      <c r="AN24" s="360"/>
      <c r="AO24" s="360"/>
      <c r="AP24" s="360"/>
      <c r="AQ24" s="360"/>
      <c r="AR24" s="361"/>
      <c r="AS24" s="359">
        <v>3136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9248644</v>
      </c>
      <c r="BO24" s="384"/>
      <c r="BP24" s="384"/>
      <c r="BQ24" s="384"/>
      <c r="BR24" s="384"/>
      <c r="BS24" s="384"/>
      <c r="BT24" s="384"/>
      <c r="BU24" s="385"/>
      <c r="BV24" s="383">
        <v>8974784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165315</v>
      </c>
      <c r="BO25" s="379"/>
      <c r="BP25" s="379"/>
      <c r="BQ25" s="379"/>
      <c r="BR25" s="379"/>
      <c r="BS25" s="379"/>
      <c r="BT25" s="379"/>
      <c r="BU25" s="380"/>
      <c r="BV25" s="378">
        <v>545120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5990</v>
      </c>
      <c r="R26" s="360"/>
      <c r="S26" s="360"/>
      <c r="T26" s="360"/>
      <c r="U26" s="360"/>
      <c r="V26" s="361"/>
      <c r="W26" s="425"/>
      <c r="X26" s="416"/>
      <c r="Y26" s="417"/>
      <c r="Z26" s="356" t="s">
        <v>158</v>
      </c>
      <c r="AA26" s="438"/>
      <c r="AB26" s="438"/>
      <c r="AC26" s="438"/>
      <c r="AD26" s="438"/>
      <c r="AE26" s="438"/>
      <c r="AF26" s="438"/>
      <c r="AG26" s="439"/>
      <c r="AH26" s="359">
        <v>3</v>
      </c>
      <c r="AI26" s="360"/>
      <c r="AJ26" s="360"/>
      <c r="AK26" s="360"/>
      <c r="AL26" s="361"/>
      <c r="AM26" s="359">
        <v>9270</v>
      </c>
      <c r="AN26" s="360"/>
      <c r="AO26" s="360"/>
      <c r="AP26" s="360"/>
      <c r="AQ26" s="360"/>
      <c r="AR26" s="361"/>
      <c r="AS26" s="359">
        <v>3090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2990</v>
      </c>
      <c r="R27" s="360"/>
      <c r="S27" s="360"/>
      <c r="T27" s="360"/>
      <c r="U27" s="360"/>
      <c r="V27" s="361"/>
      <c r="W27" s="425"/>
      <c r="X27" s="416"/>
      <c r="Y27" s="417"/>
      <c r="Z27" s="356" t="s">
        <v>161</v>
      </c>
      <c r="AA27" s="357"/>
      <c r="AB27" s="357"/>
      <c r="AC27" s="357"/>
      <c r="AD27" s="357"/>
      <c r="AE27" s="357"/>
      <c r="AF27" s="357"/>
      <c r="AG27" s="358"/>
      <c r="AH27" s="359">
        <v>16</v>
      </c>
      <c r="AI27" s="360"/>
      <c r="AJ27" s="360"/>
      <c r="AK27" s="360"/>
      <c r="AL27" s="361"/>
      <c r="AM27" s="359">
        <v>46896</v>
      </c>
      <c r="AN27" s="360"/>
      <c r="AO27" s="360"/>
      <c r="AP27" s="360"/>
      <c r="AQ27" s="360"/>
      <c r="AR27" s="361"/>
      <c r="AS27" s="359">
        <v>2931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283910</v>
      </c>
      <c r="BO27" s="387"/>
      <c r="BP27" s="387"/>
      <c r="BQ27" s="387"/>
      <c r="BR27" s="387"/>
      <c r="BS27" s="387"/>
      <c r="BT27" s="387"/>
      <c r="BU27" s="388"/>
      <c r="BV27" s="386">
        <v>283910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2420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42395</v>
      </c>
      <c r="BO28" s="379"/>
      <c r="BP28" s="379"/>
      <c r="BQ28" s="379"/>
      <c r="BR28" s="379"/>
      <c r="BS28" s="379"/>
      <c r="BT28" s="379"/>
      <c r="BU28" s="380"/>
      <c r="BV28" s="378">
        <v>96937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2210</v>
      </c>
      <c r="R29" s="360"/>
      <c r="S29" s="360"/>
      <c r="T29" s="360"/>
      <c r="U29" s="360"/>
      <c r="V29" s="361"/>
      <c r="W29" s="426"/>
      <c r="X29" s="427"/>
      <c r="Y29" s="428"/>
      <c r="Z29" s="356" t="s">
        <v>168</v>
      </c>
      <c r="AA29" s="357"/>
      <c r="AB29" s="357"/>
      <c r="AC29" s="357"/>
      <c r="AD29" s="357"/>
      <c r="AE29" s="357"/>
      <c r="AF29" s="357"/>
      <c r="AG29" s="358"/>
      <c r="AH29" s="359">
        <v>160</v>
      </c>
      <c r="AI29" s="360"/>
      <c r="AJ29" s="360"/>
      <c r="AK29" s="360"/>
      <c r="AL29" s="361"/>
      <c r="AM29" s="359">
        <v>498480</v>
      </c>
      <c r="AN29" s="360"/>
      <c r="AO29" s="360"/>
      <c r="AP29" s="360"/>
      <c r="AQ29" s="360"/>
      <c r="AR29" s="361"/>
      <c r="AS29" s="359">
        <v>3116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13302</v>
      </c>
      <c r="BO29" s="384"/>
      <c r="BP29" s="384"/>
      <c r="BQ29" s="384"/>
      <c r="BR29" s="384"/>
      <c r="BS29" s="384"/>
      <c r="BT29" s="384"/>
      <c r="BU29" s="385"/>
      <c r="BV29" s="383">
        <v>20094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172449</v>
      </c>
      <c r="BO30" s="387"/>
      <c r="BP30" s="387"/>
      <c r="BQ30" s="387"/>
      <c r="BR30" s="387"/>
      <c r="BS30" s="387"/>
      <c r="BT30" s="387"/>
      <c r="BU30" s="388"/>
      <c r="BV30" s="386">
        <v>262933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会津若松地方広域市町村圏整備組合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株式会社会津ばんげ公共サービス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坂下東第一土地区画整理事業特別会計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会津若松地方広域市町村圏整備組合
水道用水供給事業会計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会津若松地方土地開発公社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福島県市町村総合事務組合
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株式会社湯川会津坂下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福島県市町村総合事務組合
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福島県市町村総合事務組合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福島県市町村総合事務組合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福島県市町村総合事務組合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福島県後期高齢者医療広域連合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2" t="s">
        <v>23</v>
      </c>
      <c r="C41" s="1183"/>
      <c r="D41" s="81"/>
      <c r="E41" s="1184" t="s">
        <v>24</v>
      </c>
      <c r="F41" s="1184"/>
      <c r="G41" s="1184"/>
      <c r="H41" s="1185"/>
      <c r="I41" s="82">
        <v>8669</v>
      </c>
      <c r="J41" s="83">
        <v>8912</v>
      </c>
      <c r="K41" s="83">
        <v>10162</v>
      </c>
      <c r="L41" s="83">
        <v>10683</v>
      </c>
      <c r="M41" s="84">
        <v>10796</v>
      </c>
    </row>
    <row r="42" spans="2:13" ht="27.75" customHeight="1">
      <c r="B42" s="1172"/>
      <c r="C42" s="1173"/>
      <c r="D42" s="85"/>
      <c r="E42" s="1176" t="s">
        <v>25</v>
      </c>
      <c r="F42" s="1176"/>
      <c r="G42" s="1176"/>
      <c r="H42" s="1177"/>
      <c r="I42" s="86">
        <v>557</v>
      </c>
      <c r="J42" s="87">
        <v>419</v>
      </c>
      <c r="K42" s="87">
        <v>295</v>
      </c>
      <c r="L42" s="87">
        <v>194</v>
      </c>
      <c r="M42" s="88">
        <v>113</v>
      </c>
    </row>
    <row r="43" spans="2:13" ht="27.75" customHeight="1">
      <c r="B43" s="1172"/>
      <c r="C43" s="1173"/>
      <c r="D43" s="85"/>
      <c r="E43" s="1176" t="s">
        <v>26</v>
      </c>
      <c r="F43" s="1176"/>
      <c r="G43" s="1176"/>
      <c r="H43" s="1177"/>
      <c r="I43" s="86">
        <v>2739</v>
      </c>
      <c r="J43" s="87">
        <v>2753</v>
      </c>
      <c r="K43" s="87">
        <v>2570</v>
      </c>
      <c r="L43" s="87">
        <v>2202</v>
      </c>
      <c r="M43" s="88">
        <v>1912</v>
      </c>
    </row>
    <row r="44" spans="2:13" ht="27.75" customHeight="1">
      <c r="B44" s="1172"/>
      <c r="C44" s="1173"/>
      <c r="D44" s="85"/>
      <c r="E44" s="1176" t="s">
        <v>27</v>
      </c>
      <c r="F44" s="1176"/>
      <c r="G44" s="1176"/>
      <c r="H44" s="1177"/>
      <c r="I44" s="86">
        <v>907</v>
      </c>
      <c r="J44" s="87">
        <v>279</v>
      </c>
      <c r="K44" s="87">
        <v>223</v>
      </c>
      <c r="L44" s="87">
        <v>171</v>
      </c>
      <c r="M44" s="88">
        <v>121</v>
      </c>
    </row>
    <row r="45" spans="2:13" ht="27.75" customHeight="1">
      <c r="B45" s="1172"/>
      <c r="C45" s="1173"/>
      <c r="D45" s="85"/>
      <c r="E45" s="1176" t="s">
        <v>28</v>
      </c>
      <c r="F45" s="1176"/>
      <c r="G45" s="1176"/>
      <c r="H45" s="1177"/>
      <c r="I45" s="86">
        <v>1971</v>
      </c>
      <c r="J45" s="87">
        <v>1744</v>
      </c>
      <c r="K45" s="87">
        <v>1915</v>
      </c>
      <c r="L45" s="87">
        <v>1805</v>
      </c>
      <c r="M45" s="88">
        <v>1616</v>
      </c>
    </row>
    <row r="46" spans="2:13" ht="27.75" customHeight="1">
      <c r="B46" s="1172"/>
      <c r="C46" s="1173"/>
      <c r="D46" s="85"/>
      <c r="E46" s="1176" t="s">
        <v>29</v>
      </c>
      <c r="F46" s="1176"/>
      <c r="G46" s="1176"/>
      <c r="H46" s="1177"/>
      <c r="I46" s="86" t="s">
        <v>476</v>
      </c>
      <c r="J46" s="87" t="s">
        <v>476</v>
      </c>
      <c r="K46" s="87" t="s">
        <v>476</v>
      </c>
      <c r="L46" s="87" t="s">
        <v>476</v>
      </c>
      <c r="M46" s="88" t="s">
        <v>476</v>
      </c>
    </row>
    <row r="47" spans="2:13" ht="27.75" customHeight="1">
      <c r="B47" s="1172"/>
      <c r="C47" s="1173"/>
      <c r="D47" s="85"/>
      <c r="E47" s="1176" t="s">
        <v>30</v>
      </c>
      <c r="F47" s="1176"/>
      <c r="G47" s="1176"/>
      <c r="H47" s="1177"/>
      <c r="I47" s="86" t="s">
        <v>476</v>
      </c>
      <c r="J47" s="87" t="s">
        <v>476</v>
      </c>
      <c r="K47" s="87" t="s">
        <v>476</v>
      </c>
      <c r="L47" s="87" t="s">
        <v>476</v>
      </c>
      <c r="M47" s="88" t="s">
        <v>476</v>
      </c>
    </row>
    <row r="48" spans="2:13" ht="27.75" customHeight="1">
      <c r="B48" s="1174"/>
      <c r="C48" s="1175"/>
      <c r="D48" s="85"/>
      <c r="E48" s="1176" t="s">
        <v>31</v>
      </c>
      <c r="F48" s="1176"/>
      <c r="G48" s="1176"/>
      <c r="H48" s="1177"/>
      <c r="I48" s="86" t="s">
        <v>476</v>
      </c>
      <c r="J48" s="87" t="s">
        <v>476</v>
      </c>
      <c r="K48" s="87" t="s">
        <v>476</v>
      </c>
      <c r="L48" s="87" t="s">
        <v>476</v>
      </c>
      <c r="M48" s="88" t="s">
        <v>476</v>
      </c>
    </row>
    <row r="49" spans="2:13" ht="27.75" customHeight="1">
      <c r="B49" s="1170" t="s">
        <v>32</v>
      </c>
      <c r="C49" s="1171"/>
      <c r="D49" s="89"/>
      <c r="E49" s="1176" t="s">
        <v>33</v>
      </c>
      <c r="F49" s="1176"/>
      <c r="G49" s="1176"/>
      <c r="H49" s="1177"/>
      <c r="I49" s="86">
        <v>447</v>
      </c>
      <c r="J49" s="87">
        <v>535</v>
      </c>
      <c r="K49" s="87">
        <v>383</v>
      </c>
      <c r="L49" s="87">
        <v>279</v>
      </c>
      <c r="M49" s="88">
        <v>197</v>
      </c>
    </row>
    <row r="50" spans="2:13" ht="27.75" customHeight="1">
      <c r="B50" s="1172"/>
      <c r="C50" s="1173"/>
      <c r="D50" s="85"/>
      <c r="E50" s="1176" t="s">
        <v>34</v>
      </c>
      <c r="F50" s="1176"/>
      <c r="G50" s="1176"/>
      <c r="H50" s="1177"/>
      <c r="I50" s="86">
        <v>635</v>
      </c>
      <c r="J50" s="87">
        <v>603</v>
      </c>
      <c r="K50" s="87">
        <v>565</v>
      </c>
      <c r="L50" s="87">
        <v>531</v>
      </c>
      <c r="M50" s="88">
        <v>506</v>
      </c>
    </row>
    <row r="51" spans="2:13" ht="27.75" customHeight="1">
      <c r="B51" s="1174"/>
      <c r="C51" s="1175"/>
      <c r="D51" s="85"/>
      <c r="E51" s="1176" t="s">
        <v>35</v>
      </c>
      <c r="F51" s="1176"/>
      <c r="G51" s="1176"/>
      <c r="H51" s="1177"/>
      <c r="I51" s="86">
        <v>6565</v>
      </c>
      <c r="J51" s="87">
        <v>6829</v>
      </c>
      <c r="K51" s="87">
        <v>7706</v>
      </c>
      <c r="L51" s="87">
        <v>8100</v>
      </c>
      <c r="M51" s="88">
        <v>8289</v>
      </c>
    </row>
    <row r="52" spans="2:13" ht="27.75" customHeight="1" thickBot="1">
      <c r="B52" s="1178" t="s">
        <v>36</v>
      </c>
      <c r="C52" s="1179"/>
      <c r="D52" s="90"/>
      <c r="E52" s="1180" t="s">
        <v>37</v>
      </c>
      <c r="F52" s="1180"/>
      <c r="G52" s="1180"/>
      <c r="H52" s="1181"/>
      <c r="I52" s="91">
        <v>7195</v>
      </c>
      <c r="J52" s="92">
        <v>6139</v>
      </c>
      <c r="K52" s="92">
        <v>6511</v>
      </c>
      <c r="L52" s="92">
        <v>6145</v>
      </c>
      <c r="M52" s="93">
        <v>5567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83853</v>
      </c>
      <c r="E3" s="116"/>
      <c r="F3" s="117">
        <v>71812</v>
      </c>
      <c r="G3" s="118"/>
      <c r="H3" s="119"/>
    </row>
    <row r="4" spans="1:8">
      <c r="A4" s="120"/>
      <c r="B4" s="121"/>
      <c r="C4" s="122"/>
      <c r="D4" s="123">
        <v>49849</v>
      </c>
      <c r="E4" s="124"/>
      <c r="F4" s="125">
        <v>35025</v>
      </c>
      <c r="G4" s="126"/>
      <c r="H4" s="127"/>
    </row>
    <row r="5" spans="1:8">
      <c r="A5" s="108" t="s">
        <v>509</v>
      </c>
      <c r="B5" s="113"/>
      <c r="C5" s="114"/>
      <c r="D5" s="115">
        <v>93632</v>
      </c>
      <c r="E5" s="116"/>
      <c r="F5" s="117">
        <v>61557</v>
      </c>
      <c r="G5" s="118"/>
      <c r="H5" s="119"/>
    </row>
    <row r="6" spans="1:8">
      <c r="A6" s="120"/>
      <c r="B6" s="121"/>
      <c r="C6" s="122"/>
      <c r="D6" s="123">
        <v>43296</v>
      </c>
      <c r="E6" s="124"/>
      <c r="F6" s="125">
        <v>32497</v>
      </c>
      <c r="G6" s="126"/>
      <c r="H6" s="127"/>
    </row>
    <row r="7" spans="1:8">
      <c r="A7" s="108" t="s">
        <v>510</v>
      </c>
      <c r="B7" s="113"/>
      <c r="C7" s="114"/>
      <c r="D7" s="115">
        <v>164838</v>
      </c>
      <c r="E7" s="116"/>
      <c r="F7" s="117">
        <v>69806</v>
      </c>
      <c r="G7" s="118"/>
      <c r="H7" s="119"/>
    </row>
    <row r="8" spans="1:8">
      <c r="A8" s="120"/>
      <c r="B8" s="121"/>
      <c r="C8" s="122"/>
      <c r="D8" s="123">
        <v>53663</v>
      </c>
      <c r="E8" s="124"/>
      <c r="F8" s="125">
        <v>32823</v>
      </c>
      <c r="G8" s="126"/>
      <c r="H8" s="127"/>
    </row>
    <row r="9" spans="1:8">
      <c r="A9" s="108" t="s">
        <v>511</v>
      </c>
      <c r="B9" s="113"/>
      <c r="C9" s="114"/>
      <c r="D9" s="115">
        <v>96551</v>
      </c>
      <c r="E9" s="116"/>
      <c r="F9" s="117">
        <v>74444</v>
      </c>
      <c r="G9" s="118"/>
      <c r="H9" s="119"/>
    </row>
    <row r="10" spans="1:8">
      <c r="A10" s="120"/>
      <c r="B10" s="121"/>
      <c r="C10" s="122"/>
      <c r="D10" s="123">
        <v>66365</v>
      </c>
      <c r="E10" s="124"/>
      <c r="F10" s="125">
        <v>34175</v>
      </c>
      <c r="G10" s="126"/>
      <c r="H10" s="127"/>
    </row>
    <row r="11" spans="1:8">
      <c r="A11" s="108" t="s">
        <v>512</v>
      </c>
      <c r="B11" s="113"/>
      <c r="C11" s="114"/>
      <c r="D11" s="115">
        <v>74937</v>
      </c>
      <c r="E11" s="116"/>
      <c r="F11" s="117">
        <v>85205</v>
      </c>
      <c r="G11" s="118"/>
      <c r="H11" s="119"/>
    </row>
    <row r="12" spans="1:8">
      <c r="A12" s="120"/>
      <c r="B12" s="121"/>
      <c r="C12" s="128"/>
      <c r="D12" s="123">
        <v>47157</v>
      </c>
      <c r="E12" s="124"/>
      <c r="F12" s="125">
        <v>38847</v>
      </c>
      <c r="G12" s="126"/>
      <c r="H12" s="127"/>
    </row>
    <row r="13" spans="1:8">
      <c r="A13" s="108"/>
      <c r="B13" s="113"/>
      <c r="C13" s="129"/>
      <c r="D13" s="130">
        <v>102762</v>
      </c>
      <c r="E13" s="131"/>
      <c r="F13" s="132">
        <v>72565</v>
      </c>
      <c r="G13" s="133"/>
      <c r="H13" s="119"/>
    </row>
    <row r="14" spans="1:8">
      <c r="A14" s="120"/>
      <c r="B14" s="121"/>
      <c r="C14" s="122"/>
      <c r="D14" s="123">
        <v>52066</v>
      </c>
      <c r="E14" s="124"/>
      <c r="F14" s="125">
        <v>34673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6.08</v>
      </c>
      <c r="C19" s="134">
        <f>ROUND(VALUE(SUBSTITUTE(実質収支比率等に係る経年分析!G$48,"▲","-")),2)</f>
        <v>4.59</v>
      </c>
      <c r="D19" s="134">
        <f>ROUND(VALUE(SUBSTITUTE(実質収支比率等に係る経年分析!H$48,"▲","-")),2)</f>
        <v>3.91</v>
      </c>
      <c r="E19" s="134">
        <f>ROUND(VALUE(SUBSTITUTE(実質収支比率等に係る経年分析!I$48,"▲","-")),2)</f>
        <v>2.93</v>
      </c>
      <c r="F19" s="134">
        <f>ROUND(VALUE(SUBSTITUTE(実質収支比率等に係る経年分析!J$48,"▲","-")),2)</f>
        <v>3.55</v>
      </c>
    </row>
    <row r="20" spans="1:11">
      <c r="A20" s="134" t="s">
        <v>42</v>
      </c>
      <c r="B20" s="134">
        <f>ROUND(VALUE(SUBSTITUTE(実質収支比率等に係る経年分析!F$47,"▲","-")),2)</f>
        <v>2.69</v>
      </c>
      <c r="C20" s="134">
        <f>ROUND(VALUE(SUBSTITUTE(実質収支比率等に係る経年分析!G$47,"▲","-")),2)</f>
        <v>3.98</v>
      </c>
      <c r="D20" s="134">
        <f>ROUND(VALUE(SUBSTITUTE(実質収支比率等に係る経年分析!H$47,"▲","-")),2)</f>
        <v>1.78</v>
      </c>
      <c r="E20" s="134">
        <f>ROUND(VALUE(SUBSTITUTE(実質収支比率等に係る経年分析!I$47,"▲","-")),2)</f>
        <v>2.0499999999999998</v>
      </c>
      <c r="F20" s="134">
        <f>ROUND(VALUE(SUBSTITUTE(実質収支比率等に係る経年分析!J$47,"▲","-")),2)</f>
        <v>0.9</v>
      </c>
    </row>
    <row r="21" spans="1:11">
      <c r="A21" s="134" t="s">
        <v>43</v>
      </c>
      <c r="B21" s="134">
        <f>IF(ISNUMBER(VALUE(SUBSTITUTE(実質収支比率等に係る経年分析!F$49,"▲","-"))),ROUND(VALUE(SUBSTITUTE(実質収支比率等に係る経年分析!F$49,"▲","-")),2),NA())</f>
        <v>2.7</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-0.43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坂下東第一土地区画整理事業特別会計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680</v>
      </c>
      <c r="E42" s="136"/>
      <c r="F42" s="136"/>
      <c r="G42" s="136">
        <f>'実質公債費比率（分子）の構造'!L$52</f>
        <v>683</v>
      </c>
      <c r="H42" s="136"/>
      <c r="I42" s="136"/>
      <c r="J42" s="136">
        <f>'実質公債費比率（分子）の構造'!M$52</f>
        <v>691</v>
      </c>
      <c r="K42" s="136"/>
      <c r="L42" s="136"/>
      <c r="M42" s="136">
        <f>'実質公債費比率（分子）の構造'!N$52</f>
        <v>715</v>
      </c>
      <c r="N42" s="136"/>
      <c r="O42" s="136"/>
      <c r="P42" s="136">
        <f>'実質公債費比率（分子）の構造'!O$52</f>
        <v>783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134</v>
      </c>
      <c r="C44" s="136"/>
      <c r="D44" s="136"/>
      <c r="E44" s="136">
        <f>'実質公債費比率（分子）の構造'!L$50</f>
        <v>149</v>
      </c>
      <c r="F44" s="136"/>
      <c r="G44" s="136"/>
      <c r="H44" s="136">
        <f>'実質公債費比率（分子）の構造'!M$50</f>
        <v>131</v>
      </c>
      <c r="I44" s="136"/>
      <c r="J44" s="136"/>
      <c r="K44" s="136">
        <f>'実質公債費比率（分子）の構造'!N$50</f>
        <v>106</v>
      </c>
      <c r="L44" s="136"/>
      <c r="M44" s="136"/>
      <c r="N44" s="136">
        <f>'実質公債費比率（分子）の構造'!O$50</f>
        <v>88</v>
      </c>
      <c r="O44" s="136"/>
      <c r="P44" s="136"/>
    </row>
    <row r="45" spans="1:16">
      <c r="A45" s="136" t="s">
        <v>53</v>
      </c>
      <c r="B45" s="136">
        <f>'実質公債費比率（分子）の構造'!K$49</f>
        <v>77</v>
      </c>
      <c r="C45" s="136"/>
      <c r="D45" s="136"/>
      <c r="E45" s="136">
        <f>'実質公債費比率（分子）の構造'!L$49</f>
        <v>76</v>
      </c>
      <c r="F45" s="136"/>
      <c r="G45" s="136"/>
      <c r="H45" s="136">
        <f>'実質公債費比率（分子）の構造'!M$49</f>
        <v>60</v>
      </c>
      <c r="I45" s="136"/>
      <c r="J45" s="136"/>
      <c r="K45" s="136">
        <f>'実質公債費比率（分子）の構造'!N$49</f>
        <v>49</v>
      </c>
      <c r="L45" s="136"/>
      <c r="M45" s="136"/>
      <c r="N45" s="136">
        <f>'実質公債費比率（分子）の構造'!O$49</f>
        <v>41</v>
      </c>
      <c r="O45" s="136"/>
      <c r="P45" s="136"/>
    </row>
    <row r="46" spans="1:16">
      <c r="A46" s="136" t="s">
        <v>54</v>
      </c>
      <c r="B46" s="136">
        <f>'実質公債費比率（分子）の構造'!K$48</f>
        <v>191</v>
      </c>
      <c r="C46" s="136"/>
      <c r="D46" s="136"/>
      <c r="E46" s="136">
        <f>'実質公債費比率（分子）の構造'!L$48</f>
        <v>167</v>
      </c>
      <c r="F46" s="136"/>
      <c r="G46" s="136"/>
      <c r="H46" s="136">
        <f>'実質公債費比率（分子）の構造'!M$48</f>
        <v>137</v>
      </c>
      <c r="I46" s="136"/>
      <c r="J46" s="136"/>
      <c r="K46" s="136">
        <f>'実質公債費比率（分子）の構造'!N$48</f>
        <v>123</v>
      </c>
      <c r="L46" s="136"/>
      <c r="M46" s="136"/>
      <c r="N46" s="136">
        <f>'実質公債費比率（分子）の構造'!O$48</f>
        <v>127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940</v>
      </c>
      <c r="C49" s="136"/>
      <c r="D49" s="136"/>
      <c r="E49" s="136">
        <f>'実質公債費比率（分子）の構造'!L$45</f>
        <v>927</v>
      </c>
      <c r="F49" s="136"/>
      <c r="G49" s="136"/>
      <c r="H49" s="136">
        <f>'実質公債費比率（分子）の構造'!M$45</f>
        <v>934</v>
      </c>
      <c r="I49" s="136"/>
      <c r="J49" s="136"/>
      <c r="K49" s="136">
        <f>'実質公債費比率（分子）の構造'!N$45</f>
        <v>994</v>
      </c>
      <c r="L49" s="136"/>
      <c r="M49" s="136"/>
      <c r="N49" s="136">
        <f>'実質公債費比率（分子）の構造'!O$45</f>
        <v>1086</v>
      </c>
      <c r="O49" s="136"/>
      <c r="P49" s="136"/>
    </row>
    <row r="50" spans="1:16">
      <c r="A50" s="136" t="s">
        <v>58</v>
      </c>
      <c r="B50" s="136" t="e">
        <f>NA()</f>
        <v>#N/A</v>
      </c>
      <c r="C50" s="136">
        <f>IF(ISNUMBER('実質公債費比率（分子）の構造'!K$53),'実質公債費比率（分子）の構造'!K$53,NA())</f>
        <v>662</v>
      </c>
      <c r="D50" s="136" t="e">
        <f>NA()</f>
        <v>#N/A</v>
      </c>
      <c r="E50" s="136" t="e">
        <f>NA()</f>
        <v>#N/A</v>
      </c>
      <c r="F50" s="136">
        <f>IF(ISNUMBER('実質公債費比率（分子）の構造'!L$53),'実質公債費比率（分子）の構造'!L$53,NA())</f>
        <v>636</v>
      </c>
      <c r="G50" s="136" t="e">
        <f>NA()</f>
        <v>#N/A</v>
      </c>
      <c r="H50" s="136" t="e">
        <f>NA()</f>
        <v>#N/A</v>
      </c>
      <c r="I50" s="136">
        <f>IF(ISNUMBER('実質公債費比率（分子）の構造'!M$53),'実質公債費比率（分子）の構造'!M$53,NA())</f>
        <v>571</v>
      </c>
      <c r="J50" s="136" t="e">
        <f>NA()</f>
        <v>#N/A</v>
      </c>
      <c r="K50" s="136" t="e">
        <f>NA()</f>
        <v>#N/A</v>
      </c>
      <c r="L50" s="136">
        <f>IF(ISNUMBER('実質公債費比率（分子）の構造'!N$53),'実質公債費比率（分子）の構造'!N$53,NA())</f>
        <v>557</v>
      </c>
      <c r="M50" s="136" t="e">
        <f>NA()</f>
        <v>#N/A</v>
      </c>
      <c r="N50" s="136" t="e">
        <f>NA()</f>
        <v>#N/A</v>
      </c>
      <c r="O50" s="136">
        <f>IF(ISNUMBER('実質公債費比率（分子）の構造'!O$53),'実質公債費比率（分子）の構造'!O$53,NA())</f>
        <v>559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6565</v>
      </c>
      <c r="E56" s="135"/>
      <c r="F56" s="135"/>
      <c r="G56" s="135">
        <f>'将来負担比率（分子）の構造'!J$51</f>
        <v>6829</v>
      </c>
      <c r="H56" s="135"/>
      <c r="I56" s="135"/>
      <c r="J56" s="135">
        <f>'将来負担比率（分子）の構造'!K$51</f>
        <v>7706</v>
      </c>
      <c r="K56" s="135"/>
      <c r="L56" s="135"/>
      <c r="M56" s="135">
        <f>'将来負担比率（分子）の構造'!L$51</f>
        <v>8100</v>
      </c>
      <c r="N56" s="135"/>
      <c r="O56" s="135"/>
      <c r="P56" s="135">
        <f>'将来負担比率（分子）の構造'!M$51</f>
        <v>8289</v>
      </c>
    </row>
    <row r="57" spans="1:16">
      <c r="A57" s="135" t="s">
        <v>34</v>
      </c>
      <c r="B57" s="135"/>
      <c r="C57" s="135"/>
      <c r="D57" s="135">
        <f>'将来負担比率（分子）の構造'!I$50</f>
        <v>635</v>
      </c>
      <c r="E57" s="135"/>
      <c r="F57" s="135"/>
      <c r="G57" s="135">
        <f>'将来負担比率（分子）の構造'!J$50</f>
        <v>603</v>
      </c>
      <c r="H57" s="135"/>
      <c r="I57" s="135"/>
      <c r="J57" s="135">
        <f>'将来負担比率（分子）の構造'!K$50</f>
        <v>565</v>
      </c>
      <c r="K57" s="135"/>
      <c r="L57" s="135"/>
      <c r="M57" s="135">
        <f>'将来負担比率（分子）の構造'!L$50</f>
        <v>531</v>
      </c>
      <c r="N57" s="135"/>
      <c r="O57" s="135"/>
      <c r="P57" s="135">
        <f>'将来負担比率（分子）の構造'!M$50</f>
        <v>506</v>
      </c>
    </row>
    <row r="58" spans="1:16">
      <c r="A58" s="135" t="s">
        <v>33</v>
      </c>
      <c r="B58" s="135"/>
      <c r="C58" s="135"/>
      <c r="D58" s="135">
        <f>'将来負担比率（分子）の構造'!I$49</f>
        <v>447</v>
      </c>
      <c r="E58" s="135"/>
      <c r="F58" s="135"/>
      <c r="G58" s="135">
        <f>'将来負担比率（分子）の構造'!J$49</f>
        <v>535</v>
      </c>
      <c r="H58" s="135"/>
      <c r="I58" s="135"/>
      <c r="J58" s="135">
        <f>'将来負担比率（分子）の構造'!K$49</f>
        <v>383</v>
      </c>
      <c r="K58" s="135"/>
      <c r="L58" s="135"/>
      <c r="M58" s="135">
        <f>'将来負担比率（分子）の構造'!L$49</f>
        <v>279</v>
      </c>
      <c r="N58" s="135"/>
      <c r="O58" s="135"/>
      <c r="P58" s="135">
        <f>'将来負担比率（分子）の構造'!M$49</f>
        <v>197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1971</v>
      </c>
      <c r="C62" s="135"/>
      <c r="D62" s="135"/>
      <c r="E62" s="135">
        <f>'将来負担比率（分子）の構造'!J$45</f>
        <v>1744</v>
      </c>
      <c r="F62" s="135"/>
      <c r="G62" s="135"/>
      <c r="H62" s="135">
        <f>'将来負担比率（分子）の構造'!K$45</f>
        <v>1915</v>
      </c>
      <c r="I62" s="135"/>
      <c r="J62" s="135"/>
      <c r="K62" s="135">
        <f>'将来負担比率（分子）の構造'!L$45</f>
        <v>1805</v>
      </c>
      <c r="L62" s="135"/>
      <c r="M62" s="135"/>
      <c r="N62" s="135">
        <f>'将来負担比率（分子）の構造'!M$45</f>
        <v>1616</v>
      </c>
      <c r="O62" s="135"/>
      <c r="P62" s="135"/>
    </row>
    <row r="63" spans="1:16">
      <c r="A63" s="135" t="s">
        <v>27</v>
      </c>
      <c r="B63" s="135">
        <f>'将来負担比率（分子）の構造'!I$44</f>
        <v>907</v>
      </c>
      <c r="C63" s="135"/>
      <c r="D63" s="135"/>
      <c r="E63" s="135">
        <f>'将来負担比率（分子）の構造'!J$44</f>
        <v>279</v>
      </c>
      <c r="F63" s="135"/>
      <c r="G63" s="135"/>
      <c r="H63" s="135">
        <f>'将来負担比率（分子）の構造'!K$44</f>
        <v>223</v>
      </c>
      <c r="I63" s="135"/>
      <c r="J63" s="135"/>
      <c r="K63" s="135">
        <f>'将来負担比率（分子）の構造'!L$44</f>
        <v>171</v>
      </c>
      <c r="L63" s="135"/>
      <c r="M63" s="135"/>
      <c r="N63" s="135">
        <f>'将来負担比率（分子）の構造'!M$44</f>
        <v>121</v>
      </c>
      <c r="O63" s="135"/>
      <c r="P63" s="135"/>
    </row>
    <row r="64" spans="1:16">
      <c r="A64" s="135" t="s">
        <v>26</v>
      </c>
      <c r="B64" s="135">
        <f>'将来負担比率（分子）の構造'!I$43</f>
        <v>2739</v>
      </c>
      <c r="C64" s="135"/>
      <c r="D64" s="135"/>
      <c r="E64" s="135">
        <f>'将来負担比率（分子）の構造'!J$43</f>
        <v>2753</v>
      </c>
      <c r="F64" s="135"/>
      <c r="G64" s="135"/>
      <c r="H64" s="135">
        <f>'将来負担比率（分子）の構造'!K$43</f>
        <v>2570</v>
      </c>
      <c r="I64" s="135"/>
      <c r="J64" s="135"/>
      <c r="K64" s="135">
        <f>'将来負担比率（分子）の構造'!L$43</f>
        <v>2202</v>
      </c>
      <c r="L64" s="135"/>
      <c r="M64" s="135"/>
      <c r="N64" s="135">
        <f>'将来負担比率（分子）の構造'!M$43</f>
        <v>1912</v>
      </c>
      <c r="O64" s="135"/>
      <c r="P64" s="135"/>
    </row>
    <row r="65" spans="1:16">
      <c r="A65" s="135" t="s">
        <v>25</v>
      </c>
      <c r="B65" s="135">
        <f>'将来負担比率（分子）の構造'!I$42</f>
        <v>557</v>
      </c>
      <c r="C65" s="135"/>
      <c r="D65" s="135"/>
      <c r="E65" s="135">
        <f>'将来負担比率（分子）の構造'!J$42</f>
        <v>419</v>
      </c>
      <c r="F65" s="135"/>
      <c r="G65" s="135"/>
      <c r="H65" s="135">
        <f>'将来負担比率（分子）の構造'!K$42</f>
        <v>295</v>
      </c>
      <c r="I65" s="135"/>
      <c r="J65" s="135"/>
      <c r="K65" s="135">
        <f>'将来負担比率（分子）の構造'!L$42</f>
        <v>194</v>
      </c>
      <c r="L65" s="135"/>
      <c r="M65" s="135"/>
      <c r="N65" s="135">
        <f>'将来負担比率（分子）の構造'!M$42</f>
        <v>113</v>
      </c>
      <c r="O65" s="135"/>
      <c r="P65" s="135"/>
    </row>
    <row r="66" spans="1:16">
      <c r="A66" s="135" t="s">
        <v>24</v>
      </c>
      <c r="B66" s="135">
        <f>'将来負担比率（分子）の構造'!I$41</f>
        <v>8669</v>
      </c>
      <c r="C66" s="135"/>
      <c r="D66" s="135"/>
      <c r="E66" s="135">
        <f>'将来負担比率（分子）の構造'!J$41</f>
        <v>8912</v>
      </c>
      <c r="F66" s="135"/>
      <c r="G66" s="135"/>
      <c r="H66" s="135">
        <f>'将来負担比率（分子）の構造'!K$41</f>
        <v>10162</v>
      </c>
      <c r="I66" s="135"/>
      <c r="J66" s="135"/>
      <c r="K66" s="135">
        <f>'将来負担比率（分子）の構造'!L$41</f>
        <v>10683</v>
      </c>
      <c r="L66" s="135"/>
      <c r="M66" s="135"/>
      <c r="N66" s="135">
        <f>'将来負担比率（分子）の構造'!M$41</f>
        <v>10796</v>
      </c>
      <c r="O66" s="135"/>
      <c r="P66" s="135"/>
    </row>
    <row r="67" spans="1:16">
      <c r="A67" s="135" t="s">
        <v>62</v>
      </c>
      <c r="B67" s="135" t="e">
        <f>NA()</f>
        <v>#N/A</v>
      </c>
      <c r="C67" s="135">
        <f>IF(ISNUMBER('将来負担比率（分子）の構造'!I$52), IF('将来負担比率（分子）の構造'!I$52 &lt; 0, 0, '将来負担比率（分子）の構造'!I$52), NA())</f>
        <v>7195</v>
      </c>
      <c r="D67" s="135" t="e">
        <f>NA()</f>
        <v>#N/A</v>
      </c>
      <c r="E67" s="135" t="e">
        <f>NA()</f>
        <v>#N/A</v>
      </c>
      <c r="F67" s="135">
        <f>IF(ISNUMBER('将来負担比率（分子）の構造'!J$52), IF('将来負担比率（分子）の構造'!J$52 &lt; 0, 0, '将来負担比率（分子）の構造'!J$52), NA())</f>
        <v>6139</v>
      </c>
      <c r="G67" s="135" t="e">
        <f>NA()</f>
        <v>#N/A</v>
      </c>
      <c r="H67" s="135" t="e">
        <f>NA()</f>
        <v>#N/A</v>
      </c>
      <c r="I67" s="135">
        <f>IF(ISNUMBER('将来負担比率（分子）の構造'!K$52), IF('将来負担比率（分子）の構造'!K$52 &lt; 0, 0, '将来負担比率（分子）の構造'!K$52), NA())</f>
        <v>6511</v>
      </c>
      <c r="J67" s="135" t="e">
        <f>NA()</f>
        <v>#N/A</v>
      </c>
      <c r="K67" s="135" t="e">
        <f>NA()</f>
        <v>#N/A</v>
      </c>
      <c r="L67" s="135">
        <f>IF(ISNUMBER('将来負担比率（分子）の構造'!L$52), IF('将来負担比率（分子）の構造'!L$52 &lt; 0, 0, '将来負担比率（分子）の構造'!L$52), NA())</f>
        <v>6145</v>
      </c>
      <c r="M67" s="135" t="e">
        <f>NA()</f>
        <v>#N/A</v>
      </c>
      <c r="N67" s="135" t="e">
        <f>NA()</f>
        <v>#N/A</v>
      </c>
      <c r="O67" s="135">
        <f>IF(ISNUMBER('将来負担比率（分子）の構造'!M$52), IF('将来負担比率（分子）の構造'!M$52 &lt; 0, 0, '将来負担比率（分子）の構造'!M$52), NA())</f>
        <v>5567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1607249</v>
      </c>
      <c r="S5" s="639"/>
      <c r="T5" s="639"/>
      <c r="U5" s="639"/>
      <c r="V5" s="639"/>
      <c r="W5" s="639"/>
      <c r="X5" s="639"/>
      <c r="Y5" s="686"/>
      <c r="Z5" s="699">
        <v>19.3</v>
      </c>
      <c r="AA5" s="699"/>
      <c r="AB5" s="699"/>
      <c r="AC5" s="699"/>
      <c r="AD5" s="700">
        <v>1607249</v>
      </c>
      <c r="AE5" s="700"/>
      <c r="AF5" s="700"/>
      <c r="AG5" s="700"/>
      <c r="AH5" s="700"/>
      <c r="AI5" s="700"/>
      <c r="AJ5" s="700"/>
      <c r="AK5" s="700"/>
      <c r="AL5" s="687">
        <v>36</v>
      </c>
      <c r="AM5" s="656"/>
      <c r="AN5" s="656"/>
      <c r="AO5" s="688"/>
      <c r="AP5" s="675" t="s">
        <v>206</v>
      </c>
      <c r="AQ5" s="676"/>
      <c r="AR5" s="676"/>
      <c r="AS5" s="676"/>
      <c r="AT5" s="676"/>
      <c r="AU5" s="676"/>
      <c r="AV5" s="676"/>
      <c r="AW5" s="676"/>
      <c r="AX5" s="676"/>
      <c r="AY5" s="676"/>
      <c r="AZ5" s="676"/>
      <c r="BA5" s="676"/>
      <c r="BB5" s="676"/>
      <c r="BC5" s="676"/>
      <c r="BD5" s="676"/>
      <c r="BE5" s="676"/>
      <c r="BF5" s="677"/>
      <c r="BG5" s="588">
        <v>1607189</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102349</v>
      </c>
      <c r="S6" s="589"/>
      <c r="T6" s="589"/>
      <c r="U6" s="589"/>
      <c r="V6" s="589"/>
      <c r="W6" s="589"/>
      <c r="X6" s="589"/>
      <c r="Y6" s="590"/>
      <c r="Z6" s="641">
        <v>1.2</v>
      </c>
      <c r="AA6" s="641"/>
      <c r="AB6" s="641"/>
      <c r="AC6" s="641"/>
      <c r="AD6" s="642">
        <v>102349</v>
      </c>
      <c r="AE6" s="642"/>
      <c r="AF6" s="642"/>
      <c r="AG6" s="642"/>
      <c r="AH6" s="642"/>
      <c r="AI6" s="642"/>
      <c r="AJ6" s="642"/>
      <c r="AK6" s="642"/>
      <c r="AL6" s="611">
        <v>2.2999999999999998</v>
      </c>
      <c r="AM6" s="643"/>
      <c r="AN6" s="643"/>
      <c r="AO6" s="644"/>
      <c r="AP6" s="585" t="s">
        <v>212</v>
      </c>
      <c r="AQ6" s="586"/>
      <c r="AR6" s="586"/>
      <c r="AS6" s="586"/>
      <c r="AT6" s="586"/>
      <c r="AU6" s="586"/>
      <c r="AV6" s="586"/>
      <c r="AW6" s="586"/>
      <c r="AX6" s="586"/>
      <c r="AY6" s="586"/>
      <c r="AZ6" s="586"/>
      <c r="BA6" s="586"/>
      <c r="BB6" s="586"/>
      <c r="BC6" s="586"/>
      <c r="BD6" s="586"/>
      <c r="BE6" s="586"/>
      <c r="BF6" s="587"/>
      <c r="BG6" s="588">
        <v>1607189</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110857</v>
      </c>
      <c r="CS6" s="589"/>
      <c r="CT6" s="589"/>
      <c r="CU6" s="589"/>
      <c r="CV6" s="589"/>
      <c r="CW6" s="589"/>
      <c r="CX6" s="589"/>
      <c r="CY6" s="590"/>
      <c r="CZ6" s="641">
        <v>1.4</v>
      </c>
      <c r="DA6" s="641"/>
      <c r="DB6" s="641"/>
      <c r="DC6" s="641"/>
      <c r="DD6" s="594" t="s">
        <v>207</v>
      </c>
      <c r="DE6" s="589"/>
      <c r="DF6" s="589"/>
      <c r="DG6" s="589"/>
      <c r="DH6" s="589"/>
      <c r="DI6" s="589"/>
      <c r="DJ6" s="589"/>
      <c r="DK6" s="589"/>
      <c r="DL6" s="589"/>
      <c r="DM6" s="589"/>
      <c r="DN6" s="589"/>
      <c r="DO6" s="589"/>
      <c r="DP6" s="590"/>
      <c r="DQ6" s="594">
        <v>110857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3119</v>
      </c>
      <c r="S7" s="589"/>
      <c r="T7" s="589"/>
      <c r="U7" s="589"/>
      <c r="V7" s="589"/>
      <c r="W7" s="589"/>
      <c r="X7" s="589"/>
      <c r="Y7" s="590"/>
      <c r="Z7" s="641">
        <v>0</v>
      </c>
      <c r="AA7" s="641"/>
      <c r="AB7" s="641"/>
      <c r="AC7" s="641"/>
      <c r="AD7" s="642">
        <v>3119</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669813</v>
      </c>
      <c r="BH7" s="589"/>
      <c r="BI7" s="589"/>
      <c r="BJ7" s="589"/>
      <c r="BK7" s="589"/>
      <c r="BL7" s="589"/>
      <c r="BM7" s="589"/>
      <c r="BN7" s="590"/>
      <c r="BO7" s="641">
        <v>41.7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882665</v>
      </c>
      <c r="CS7" s="589"/>
      <c r="CT7" s="589"/>
      <c r="CU7" s="589"/>
      <c r="CV7" s="589"/>
      <c r="CW7" s="589"/>
      <c r="CX7" s="589"/>
      <c r="CY7" s="590"/>
      <c r="CZ7" s="641">
        <v>10.9</v>
      </c>
      <c r="DA7" s="641"/>
      <c r="DB7" s="641"/>
      <c r="DC7" s="641"/>
      <c r="DD7" s="594">
        <v>136024</v>
      </c>
      <c r="DE7" s="589"/>
      <c r="DF7" s="589"/>
      <c r="DG7" s="589"/>
      <c r="DH7" s="589"/>
      <c r="DI7" s="589"/>
      <c r="DJ7" s="589"/>
      <c r="DK7" s="589"/>
      <c r="DL7" s="589"/>
      <c r="DM7" s="589"/>
      <c r="DN7" s="589"/>
      <c r="DO7" s="589"/>
      <c r="DP7" s="590"/>
      <c r="DQ7" s="594">
        <v>670458</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8759</v>
      </c>
      <c r="S8" s="589"/>
      <c r="T8" s="589"/>
      <c r="U8" s="589"/>
      <c r="V8" s="589"/>
      <c r="W8" s="589"/>
      <c r="X8" s="589"/>
      <c r="Y8" s="590"/>
      <c r="Z8" s="641">
        <v>0.1</v>
      </c>
      <c r="AA8" s="641"/>
      <c r="AB8" s="641"/>
      <c r="AC8" s="641"/>
      <c r="AD8" s="642">
        <v>8759</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26574</v>
      </c>
      <c r="BH8" s="589"/>
      <c r="BI8" s="589"/>
      <c r="BJ8" s="589"/>
      <c r="BK8" s="589"/>
      <c r="BL8" s="589"/>
      <c r="BM8" s="589"/>
      <c r="BN8" s="590"/>
      <c r="BO8" s="641">
        <v>1.7</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1804938</v>
      </c>
      <c r="CS8" s="589"/>
      <c r="CT8" s="589"/>
      <c r="CU8" s="589"/>
      <c r="CV8" s="589"/>
      <c r="CW8" s="589"/>
      <c r="CX8" s="589"/>
      <c r="CY8" s="590"/>
      <c r="CZ8" s="641">
        <v>22.4</v>
      </c>
      <c r="DA8" s="641"/>
      <c r="DB8" s="641"/>
      <c r="DC8" s="641"/>
      <c r="DD8" s="594">
        <v>180</v>
      </c>
      <c r="DE8" s="589"/>
      <c r="DF8" s="589"/>
      <c r="DG8" s="589"/>
      <c r="DH8" s="589"/>
      <c r="DI8" s="589"/>
      <c r="DJ8" s="589"/>
      <c r="DK8" s="589"/>
      <c r="DL8" s="589"/>
      <c r="DM8" s="589"/>
      <c r="DN8" s="589"/>
      <c r="DO8" s="589"/>
      <c r="DP8" s="590"/>
      <c r="DQ8" s="594">
        <v>1004501</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4611</v>
      </c>
      <c r="S9" s="589"/>
      <c r="T9" s="589"/>
      <c r="U9" s="589"/>
      <c r="V9" s="589"/>
      <c r="W9" s="589"/>
      <c r="X9" s="589"/>
      <c r="Y9" s="590"/>
      <c r="Z9" s="641">
        <v>0.1</v>
      </c>
      <c r="AA9" s="641"/>
      <c r="AB9" s="641"/>
      <c r="AC9" s="641"/>
      <c r="AD9" s="642">
        <v>4611</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539613</v>
      </c>
      <c r="BH9" s="589"/>
      <c r="BI9" s="589"/>
      <c r="BJ9" s="589"/>
      <c r="BK9" s="589"/>
      <c r="BL9" s="589"/>
      <c r="BM9" s="589"/>
      <c r="BN9" s="590"/>
      <c r="BO9" s="641">
        <v>33.6</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590043</v>
      </c>
      <c r="CS9" s="589"/>
      <c r="CT9" s="589"/>
      <c r="CU9" s="589"/>
      <c r="CV9" s="589"/>
      <c r="CW9" s="589"/>
      <c r="CX9" s="589"/>
      <c r="CY9" s="590"/>
      <c r="CZ9" s="641">
        <v>7.3</v>
      </c>
      <c r="DA9" s="641"/>
      <c r="DB9" s="641"/>
      <c r="DC9" s="641"/>
      <c r="DD9" s="594">
        <v>128360</v>
      </c>
      <c r="DE9" s="589"/>
      <c r="DF9" s="589"/>
      <c r="DG9" s="589"/>
      <c r="DH9" s="589"/>
      <c r="DI9" s="589"/>
      <c r="DJ9" s="589"/>
      <c r="DK9" s="589"/>
      <c r="DL9" s="589"/>
      <c r="DM9" s="589"/>
      <c r="DN9" s="589"/>
      <c r="DO9" s="589"/>
      <c r="DP9" s="590"/>
      <c r="DQ9" s="594">
        <v>401359</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180513</v>
      </c>
      <c r="S10" s="589"/>
      <c r="T10" s="589"/>
      <c r="U10" s="589"/>
      <c r="V10" s="589"/>
      <c r="W10" s="589"/>
      <c r="X10" s="589"/>
      <c r="Y10" s="590"/>
      <c r="Z10" s="641">
        <v>2.2000000000000002</v>
      </c>
      <c r="AA10" s="641"/>
      <c r="AB10" s="641"/>
      <c r="AC10" s="641"/>
      <c r="AD10" s="642">
        <v>180513</v>
      </c>
      <c r="AE10" s="642"/>
      <c r="AF10" s="642"/>
      <c r="AG10" s="642"/>
      <c r="AH10" s="642"/>
      <c r="AI10" s="642"/>
      <c r="AJ10" s="642"/>
      <c r="AK10" s="642"/>
      <c r="AL10" s="611">
        <v>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37474</v>
      </c>
      <c r="BH10" s="589"/>
      <c r="BI10" s="589"/>
      <c r="BJ10" s="589"/>
      <c r="BK10" s="589"/>
      <c r="BL10" s="589"/>
      <c r="BM10" s="589"/>
      <c r="BN10" s="590"/>
      <c r="BO10" s="641">
        <v>2.2999999999999998</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36763</v>
      </c>
      <c r="CS10" s="589"/>
      <c r="CT10" s="589"/>
      <c r="CU10" s="589"/>
      <c r="CV10" s="589"/>
      <c r="CW10" s="589"/>
      <c r="CX10" s="589"/>
      <c r="CY10" s="590"/>
      <c r="CZ10" s="641">
        <v>0.5</v>
      </c>
      <c r="DA10" s="641"/>
      <c r="DB10" s="641"/>
      <c r="DC10" s="641"/>
      <c r="DD10" s="594" t="s">
        <v>110</v>
      </c>
      <c r="DE10" s="589"/>
      <c r="DF10" s="589"/>
      <c r="DG10" s="589"/>
      <c r="DH10" s="589"/>
      <c r="DI10" s="589"/>
      <c r="DJ10" s="589"/>
      <c r="DK10" s="589"/>
      <c r="DL10" s="589"/>
      <c r="DM10" s="589"/>
      <c r="DN10" s="589"/>
      <c r="DO10" s="589"/>
      <c r="DP10" s="590"/>
      <c r="DQ10" s="594">
        <v>2654</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66152</v>
      </c>
      <c r="BH11" s="589"/>
      <c r="BI11" s="589"/>
      <c r="BJ11" s="589"/>
      <c r="BK11" s="589"/>
      <c r="BL11" s="589"/>
      <c r="BM11" s="589"/>
      <c r="BN11" s="590"/>
      <c r="BO11" s="641">
        <v>4.0999999999999996</v>
      </c>
      <c r="BP11" s="641"/>
      <c r="BQ11" s="641"/>
      <c r="BR11" s="641"/>
      <c r="BS11" s="594" t="s">
        <v>110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568903</v>
      </c>
      <c r="CS11" s="589"/>
      <c r="CT11" s="589"/>
      <c r="CU11" s="589"/>
      <c r="CV11" s="589"/>
      <c r="CW11" s="589"/>
      <c r="CX11" s="589"/>
      <c r="CY11" s="590"/>
      <c r="CZ11" s="641">
        <v>7</v>
      </c>
      <c r="DA11" s="641"/>
      <c r="DB11" s="641"/>
      <c r="DC11" s="641"/>
      <c r="DD11" s="594">
        <v>88625</v>
      </c>
      <c r="DE11" s="589"/>
      <c r="DF11" s="589"/>
      <c r="DG11" s="589"/>
      <c r="DH11" s="589"/>
      <c r="DI11" s="589"/>
      <c r="DJ11" s="589"/>
      <c r="DK11" s="589"/>
      <c r="DL11" s="589"/>
      <c r="DM11" s="589"/>
      <c r="DN11" s="589"/>
      <c r="DO11" s="589"/>
      <c r="DP11" s="590"/>
      <c r="DQ11" s="594">
        <v>300008</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713564</v>
      </c>
      <c r="BH12" s="589"/>
      <c r="BI12" s="589"/>
      <c r="BJ12" s="589"/>
      <c r="BK12" s="589"/>
      <c r="BL12" s="589"/>
      <c r="BM12" s="589"/>
      <c r="BN12" s="590"/>
      <c r="BO12" s="641">
        <v>44.4</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202933</v>
      </c>
      <c r="CS12" s="589"/>
      <c r="CT12" s="589"/>
      <c r="CU12" s="589"/>
      <c r="CV12" s="589"/>
      <c r="CW12" s="589"/>
      <c r="CX12" s="589"/>
      <c r="CY12" s="590"/>
      <c r="CZ12" s="641">
        <v>2.5</v>
      </c>
      <c r="DA12" s="641"/>
      <c r="DB12" s="641"/>
      <c r="DC12" s="641"/>
      <c r="DD12" s="594">
        <v>4675</v>
      </c>
      <c r="DE12" s="589"/>
      <c r="DF12" s="589"/>
      <c r="DG12" s="589"/>
      <c r="DH12" s="589"/>
      <c r="DI12" s="589"/>
      <c r="DJ12" s="589"/>
      <c r="DK12" s="589"/>
      <c r="DL12" s="589"/>
      <c r="DM12" s="589"/>
      <c r="DN12" s="589"/>
      <c r="DO12" s="589"/>
      <c r="DP12" s="590"/>
      <c r="DQ12" s="594">
        <v>130107</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13766</v>
      </c>
      <c r="S13" s="589"/>
      <c r="T13" s="589"/>
      <c r="U13" s="589"/>
      <c r="V13" s="589"/>
      <c r="W13" s="589"/>
      <c r="X13" s="589"/>
      <c r="Y13" s="590"/>
      <c r="Z13" s="641">
        <v>0.2</v>
      </c>
      <c r="AA13" s="641"/>
      <c r="AB13" s="641"/>
      <c r="AC13" s="641"/>
      <c r="AD13" s="642">
        <v>13766</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712567</v>
      </c>
      <c r="BH13" s="589"/>
      <c r="BI13" s="589"/>
      <c r="BJ13" s="589"/>
      <c r="BK13" s="589"/>
      <c r="BL13" s="589"/>
      <c r="BM13" s="589"/>
      <c r="BN13" s="590"/>
      <c r="BO13" s="641">
        <v>44.3</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794081</v>
      </c>
      <c r="CS13" s="589"/>
      <c r="CT13" s="589"/>
      <c r="CU13" s="589"/>
      <c r="CV13" s="589"/>
      <c r="CW13" s="589"/>
      <c r="CX13" s="589"/>
      <c r="CY13" s="590"/>
      <c r="CZ13" s="641">
        <v>9.8000000000000007</v>
      </c>
      <c r="DA13" s="641"/>
      <c r="DB13" s="641"/>
      <c r="DC13" s="641"/>
      <c r="DD13" s="594">
        <v>371239</v>
      </c>
      <c r="DE13" s="589"/>
      <c r="DF13" s="589"/>
      <c r="DG13" s="589"/>
      <c r="DH13" s="589"/>
      <c r="DI13" s="589"/>
      <c r="DJ13" s="589"/>
      <c r="DK13" s="589"/>
      <c r="DL13" s="589"/>
      <c r="DM13" s="589"/>
      <c r="DN13" s="589"/>
      <c r="DO13" s="589"/>
      <c r="DP13" s="590"/>
      <c r="DQ13" s="594">
        <v>471094</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42640</v>
      </c>
      <c r="BH14" s="589"/>
      <c r="BI14" s="589"/>
      <c r="BJ14" s="589"/>
      <c r="BK14" s="589"/>
      <c r="BL14" s="589"/>
      <c r="BM14" s="589"/>
      <c r="BN14" s="590"/>
      <c r="BO14" s="641">
        <v>2.7</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602107</v>
      </c>
      <c r="CS14" s="589"/>
      <c r="CT14" s="589"/>
      <c r="CU14" s="589"/>
      <c r="CV14" s="589"/>
      <c r="CW14" s="589"/>
      <c r="CX14" s="589"/>
      <c r="CY14" s="590"/>
      <c r="CZ14" s="641">
        <v>7.5</v>
      </c>
      <c r="DA14" s="641"/>
      <c r="DB14" s="641"/>
      <c r="DC14" s="641"/>
      <c r="DD14" s="594">
        <v>265160</v>
      </c>
      <c r="DE14" s="589"/>
      <c r="DF14" s="589"/>
      <c r="DG14" s="589"/>
      <c r="DH14" s="589"/>
      <c r="DI14" s="589"/>
      <c r="DJ14" s="589"/>
      <c r="DK14" s="589"/>
      <c r="DL14" s="589"/>
      <c r="DM14" s="589"/>
      <c r="DN14" s="589"/>
      <c r="DO14" s="589"/>
      <c r="DP14" s="590"/>
      <c r="DQ14" s="594">
        <v>283740</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4578</v>
      </c>
      <c r="S15" s="589"/>
      <c r="T15" s="589"/>
      <c r="U15" s="589"/>
      <c r="V15" s="589"/>
      <c r="W15" s="589"/>
      <c r="X15" s="589"/>
      <c r="Y15" s="590"/>
      <c r="Z15" s="641">
        <v>0.1</v>
      </c>
      <c r="AA15" s="641"/>
      <c r="AB15" s="641"/>
      <c r="AC15" s="641"/>
      <c r="AD15" s="642">
        <v>4578</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181172</v>
      </c>
      <c r="BH15" s="589"/>
      <c r="BI15" s="589"/>
      <c r="BJ15" s="589"/>
      <c r="BK15" s="589"/>
      <c r="BL15" s="589"/>
      <c r="BM15" s="589"/>
      <c r="BN15" s="590"/>
      <c r="BO15" s="641">
        <v>11.3</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1224353</v>
      </c>
      <c r="CS15" s="589"/>
      <c r="CT15" s="589"/>
      <c r="CU15" s="589"/>
      <c r="CV15" s="589"/>
      <c r="CW15" s="589"/>
      <c r="CX15" s="589"/>
      <c r="CY15" s="590"/>
      <c r="CZ15" s="641">
        <v>15.2</v>
      </c>
      <c r="DA15" s="641"/>
      <c r="DB15" s="641"/>
      <c r="DC15" s="641"/>
      <c r="DD15" s="594">
        <v>279673</v>
      </c>
      <c r="DE15" s="589"/>
      <c r="DF15" s="589"/>
      <c r="DG15" s="589"/>
      <c r="DH15" s="589"/>
      <c r="DI15" s="589"/>
      <c r="DJ15" s="589"/>
      <c r="DK15" s="589"/>
      <c r="DL15" s="589"/>
      <c r="DM15" s="589"/>
      <c r="DN15" s="589"/>
      <c r="DO15" s="589"/>
      <c r="DP15" s="590"/>
      <c r="DQ15" s="594">
        <v>713124</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2731350</v>
      </c>
      <c r="S16" s="589"/>
      <c r="T16" s="589"/>
      <c r="U16" s="589"/>
      <c r="V16" s="589"/>
      <c r="W16" s="589"/>
      <c r="X16" s="589"/>
      <c r="Y16" s="590"/>
      <c r="Z16" s="641">
        <v>32.799999999999997</v>
      </c>
      <c r="AA16" s="641"/>
      <c r="AB16" s="641"/>
      <c r="AC16" s="641"/>
      <c r="AD16" s="642">
        <v>2516318</v>
      </c>
      <c r="AE16" s="642"/>
      <c r="AF16" s="642"/>
      <c r="AG16" s="642"/>
      <c r="AH16" s="642"/>
      <c r="AI16" s="642"/>
      <c r="AJ16" s="642"/>
      <c r="AK16" s="642"/>
      <c r="AL16" s="611">
        <v>56.4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163948</v>
      </c>
      <c r="CS16" s="589"/>
      <c r="CT16" s="589"/>
      <c r="CU16" s="589"/>
      <c r="CV16" s="589"/>
      <c r="CW16" s="589"/>
      <c r="CX16" s="589"/>
      <c r="CY16" s="590"/>
      <c r="CZ16" s="641">
        <v>2</v>
      </c>
      <c r="DA16" s="641"/>
      <c r="DB16" s="641"/>
      <c r="DC16" s="641"/>
      <c r="DD16" s="594" t="s">
        <v>110</v>
      </c>
      <c r="DE16" s="589"/>
      <c r="DF16" s="589"/>
      <c r="DG16" s="589"/>
      <c r="DH16" s="589"/>
      <c r="DI16" s="589"/>
      <c r="DJ16" s="589"/>
      <c r="DK16" s="589"/>
      <c r="DL16" s="589"/>
      <c r="DM16" s="589"/>
      <c r="DN16" s="589"/>
      <c r="DO16" s="589"/>
      <c r="DP16" s="590"/>
      <c r="DQ16" s="594">
        <v>31950</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2516318</v>
      </c>
      <c r="S17" s="589"/>
      <c r="T17" s="589"/>
      <c r="U17" s="589"/>
      <c r="V17" s="589"/>
      <c r="W17" s="589"/>
      <c r="X17" s="589"/>
      <c r="Y17" s="590"/>
      <c r="Z17" s="641">
        <v>30.2</v>
      </c>
      <c r="AA17" s="641"/>
      <c r="AB17" s="641"/>
      <c r="AC17" s="641"/>
      <c r="AD17" s="642">
        <v>2516318</v>
      </c>
      <c r="AE17" s="642"/>
      <c r="AF17" s="642"/>
      <c r="AG17" s="642"/>
      <c r="AH17" s="642"/>
      <c r="AI17" s="642"/>
      <c r="AJ17" s="642"/>
      <c r="AK17" s="642"/>
      <c r="AL17" s="611">
        <v>56.4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1091276</v>
      </c>
      <c r="CS17" s="589"/>
      <c r="CT17" s="589"/>
      <c r="CU17" s="589"/>
      <c r="CV17" s="589"/>
      <c r="CW17" s="589"/>
      <c r="CX17" s="589"/>
      <c r="CY17" s="590"/>
      <c r="CZ17" s="641">
        <v>13.5</v>
      </c>
      <c r="DA17" s="641"/>
      <c r="DB17" s="641"/>
      <c r="DC17" s="641"/>
      <c r="DD17" s="594" t="s">
        <v>110</v>
      </c>
      <c r="DE17" s="589"/>
      <c r="DF17" s="589"/>
      <c r="DG17" s="589"/>
      <c r="DH17" s="589"/>
      <c r="DI17" s="589"/>
      <c r="DJ17" s="589"/>
      <c r="DK17" s="589"/>
      <c r="DL17" s="589"/>
      <c r="DM17" s="589"/>
      <c r="DN17" s="589"/>
      <c r="DO17" s="589"/>
      <c r="DP17" s="590"/>
      <c r="DQ17" s="594">
        <v>1049282</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187648</v>
      </c>
      <c r="S18" s="589"/>
      <c r="T18" s="589"/>
      <c r="U18" s="589"/>
      <c r="V18" s="589"/>
      <c r="W18" s="589"/>
      <c r="X18" s="589"/>
      <c r="Y18" s="590"/>
      <c r="Z18" s="641">
        <v>2.2999999999999998</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27384</v>
      </c>
      <c r="S19" s="589"/>
      <c r="T19" s="589"/>
      <c r="U19" s="589"/>
      <c r="V19" s="589"/>
      <c r="W19" s="589"/>
      <c r="X19" s="589"/>
      <c r="Y19" s="590"/>
      <c r="Z19" s="641">
        <v>0.3</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60</v>
      </c>
      <c r="BH19" s="589"/>
      <c r="BI19" s="589"/>
      <c r="BJ19" s="589"/>
      <c r="BK19" s="589"/>
      <c r="BL19" s="589"/>
      <c r="BM19" s="589"/>
      <c r="BN19" s="590"/>
      <c r="BO19" s="641">
        <v>0</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4656294</v>
      </c>
      <c r="S20" s="589"/>
      <c r="T20" s="589"/>
      <c r="U20" s="589"/>
      <c r="V20" s="589"/>
      <c r="W20" s="589"/>
      <c r="X20" s="589"/>
      <c r="Y20" s="590"/>
      <c r="Z20" s="641">
        <v>55.9</v>
      </c>
      <c r="AA20" s="641"/>
      <c r="AB20" s="641"/>
      <c r="AC20" s="641"/>
      <c r="AD20" s="642">
        <v>4441262</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60</v>
      </c>
      <c r="BH20" s="589"/>
      <c r="BI20" s="589"/>
      <c r="BJ20" s="589"/>
      <c r="BK20" s="589"/>
      <c r="BL20" s="589"/>
      <c r="BM20" s="589"/>
      <c r="BN20" s="590"/>
      <c r="BO20" s="641">
        <v>0</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8072867</v>
      </c>
      <c r="CS20" s="589"/>
      <c r="CT20" s="589"/>
      <c r="CU20" s="589"/>
      <c r="CV20" s="589"/>
      <c r="CW20" s="589"/>
      <c r="CX20" s="589"/>
      <c r="CY20" s="590"/>
      <c r="CZ20" s="641">
        <v>100</v>
      </c>
      <c r="DA20" s="641"/>
      <c r="DB20" s="641"/>
      <c r="DC20" s="641"/>
      <c r="DD20" s="594">
        <v>1273936</v>
      </c>
      <c r="DE20" s="589"/>
      <c r="DF20" s="589"/>
      <c r="DG20" s="589"/>
      <c r="DH20" s="589"/>
      <c r="DI20" s="589"/>
      <c r="DJ20" s="589"/>
      <c r="DK20" s="589"/>
      <c r="DL20" s="589"/>
      <c r="DM20" s="589"/>
      <c r="DN20" s="589"/>
      <c r="DO20" s="589"/>
      <c r="DP20" s="590"/>
      <c r="DQ20" s="594">
        <v>5169134</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2169</v>
      </c>
      <c r="S21" s="589"/>
      <c r="T21" s="589"/>
      <c r="U21" s="589"/>
      <c r="V21" s="589"/>
      <c r="W21" s="589"/>
      <c r="X21" s="589"/>
      <c r="Y21" s="590"/>
      <c r="Z21" s="641">
        <v>0</v>
      </c>
      <c r="AA21" s="641"/>
      <c r="AB21" s="641"/>
      <c r="AC21" s="641"/>
      <c r="AD21" s="642">
        <v>2169</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60</v>
      </c>
      <c r="BH21" s="589"/>
      <c r="BI21" s="589"/>
      <c r="BJ21" s="589"/>
      <c r="BK21" s="589"/>
      <c r="BL21" s="589"/>
      <c r="BM21" s="589"/>
      <c r="BN21" s="590"/>
      <c r="BO21" s="641">
        <v>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24391</v>
      </c>
      <c r="S22" s="589"/>
      <c r="T22" s="589"/>
      <c r="U22" s="589"/>
      <c r="V22" s="589"/>
      <c r="W22" s="589"/>
      <c r="X22" s="589"/>
      <c r="Y22" s="590"/>
      <c r="Z22" s="641">
        <v>0.3</v>
      </c>
      <c r="AA22" s="641"/>
      <c r="AB22" s="641"/>
      <c r="AC22" s="641"/>
      <c r="AD22" s="642" t="s">
        <v>110</v>
      </c>
      <c r="AE22" s="642"/>
      <c r="AF22" s="642"/>
      <c r="AG22" s="642"/>
      <c r="AH22" s="642"/>
      <c r="AI22" s="642"/>
      <c r="AJ22" s="642"/>
      <c r="AK22" s="642"/>
      <c r="AL22" s="611" t="s">
        <v>110</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105253</v>
      </c>
      <c r="S23" s="589"/>
      <c r="T23" s="589"/>
      <c r="U23" s="589"/>
      <c r="V23" s="589"/>
      <c r="W23" s="589"/>
      <c r="X23" s="589"/>
      <c r="Y23" s="590"/>
      <c r="Z23" s="641">
        <v>1.3</v>
      </c>
      <c r="AA23" s="641"/>
      <c r="AB23" s="641"/>
      <c r="AC23" s="641"/>
      <c r="AD23" s="642">
        <v>9627</v>
      </c>
      <c r="AE23" s="642"/>
      <c r="AF23" s="642"/>
      <c r="AG23" s="642"/>
      <c r="AH23" s="642"/>
      <c r="AI23" s="642"/>
      <c r="AJ23" s="642"/>
      <c r="AK23" s="642"/>
      <c r="AL23" s="611">
        <v>0.2</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23739</v>
      </c>
      <c r="S24" s="589"/>
      <c r="T24" s="589"/>
      <c r="U24" s="589"/>
      <c r="V24" s="589"/>
      <c r="W24" s="589"/>
      <c r="X24" s="589"/>
      <c r="Y24" s="590"/>
      <c r="Z24" s="641">
        <v>0.3</v>
      </c>
      <c r="AA24" s="641"/>
      <c r="AB24" s="641"/>
      <c r="AC24" s="641"/>
      <c r="AD24" s="642" t="s">
        <v>110</v>
      </c>
      <c r="AE24" s="642"/>
      <c r="AF24" s="642"/>
      <c r="AG24" s="642"/>
      <c r="AH24" s="642"/>
      <c r="AI24" s="642"/>
      <c r="AJ24" s="642"/>
      <c r="AK24" s="642"/>
      <c r="AL24" s="611" t="s">
        <v>110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3114598</v>
      </c>
      <c r="CS24" s="639"/>
      <c r="CT24" s="639"/>
      <c r="CU24" s="639"/>
      <c r="CV24" s="639"/>
      <c r="CW24" s="639"/>
      <c r="CX24" s="639"/>
      <c r="CY24" s="686"/>
      <c r="CZ24" s="690">
        <v>38.6</v>
      </c>
      <c r="DA24" s="691"/>
      <c r="DB24" s="691"/>
      <c r="DC24" s="692"/>
      <c r="DD24" s="685">
        <v>2454757</v>
      </c>
      <c r="DE24" s="639"/>
      <c r="DF24" s="639"/>
      <c r="DG24" s="639"/>
      <c r="DH24" s="639"/>
      <c r="DI24" s="639"/>
      <c r="DJ24" s="639"/>
      <c r="DK24" s="686"/>
      <c r="DL24" s="685">
        <v>2426036</v>
      </c>
      <c r="DM24" s="639"/>
      <c r="DN24" s="639"/>
      <c r="DO24" s="639"/>
      <c r="DP24" s="639"/>
      <c r="DQ24" s="639"/>
      <c r="DR24" s="639"/>
      <c r="DS24" s="639"/>
      <c r="DT24" s="639"/>
      <c r="DU24" s="639"/>
      <c r="DV24" s="686"/>
      <c r="DW24" s="687">
        <v>51.1</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708387</v>
      </c>
      <c r="S25" s="589"/>
      <c r="T25" s="589"/>
      <c r="U25" s="589"/>
      <c r="V25" s="589"/>
      <c r="W25" s="589"/>
      <c r="X25" s="589"/>
      <c r="Y25" s="590"/>
      <c r="Z25" s="641">
        <v>8.5</v>
      </c>
      <c r="AA25" s="641"/>
      <c r="AB25" s="641"/>
      <c r="AC25" s="641"/>
      <c r="AD25" s="642" t="s">
        <v>110</v>
      </c>
      <c r="AE25" s="642"/>
      <c r="AF25" s="642"/>
      <c r="AG25" s="642"/>
      <c r="AH25" s="642"/>
      <c r="AI25" s="642"/>
      <c r="AJ25" s="642"/>
      <c r="AK25" s="642"/>
      <c r="AL25" s="611" t="s">
        <v>110</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1288910</v>
      </c>
      <c r="CS25" s="607"/>
      <c r="CT25" s="607"/>
      <c r="CU25" s="607"/>
      <c r="CV25" s="607"/>
      <c r="CW25" s="607"/>
      <c r="CX25" s="607"/>
      <c r="CY25" s="608"/>
      <c r="CZ25" s="591">
        <v>16</v>
      </c>
      <c r="DA25" s="609"/>
      <c r="DB25" s="609"/>
      <c r="DC25" s="610"/>
      <c r="DD25" s="594">
        <v>1215488</v>
      </c>
      <c r="DE25" s="607"/>
      <c r="DF25" s="607"/>
      <c r="DG25" s="607"/>
      <c r="DH25" s="607"/>
      <c r="DI25" s="607"/>
      <c r="DJ25" s="607"/>
      <c r="DK25" s="608"/>
      <c r="DL25" s="594">
        <v>1193690</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787260</v>
      </c>
      <c r="CS26" s="589"/>
      <c r="CT26" s="589"/>
      <c r="CU26" s="589"/>
      <c r="CV26" s="589"/>
      <c r="CW26" s="589"/>
      <c r="CX26" s="589"/>
      <c r="CY26" s="590"/>
      <c r="CZ26" s="591">
        <v>9.8000000000000007</v>
      </c>
      <c r="DA26" s="609"/>
      <c r="DB26" s="609"/>
      <c r="DC26" s="610"/>
      <c r="DD26" s="594">
        <v>713838</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1062701</v>
      </c>
      <c r="S27" s="589"/>
      <c r="T27" s="589"/>
      <c r="U27" s="589"/>
      <c r="V27" s="589"/>
      <c r="W27" s="589"/>
      <c r="X27" s="589"/>
      <c r="Y27" s="590"/>
      <c r="Z27" s="641">
        <v>12.8</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1607249</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734412</v>
      </c>
      <c r="CS27" s="607"/>
      <c r="CT27" s="607"/>
      <c r="CU27" s="607"/>
      <c r="CV27" s="607"/>
      <c r="CW27" s="607"/>
      <c r="CX27" s="607"/>
      <c r="CY27" s="608"/>
      <c r="CZ27" s="591">
        <v>9.1</v>
      </c>
      <c r="DA27" s="609"/>
      <c r="DB27" s="609"/>
      <c r="DC27" s="610"/>
      <c r="DD27" s="594">
        <v>189987</v>
      </c>
      <c r="DE27" s="607"/>
      <c r="DF27" s="607"/>
      <c r="DG27" s="607"/>
      <c r="DH27" s="607"/>
      <c r="DI27" s="607"/>
      <c r="DJ27" s="607"/>
      <c r="DK27" s="608"/>
      <c r="DL27" s="594">
        <v>183064</v>
      </c>
      <c r="DM27" s="607"/>
      <c r="DN27" s="607"/>
      <c r="DO27" s="607"/>
      <c r="DP27" s="607"/>
      <c r="DQ27" s="607"/>
      <c r="DR27" s="607"/>
      <c r="DS27" s="607"/>
      <c r="DT27" s="607"/>
      <c r="DU27" s="607"/>
      <c r="DV27" s="608"/>
      <c r="DW27" s="611">
        <v>3.9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19580</v>
      </c>
      <c r="S28" s="589"/>
      <c r="T28" s="589"/>
      <c r="U28" s="589"/>
      <c r="V28" s="589"/>
      <c r="W28" s="589"/>
      <c r="X28" s="589"/>
      <c r="Y28" s="590"/>
      <c r="Z28" s="641">
        <v>0.2</v>
      </c>
      <c r="AA28" s="641"/>
      <c r="AB28" s="641"/>
      <c r="AC28" s="641"/>
      <c r="AD28" s="642">
        <v>3711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1091276</v>
      </c>
      <c r="CS28" s="589"/>
      <c r="CT28" s="589"/>
      <c r="CU28" s="589"/>
      <c r="CV28" s="589"/>
      <c r="CW28" s="589"/>
      <c r="CX28" s="589"/>
      <c r="CY28" s="590"/>
      <c r="CZ28" s="591">
        <v>13.5</v>
      </c>
      <c r="DA28" s="609"/>
      <c r="DB28" s="609"/>
      <c r="DC28" s="610"/>
      <c r="DD28" s="594">
        <v>1049282</v>
      </c>
      <c r="DE28" s="589"/>
      <c r="DF28" s="589"/>
      <c r="DG28" s="589"/>
      <c r="DH28" s="589"/>
      <c r="DI28" s="589"/>
      <c r="DJ28" s="589"/>
      <c r="DK28" s="590"/>
      <c r="DL28" s="594">
        <v>1049282</v>
      </c>
      <c r="DM28" s="589"/>
      <c r="DN28" s="589"/>
      <c r="DO28" s="589"/>
      <c r="DP28" s="589"/>
      <c r="DQ28" s="589"/>
      <c r="DR28" s="589"/>
      <c r="DS28" s="589"/>
      <c r="DT28" s="589"/>
      <c r="DU28" s="589"/>
      <c r="DV28" s="590"/>
      <c r="DW28" s="611">
        <v>22.1</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9905</v>
      </c>
      <c r="S29" s="589"/>
      <c r="T29" s="589"/>
      <c r="U29" s="589"/>
      <c r="V29" s="589"/>
      <c r="W29" s="589"/>
      <c r="X29" s="589"/>
      <c r="Y29" s="590"/>
      <c r="Z29" s="641">
        <v>0.1</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1090975</v>
      </c>
      <c r="CS29" s="607"/>
      <c r="CT29" s="607"/>
      <c r="CU29" s="607"/>
      <c r="CV29" s="607"/>
      <c r="CW29" s="607"/>
      <c r="CX29" s="607"/>
      <c r="CY29" s="608"/>
      <c r="CZ29" s="591">
        <v>13.5</v>
      </c>
      <c r="DA29" s="609"/>
      <c r="DB29" s="609"/>
      <c r="DC29" s="610"/>
      <c r="DD29" s="594">
        <v>1048981</v>
      </c>
      <c r="DE29" s="607"/>
      <c r="DF29" s="607"/>
      <c r="DG29" s="607"/>
      <c r="DH29" s="607"/>
      <c r="DI29" s="607"/>
      <c r="DJ29" s="607"/>
      <c r="DK29" s="608"/>
      <c r="DL29" s="594">
        <v>1048981</v>
      </c>
      <c r="DM29" s="607"/>
      <c r="DN29" s="607"/>
      <c r="DO29" s="607"/>
      <c r="DP29" s="607"/>
      <c r="DQ29" s="607"/>
      <c r="DR29" s="607"/>
      <c r="DS29" s="607"/>
      <c r="DT29" s="607"/>
      <c r="DU29" s="607"/>
      <c r="DV29" s="608"/>
      <c r="DW29" s="611">
        <v>22.1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179102</v>
      </c>
      <c r="S30" s="589"/>
      <c r="T30" s="589"/>
      <c r="U30" s="589"/>
      <c r="V30" s="589"/>
      <c r="W30" s="589"/>
      <c r="X30" s="589"/>
      <c r="Y30" s="590"/>
      <c r="Z30" s="641">
        <v>2.1</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98.7</v>
      </c>
      <c r="BH30" s="655"/>
      <c r="BI30" s="655"/>
      <c r="BJ30" s="655"/>
      <c r="BK30" s="655"/>
      <c r="BL30" s="655"/>
      <c r="BM30" s="656">
        <v>95.3</v>
      </c>
      <c r="BN30" s="655"/>
      <c r="BO30" s="655"/>
      <c r="BP30" s="655"/>
      <c r="BQ30" s="657"/>
      <c r="BR30" s="654">
        <v>98.7</v>
      </c>
      <c r="BS30" s="655"/>
      <c r="BT30" s="655"/>
      <c r="BU30" s="655"/>
      <c r="BV30" s="655"/>
      <c r="BW30" s="655"/>
      <c r="BX30" s="656">
        <v>95.2</v>
      </c>
      <c r="BY30" s="655"/>
      <c r="BZ30" s="655"/>
      <c r="CA30" s="655"/>
      <c r="CB30" s="657"/>
      <c r="CD30" s="660"/>
      <c r="CE30" s="661"/>
      <c r="CF30" s="625" t="s">
        <v>290</v>
      </c>
      <c r="CG30" s="622"/>
      <c r="CH30" s="622"/>
      <c r="CI30" s="622"/>
      <c r="CJ30" s="622"/>
      <c r="CK30" s="622"/>
      <c r="CL30" s="622"/>
      <c r="CM30" s="622"/>
      <c r="CN30" s="622"/>
      <c r="CO30" s="622"/>
      <c r="CP30" s="622"/>
      <c r="CQ30" s="623"/>
      <c r="CR30" s="588">
        <v>960089</v>
      </c>
      <c r="CS30" s="589"/>
      <c r="CT30" s="589"/>
      <c r="CU30" s="589"/>
      <c r="CV30" s="589"/>
      <c r="CW30" s="589"/>
      <c r="CX30" s="589"/>
      <c r="CY30" s="590"/>
      <c r="CZ30" s="591">
        <v>11.9</v>
      </c>
      <c r="DA30" s="609"/>
      <c r="DB30" s="609"/>
      <c r="DC30" s="610"/>
      <c r="DD30" s="594">
        <v>918095</v>
      </c>
      <c r="DE30" s="589"/>
      <c r="DF30" s="589"/>
      <c r="DG30" s="589"/>
      <c r="DH30" s="589"/>
      <c r="DI30" s="589"/>
      <c r="DJ30" s="589"/>
      <c r="DK30" s="590"/>
      <c r="DL30" s="594">
        <v>918095</v>
      </c>
      <c r="DM30" s="589"/>
      <c r="DN30" s="589"/>
      <c r="DO30" s="589"/>
      <c r="DP30" s="589"/>
      <c r="DQ30" s="589"/>
      <c r="DR30" s="589"/>
      <c r="DS30" s="589"/>
      <c r="DT30" s="589"/>
      <c r="DU30" s="589"/>
      <c r="DV30" s="590"/>
      <c r="DW30" s="611">
        <v>19.399999999999999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168826</v>
      </c>
      <c r="S31" s="589"/>
      <c r="T31" s="589"/>
      <c r="U31" s="589"/>
      <c r="V31" s="589"/>
      <c r="W31" s="589"/>
      <c r="X31" s="589"/>
      <c r="Y31" s="590"/>
      <c r="Z31" s="641">
        <v>2</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98.6</v>
      </c>
      <c r="BH31" s="607"/>
      <c r="BI31" s="607"/>
      <c r="BJ31" s="607"/>
      <c r="BK31" s="607"/>
      <c r="BL31" s="607"/>
      <c r="BM31" s="643">
        <v>95.9</v>
      </c>
      <c r="BN31" s="653"/>
      <c r="BO31" s="653"/>
      <c r="BP31" s="653"/>
      <c r="BQ31" s="617"/>
      <c r="BR31" s="652">
        <v>98.6</v>
      </c>
      <c r="BS31" s="607"/>
      <c r="BT31" s="607"/>
      <c r="BU31" s="607"/>
      <c r="BV31" s="607"/>
      <c r="BW31" s="607"/>
      <c r="BX31" s="643">
        <v>96.1</v>
      </c>
      <c r="BY31" s="653"/>
      <c r="BZ31" s="653"/>
      <c r="CA31" s="653"/>
      <c r="CB31" s="617"/>
      <c r="CD31" s="660"/>
      <c r="CE31" s="661"/>
      <c r="CF31" s="625" t="s">
        <v>294</v>
      </c>
      <c r="CG31" s="622"/>
      <c r="CH31" s="622"/>
      <c r="CI31" s="622"/>
      <c r="CJ31" s="622"/>
      <c r="CK31" s="622"/>
      <c r="CL31" s="622"/>
      <c r="CM31" s="622"/>
      <c r="CN31" s="622"/>
      <c r="CO31" s="622"/>
      <c r="CP31" s="622"/>
      <c r="CQ31" s="623"/>
      <c r="CR31" s="588">
        <v>130886</v>
      </c>
      <c r="CS31" s="607"/>
      <c r="CT31" s="607"/>
      <c r="CU31" s="607"/>
      <c r="CV31" s="607"/>
      <c r="CW31" s="607"/>
      <c r="CX31" s="607"/>
      <c r="CY31" s="608"/>
      <c r="CZ31" s="591">
        <v>1.6</v>
      </c>
      <c r="DA31" s="609"/>
      <c r="DB31" s="609"/>
      <c r="DC31" s="610"/>
      <c r="DD31" s="594">
        <v>130886</v>
      </c>
      <c r="DE31" s="607"/>
      <c r="DF31" s="607"/>
      <c r="DG31" s="607"/>
      <c r="DH31" s="607"/>
      <c r="DI31" s="607"/>
      <c r="DJ31" s="607"/>
      <c r="DK31" s="608"/>
      <c r="DL31" s="594">
        <v>130886</v>
      </c>
      <c r="DM31" s="607"/>
      <c r="DN31" s="607"/>
      <c r="DO31" s="607"/>
      <c r="DP31" s="607"/>
      <c r="DQ31" s="607"/>
      <c r="DR31" s="607"/>
      <c r="DS31" s="607"/>
      <c r="DT31" s="607"/>
      <c r="DU31" s="607"/>
      <c r="DV31" s="608"/>
      <c r="DW31" s="611">
        <v>2.8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296987</v>
      </c>
      <c r="S32" s="589"/>
      <c r="T32" s="589"/>
      <c r="U32" s="589"/>
      <c r="V32" s="589"/>
      <c r="W32" s="589"/>
      <c r="X32" s="589"/>
      <c r="Y32" s="590"/>
      <c r="Z32" s="641">
        <v>3.6</v>
      </c>
      <c r="AA32" s="641"/>
      <c r="AB32" s="641"/>
      <c r="AC32" s="641"/>
      <c r="AD32" s="642">
        <v>2337</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98.5</v>
      </c>
      <c r="BH32" s="573"/>
      <c r="BI32" s="573"/>
      <c r="BJ32" s="573"/>
      <c r="BK32" s="573"/>
      <c r="BL32" s="573"/>
      <c r="BM32" s="636">
        <v>93.6</v>
      </c>
      <c r="BN32" s="573"/>
      <c r="BO32" s="573"/>
      <c r="BP32" s="573"/>
      <c r="BQ32" s="630"/>
      <c r="BR32" s="651">
        <v>98.4</v>
      </c>
      <c r="BS32" s="573"/>
      <c r="BT32" s="573"/>
      <c r="BU32" s="573"/>
      <c r="BV32" s="573"/>
      <c r="BW32" s="573"/>
      <c r="BX32" s="636">
        <v>93.1</v>
      </c>
      <c r="BY32" s="573"/>
      <c r="BZ32" s="573"/>
      <c r="CA32" s="573"/>
      <c r="CB32" s="630"/>
      <c r="CD32" s="662"/>
      <c r="CE32" s="663"/>
      <c r="CF32" s="625" t="s">
        <v>297</v>
      </c>
      <c r="CG32" s="622"/>
      <c r="CH32" s="622"/>
      <c r="CI32" s="622"/>
      <c r="CJ32" s="622"/>
      <c r="CK32" s="622"/>
      <c r="CL32" s="622"/>
      <c r="CM32" s="622"/>
      <c r="CN32" s="622"/>
      <c r="CO32" s="622"/>
      <c r="CP32" s="622"/>
      <c r="CQ32" s="623"/>
      <c r="CR32" s="588">
        <v>301</v>
      </c>
      <c r="CS32" s="589"/>
      <c r="CT32" s="589"/>
      <c r="CU32" s="589"/>
      <c r="CV32" s="589"/>
      <c r="CW32" s="589"/>
      <c r="CX32" s="589"/>
      <c r="CY32" s="590"/>
      <c r="CZ32" s="591">
        <v>0</v>
      </c>
      <c r="DA32" s="609"/>
      <c r="DB32" s="609"/>
      <c r="DC32" s="610"/>
      <c r="DD32" s="594">
        <v>301</v>
      </c>
      <c r="DE32" s="589"/>
      <c r="DF32" s="589"/>
      <c r="DG32" s="589"/>
      <c r="DH32" s="589"/>
      <c r="DI32" s="589"/>
      <c r="DJ32" s="589"/>
      <c r="DK32" s="590"/>
      <c r="DL32" s="594">
        <v>301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1073257</v>
      </c>
      <c r="S33" s="589"/>
      <c r="T33" s="589"/>
      <c r="U33" s="589"/>
      <c r="V33" s="589"/>
      <c r="W33" s="589"/>
      <c r="X33" s="589"/>
      <c r="Y33" s="590"/>
      <c r="Z33" s="641">
        <v>12.9</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3520385</v>
      </c>
      <c r="CS33" s="607"/>
      <c r="CT33" s="607"/>
      <c r="CU33" s="607"/>
      <c r="CV33" s="607"/>
      <c r="CW33" s="607"/>
      <c r="CX33" s="607"/>
      <c r="CY33" s="608"/>
      <c r="CZ33" s="591">
        <v>43.6</v>
      </c>
      <c r="DA33" s="609"/>
      <c r="DB33" s="609"/>
      <c r="DC33" s="610"/>
      <c r="DD33" s="594">
        <v>2441573</v>
      </c>
      <c r="DE33" s="607"/>
      <c r="DF33" s="607"/>
      <c r="DG33" s="607"/>
      <c r="DH33" s="607"/>
      <c r="DI33" s="607"/>
      <c r="DJ33" s="607"/>
      <c r="DK33" s="608"/>
      <c r="DL33" s="594">
        <v>1821328</v>
      </c>
      <c r="DM33" s="607"/>
      <c r="DN33" s="607"/>
      <c r="DO33" s="607"/>
      <c r="DP33" s="607"/>
      <c r="DQ33" s="607"/>
      <c r="DR33" s="607"/>
      <c r="DS33" s="607"/>
      <c r="DT33" s="607"/>
      <c r="DU33" s="607"/>
      <c r="DV33" s="608"/>
      <c r="DW33" s="611">
        <v>38.4</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1419768</v>
      </c>
      <c r="CS34" s="589"/>
      <c r="CT34" s="589"/>
      <c r="CU34" s="589"/>
      <c r="CV34" s="589"/>
      <c r="CW34" s="589"/>
      <c r="CX34" s="589"/>
      <c r="CY34" s="590"/>
      <c r="CZ34" s="591">
        <v>17.600000000000001</v>
      </c>
      <c r="DA34" s="609"/>
      <c r="DB34" s="609"/>
      <c r="DC34" s="610"/>
      <c r="DD34" s="594">
        <v>859509</v>
      </c>
      <c r="DE34" s="589"/>
      <c r="DF34" s="589"/>
      <c r="DG34" s="589"/>
      <c r="DH34" s="589"/>
      <c r="DI34" s="589"/>
      <c r="DJ34" s="589"/>
      <c r="DK34" s="590"/>
      <c r="DL34" s="594">
        <v>691970</v>
      </c>
      <c r="DM34" s="589"/>
      <c r="DN34" s="589"/>
      <c r="DO34" s="589"/>
      <c r="DP34" s="589"/>
      <c r="DQ34" s="589"/>
      <c r="DR34" s="589"/>
      <c r="DS34" s="589"/>
      <c r="DT34" s="589"/>
      <c r="DU34" s="589"/>
      <c r="DV34" s="590"/>
      <c r="DW34" s="611">
        <v>14.6</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284857</v>
      </c>
      <c r="S35" s="589"/>
      <c r="T35" s="589"/>
      <c r="U35" s="589"/>
      <c r="V35" s="589"/>
      <c r="W35" s="589"/>
      <c r="X35" s="589"/>
      <c r="Y35" s="590"/>
      <c r="Z35" s="641">
        <v>3.4</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902813</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64411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175890</v>
      </c>
      <c r="CS35" s="607"/>
      <c r="CT35" s="607"/>
      <c r="CU35" s="607"/>
      <c r="CV35" s="607"/>
      <c r="CW35" s="607"/>
      <c r="CX35" s="607"/>
      <c r="CY35" s="608"/>
      <c r="CZ35" s="591">
        <v>2.2000000000000002</v>
      </c>
      <c r="DA35" s="609"/>
      <c r="DB35" s="609"/>
      <c r="DC35" s="610"/>
      <c r="DD35" s="594">
        <v>128116</v>
      </c>
      <c r="DE35" s="607"/>
      <c r="DF35" s="607"/>
      <c r="DG35" s="607"/>
      <c r="DH35" s="607"/>
      <c r="DI35" s="607"/>
      <c r="DJ35" s="607"/>
      <c r="DK35" s="608"/>
      <c r="DL35" s="594">
        <v>14947</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8330591</v>
      </c>
      <c r="S36" s="629"/>
      <c r="T36" s="629"/>
      <c r="U36" s="629"/>
      <c r="V36" s="629"/>
      <c r="W36" s="629"/>
      <c r="X36" s="629"/>
      <c r="Y36" s="632"/>
      <c r="Z36" s="633">
        <v>100</v>
      </c>
      <c r="AA36" s="633"/>
      <c r="AB36" s="633"/>
      <c r="AC36" s="633"/>
      <c r="AD36" s="634">
        <v>4459106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161240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-106723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963210</v>
      </c>
      <c r="CS36" s="589"/>
      <c r="CT36" s="589"/>
      <c r="CU36" s="589"/>
      <c r="CV36" s="589"/>
      <c r="CW36" s="589"/>
      <c r="CX36" s="589"/>
      <c r="CY36" s="590"/>
      <c r="CZ36" s="591">
        <v>11.9</v>
      </c>
      <c r="DA36" s="609"/>
      <c r="DB36" s="609"/>
      <c r="DC36" s="610"/>
      <c r="DD36" s="594">
        <v>653224</v>
      </c>
      <c r="DE36" s="589"/>
      <c r="DF36" s="589"/>
      <c r="DG36" s="589"/>
      <c r="DH36" s="589"/>
      <c r="DI36" s="589"/>
      <c r="DJ36" s="589"/>
      <c r="DK36" s="590"/>
      <c r="DL36" s="594">
        <v>364193</v>
      </c>
      <c r="DM36" s="589"/>
      <c r="DN36" s="589"/>
      <c r="DO36" s="589"/>
      <c r="DP36" s="589"/>
      <c r="DQ36" s="589"/>
      <c r="DR36" s="589"/>
      <c r="DS36" s="589"/>
      <c r="DT36" s="589"/>
      <c r="DU36" s="589"/>
      <c r="DV36" s="590"/>
      <c r="DW36" s="611">
        <v>7.7</v>
      </c>
      <c r="DX36" s="612"/>
      <c r="DY36" s="612"/>
      <c r="DZ36" s="612"/>
      <c r="EA36" s="612"/>
      <c r="EB36" s="612"/>
      <c r="EC36" s="613"/>
    </row>
    <row r="37" spans="2:133" ht="11.25" customHeight="1">
      <c r="AQ37" s="614" t="s">
        <v>312</v>
      </c>
      <c r="AR37" s="615"/>
      <c r="AS37" s="615"/>
      <c r="AT37" s="615"/>
      <c r="AU37" s="615"/>
      <c r="AV37" s="615"/>
      <c r="AW37" s="615"/>
      <c r="AX37" s="615"/>
      <c r="AY37" s="616"/>
      <c r="AZ37" s="588">
        <v>50497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2587</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392414</v>
      </c>
      <c r="CS37" s="607"/>
      <c r="CT37" s="607"/>
      <c r="CU37" s="607"/>
      <c r="CV37" s="607"/>
      <c r="CW37" s="607"/>
      <c r="CX37" s="607"/>
      <c r="CY37" s="608"/>
      <c r="CZ37" s="591">
        <v>4.9000000000000004</v>
      </c>
      <c r="DA37" s="609"/>
      <c r="DB37" s="609"/>
      <c r="DC37" s="610"/>
      <c r="DD37" s="594">
        <v>336014</v>
      </c>
      <c r="DE37" s="607"/>
      <c r="DF37" s="607"/>
      <c r="DG37" s="607"/>
      <c r="DH37" s="607"/>
      <c r="DI37" s="607"/>
      <c r="DJ37" s="607"/>
      <c r="DK37" s="608"/>
      <c r="DL37" s="594">
        <v>317145</v>
      </c>
      <c r="DM37" s="607"/>
      <c r="DN37" s="607"/>
      <c r="DO37" s="607"/>
      <c r="DP37" s="607"/>
      <c r="DQ37" s="607"/>
      <c r="DR37" s="607"/>
      <c r="DS37" s="607"/>
      <c r="DT37" s="607"/>
      <c r="DU37" s="607"/>
      <c r="DV37" s="608"/>
      <c r="DW37" s="611">
        <v>6.7</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4720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852316</v>
      </c>
      <c r="CS38" s="589"/>
      <c r="CT38" s="589"/>
      <c r="CU38" s="589"/>
      <c r="CV38" s="589"/>
      <c r="CW38" s="589"/>
      <c r="CX38" s="589"/>
      <c r="CY38" s="590"/>
      <c r="CZ38" s="591">
        <v>10.6</v>
      </c>
      <c r="DA38" s="609"/>
      <c r="DB38" s="609"/>
      <c r="DC38" s="610"/>
      <c r="DD38" s="594">
        <v>759036</v>
      </c>
      <c r="DE38" s="589"/>
      <c r="DF38" s="589"/>
      <c r="DG38" s="589"/>
      <c r="DH38" s="589"/>
      <c r="DI38" s="589"/>
      <c r="DJ38" s="589"/>
      <c r="DK38" s="590"/>
      <c r="DL38" s="594">
        <v>725102</v>
      </c>
      <c r="DM38" s="589"/>
      <c r="DN38" s="589"/>
      <c r="DO38" s="589"/>
      <c r="DP38" s="589"/>
      <c r="DQ38" s="589"/>
      <c r="DR38" s="589"/>
      <c r="DS38" s="589"/>
      <c r="DT38" s="589"/>
      <c r="DU38" s="589"/>
      <c r="DV38" s="590"/>
      <c r="DW38" s="611">
        <v>15.3</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25650</v>
      </c>
      <c r="CS39" s="607"/>
      <c r="CT39" s="607"/>
      <c r="CU39" s="607"/>
      <c r="CV39" s="607"/>
      <c r="CW39" s="607"/>
      <c r="CX39" s="607"/>
      <c r="CY39" s="608"/>
      <c r="CZ39" s="591">
        <v>0.3</v>
      </c>
      <c r="DA39" s="609"/>
      <c r="DB39" s="609"/>
      <c r="DC39" s="610"/>
      <c r="DD39" s="594">
        <v>4137</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153354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125</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83551</v>
      </c>
      <c r="CS40" s="589"/>
      <c r="CT40" s="589"/>
      <c r="CU40" s="589"/>
      <c r="CV40" s="589"/>
      <c r="CW40" s="589"/>
      <c r="CX40" s="589"/>
      <c r="CY40" s="590"/>
      <c r="CZ40" s="591">
        <v>1</v>
      </c>
      <c r="DA40" s="609"/>
      <c r="DB40" s="609"/>
      <c r="DC40" s="610"/>
      <c r="DD40" s="594">
        <v>37551</v>
      </c>
      <c r="DE40" s="589"/>
      <c r="DF40" s="589"/>
      <c r="DG40" s="589"/>
      <c r="DH40" s="589"/>
      <c r="DI40" s="589"/>
      <c r="DJ40" s="589"/>
      <c r="DK40" s="590"/>
      <c r="DL40" s="594">
        <v>25116</v>
      </c>
      <c r="DM40" s="589"/>
      <c r="DN40" s="589"/>
      <c r="DO40" s="589"/>
      <c r="DP40" s="589"/>
      <c r="DQ40" s="589"/>
      <c r="DR40" s="589"/>
      <c r="DS40" s="589"/>
      <c r="DT40" s="589"/>
      <c r="DU40" s="589"/>
      <c r="DV40" s="590"/>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537722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1437884</v>
      </c>
      <c r="CS42" s="589"/>
      <c r="CT42" s="589"/>
      <c r="CU42" s="589"/>
      <c r="CV42" s="589"/>
      <c r="CW42" s="589"/>
      <c r="CX42" s="589"/>
      <c r="CY42" s="590"/>
      <c r="CZ42" s="591">
        <v>17.8</v>
      </c>
      <c r="DA42" s="592"/>
      <c r="DB42" s="592"/>
      <c r="DC42" s="593"/>
      <c r="DD42" s="594">
        <v>272804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153525</v>
      </c>
      <c r="CS43" s="607"/>
      <c r="CT43" s="607"/>
      <c r="CU43" s="607"/>
      <c r="CV43" s="607"/>
      <c r="CW43" s="607"/>
      <c r="CX43" s="607"/>
      <c r="CY43" s="608"/>
      <c r="CZ43" s="591">
        <v>1.9</v>
      </c>
      <c r="DA43" s="609"/>
      <c r="DB43" s="609"/>
      <c r="DC43" s="610"/>
      <c r="DD43" s="594">
        <v>153525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1273936</v>
      </c>
      <c r="CS44" s="589"/>
      <c r="CT44" s="589"/>
      <c r="CU44" s="589"/>
      <c r="CV44" s="589"/>
      <c r="CW44" s="589"/>
      <c r="CX44" s="589"/>
      <c r="CY44" s="590"/>
      <c r="CZ44" s="591">
        <v>15.8</v>
      </c>
      <c r="DA44" s="592"/>
      <c r="DB44" s="592"/>
      <c r="DC44" s="593"/>
      <c r="DD44" s="594">
        <v>240854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464957</v>
      </c>
      <c r="CS45" s="607"/>
      <c r="CT45" s="607"/>
      <c r="CU45" s="607"/>
      <c r="CV45" s="607"/>
      <c r="CW45" s="607"/>
      <c r="CX45" s="607"/>
      <c r="CY45" s="608"/>
      <c r="CZ45" s="591">
        <v>5.8</v>
      </c>
      <c r="DA45" s="609"/>
      <c r="DB45" s="609"/>
      <c r="DC45" s="610"/>
      <c r="DD45" s="594">
        <v>9916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801671</v>
      </c>
      <c r="CS46" s="589"/>
      <c r="CT46" s="589"/>
      <c r="CU46" s="589"/>
      <c r="CV46" s="589"/>
      <c r="CW46" s="589"/>
      <c r="CX46" s="589"/>
      <c r="CY46" s="590"/>
      <c r="CZ46" s="591">
        <v>9.9</v>
      </c>
      <c r="DA46" s="592"/>
      <c r="DB46" s="592"/>
      <c r="DC46" s="593"/>
      <c r="DD46" s="594">
        <v>223630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163948</v>
      </c>
      <c r="CS47" s="607"/>
      <c r="CT47" s="607"/>
      <c r="CU47" s="607"/>
      <c r="CV47" s="607"/>
      <c r="CW47" s="607"/>
      <c r="CX47" s="607"/>
      <c r="CY47" s="608"/>
      <c r="CZ47" s="591">
        <v>2</v>
      </c>
      <c r="DA47" s="609"/>
      <c r="DB47" s="609"/>
      <c r="DC47" s="610"/>
      <c r="DD47" s="594">
        <v>31950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8072867</v>
      </c>
      <c r="CS49" s="573"/>
      <c r="CT49" s="573"/>
      <c r="CU49" s="573"/>
      <c r="CV49" s="573"/>
      <c r="CW49" s="573"/>
      <c r="CX49" s="573"/>
      <c r="CY49" s="574"/>
      <c r="CZ49" s="575">
        <v>100</v>
      </c>
      <c r="DA49" s="576"/>
      <c r="DB49" s="576"/>
      <c r="DC49" s="577"/>
      <c r="DD49" s="578">
        <v>5169134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8331</v>
      </c>
      <c r="R7" s="1102"/>
      <c r="S7" s="1102"/>
      <c r="T7" s="1102"/>
      <c r="U7" s="1102"/>
      <c r="V7" s="1102">
        <v>8073</v>
      </c>
      <c r="W7" s="1102"/>
      <c r="X7" s="1102"/>
      <c r="Y7" s="1102"/>
      <c r="Z7" s="1102"/>
      <c r="AA7" s="1102">
        <v>258</v>
      </c>
      <c r="AB7" s="1102"/>
      <c r="AC7" s="1102"/>
      <c r="AD7" s="1102"/>
      <c r="AE7" s="1103"/>
      <c r="AF7" s="1104">
        <v>168</v>
      </c>
      <c r="AG7" s="1105"/>
      <c r="AH7" s="1105"/>
      <c r="AI7" s="1105"/>
      <c r="AJ7" s="1106"/>
      <c r="AK7" s="1088"/>
      <c r="AL7" s="1089"/>
      <c r="AM7" s="1089"/>
      <c r="AN7" s="1089"/>
      <c r="AO7" s="1089"/>
      <c r="AP7" s="1089">
        <v>9950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545</v>
      </c>
      <c r="BT7" s="1093"/>
      <c r="BU7" s="1093"/>
      <c r="BV7" s="1093"/>
      <c r="BW7" s="1093"/>
      <c r="BX7" s="1093"/>
      <c r="BY7" s="1093"/>
      <c r="BZ7" s="1093"/>
      <c r="CA7" s="1093"/>
      <c r="CB7" s="1093"/>
      <c r="CC7" s="1093"/>
      <c r="CD7" s="1093"/>
      <c r="CE7" s="1093"/>
      <c r="CF7" s="1093"/>
      <c r="CG7" s="1094"/>
      <c r="CH7" s="1085">
        <v>2</v>
      </c>
      <c r="CI7" s="1086"/>
      <c r="CJ7" s="1086"/>
      <c r="CK7" s="1086"/>
      <c r="CL7" s="1087"/>
      <c r="CM7" s="1085">
        <v>42</v>
      </c>
      <c r="CN7" s="1086"/>
      <c r="CO7" s="1086"/>
      <c r="CP7" s="1086"/>
      <c r="CQ7" s="1087"/>
      <c r="CR7" s="1085">
        <v>20</v>
      </c>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40">
        <v>259</v>
      </c>
      <c r="R8" s="1041"/>
      <c r="S8" s="1041"/>
      <c r="T8" s="1041"/>
      <c r="U8" s="1041"/>
      <c r="V8" s="1041">
        <v>259</v>
      </c>
      <c r="W8" s="1041"/>
      <c r="X8" s="1041"/>
      <c r="Y8" s="1041"/>
      <c r="Z8" s="1041"/>
      <c r="AA8" s="1041"/>
      <c r="AB8" s="1041"/>
      <c r="AC8" s="1041"/>
      <c r="AD8" s="1041"/>
      <c r="AE8" s="1042"/>
      <c r="AF8" s="1034" t="s">
        <v>110</v>
      </c>
      <c r="AG8" s="1035"/>
      <c r="AH8" s="1035"/>
      <c r="AI8" s="1035"/>
      <c r="AJ8" s="1036"/>
      <c r="AK8" s="1083">
        <v>166</v>
      </c>
      <c r="AL8" s="1084"/>
      <c r="AM8" s="1084"/>
      <c r="AN8" s="1084"/>
      <c r="AO8" s="1084"/>
      <c r="AP8" s="1084">
        <v>846</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534</v>
      </c>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v>1</v>
      </c>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544</v>
      </c>
      <c r="BT9" s="1012"/>
      <c r="BU9" s="1012"/>
      <c r="BV9" s="1012"/>
      <c r="BW9" s="1012"/>
      <c r="BX9" s="1012"/>
      <c r="BY9" s="1012"/>
      <c r="BZ9" s="1012"/>
      <c r="CA9" s="1012"/>
      <c r="CB9" s="1012"/>
      <c r="CC9" s="1012"/>
      <c r="CD9" s="1012"/>
      <c r="CE9" s="1012"/>
      <c r="CF9" s="1012"/>
      <c r="CG9" s="1013"/>
      <c r="CH9" s="986">
        <v>-18</v>
      </c>
      <c r="CI9" s="987"/>
      <c r="CJ9" s="987"/>
      <c r="CK9" s="987"/>
      <c r="CL9" s="988"/>
      <c r="CM9" s="986">
        <v>26</v>
      </c>
      <c r="CN9" s="987"/>
      <c r="CO9" s="987"/>
      <c r="CP9" s="987"/>
      <c r="CQ9" s="988"/>
      <c r="CR9" s="986">
        <v>12</v>
      </c>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366</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5"/>
      <c r="R23" s="1066"/>
      <c r="S23" s="1066"/>
      <c r="T23" s="1066"/>
      <c r="U23" s="1066"/>
      <c r="V23" s="1066"/>
      <c r="W23" s="1066"/>
      <c r="X23" s="1066"/>
      <c r="Y23" s="1066"/>
      <c r="Z23" s="1066"/>
      <c r="AA23" s="1066"/>
      <c r="AB23" s="1066"/>
      <c r="AC23" s="1066"/>
      <c r="AD23" s="1066"/>
      <c r="AE23" s="1067"/>
      <c r="AF23" s="1068">
        <v>168</v>
      </c>
      <c r="AG23" s="1066"/>
      <c r="AH23" s="1066"/>
      <c r="AI23" s="1066"/>
      <c r="AJ23" s="1069"/>
      <c r="AK23" s="1070"/>
      <c r="AL23" s="1071"/>
      <c r="AM23" s="1071"/>
      <c r="AN23" s="1071"/>
      <c r="AO23" s="1071"/>
      <c r="AP23" s="1066"/>
      <c r="AQ23" s="1066"/>
      <c r="AR23" s="1066"/>
      <c r="AS23" s="1066"/>
      <c r="AT23" s="1066"/>
      <c r="AU23" s="1072"/>
      <c r="AV23" s="1072"/>
      <c r="AW23" s="1072"/>
      <c r="AX23" s="1072"/>
      <c r="AY23" s="1073"/>
      <c r="AZ23" s="1062" t="s">
        <v>110</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379</v>
      </c>
      <c r="C28" s="1048"/>
      <c r="D28" s="1048"/>
      <c r="E28" s="1048"/>
      <c r="F28" s="1048"/>
      <c r="G28" s="1048"/>
      <c r="H28" s="1048"/>
      <c r="I28" s="1048"/>
      <c r="J28" s="1048"/>
      <c r="K28" s="1048"/>
      <c r="L28" s="1048"/>
      <c r="M28" s="1048"/>
      <c r="N28" s="1048"/>
      <c r="O28" s="1048"/>
      <c r="P28" s="1049"/>
      <c r="Q28" s="1050">
        <v>2140</v>
      </c>
      <c r="R28" s="1051"/>
      <c r="S28" s="1051"/>
      <c r="T28" s="1051"/>
      <c r="U28" s="1051"/>
      <c r="V28" s="1051">
        <v>2076</v>
      </c>
      <c r="W28" s="1051"/>
      <c r="X28" s="1051"/>
      <c r="Y28" s="1051"/>
      <c r="Z28" s="1051"/>
      <c r="AA28" s="1051">
        <v>64</v>
      </c>
      <c r="AB28" s="1051"/>
      <c r="AC28" s="1051"/>
      <c r="AD28" s="1051"/>
      <c r="AE28" s="1052"/>
      <c r="AF28" s="1053">
        <v>64</v>
      </c>
      <c r="AG28" s="1051"/>
      <c r="AH28" s="1051"/>
      <c r="AI28" s="1051"/>
      <c r="AJ28" s="1054"/>
      <c r="AK28" s="1055">
        <v>153</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380</v>
      </c>
      <c r="C29" s="1029"/>
      <c r="D29" s="1029"/>
      <c r="E29" s="1029"/>
      <c r="F29" s="1029"/>
      <c r="G29" s="1029"/>
      <c r="H29" s="1029"/>
      <c r="I29" s="1029"/>
      <c r="J29" s="1029"/>
      <c r="K29" s="1029"/>
      <c r="L29" s="1029"/>
      <c r="M29" s="1029"/>
      <c r="N29" s="1029"/>
      <c r="O29" s="1029"/>
      <c r="P29" s="1030"/>
      <c r="Q29" s="1040">
        <v>1888</v>
      </c>
      <c r="R29" s="1041"/>
      <c r="S29" s="1041"/>
      <c r="T29" s="1041"/>
      <c r="U29" s="1041"/>
      <c r="V29" s="1041">
        <v>1823</v>
      </c>
      <c r="W29" s="1041"/>
      <c r="X29" s="1041"/>
      <c r="Y29" s="1041"/>
      <c r="Z29" s="1041"/>
      <c r="AA29" s="1041">
        <v>65</v>
      </c>
      <c r="AB29" s="1041"/>
      <c r="AC29" s="1041"/>
      <c r="AD29" s="1041"/>
      <c r="AE29" s="1042"/>
      <c r="AF29" s="1034">
        <v>65</v>
      </c>
      <c r="AG29" s="1035"/>
      <c r="AH29" s="1035"/>
      <c r="AI29" s="1035"/>
      <c r="AJ29" s="1036"/>
      <c r="AK29" s="976">
        <v>265</v>
      </c>
      <c r="AL29" s="967"/>
      <c r="AM29" s="967"/>
      <c r="AN29" s="967"/>
      <c r="AO29" s="967"/>
      <c r="AP29" s="967"/>
      <c r="AQ29" s="967"/>
      <c r="AR29" s="967"/>
      <c r="AS29" s="967"/>
      <c r="AT29" s="967"/>
      <c r="AU29" s="967"/>
      <c r="AV29" s="967"/>
      <c r="AW29" s="967"/>
      <c r="AX29" s="967"/>
      <c r="AY29" s="967"/>
      <c r="AZ29" s="1039"/>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381</v>
      </c>
      <c r="C30" s="1029"/>
      <c r="D30" s="1029"/>
      <c r="E30" s="1029"/>
      <c r="F30" s="1029"/>
      <c r="G30" s="1029"/>
      <c r="H30" s="1029"/>
      <c r="I30" s="1029"/>
      <c r="J30" s="1029"/>
      <c r="K30" s="1029"/>
      <c r="L30" s="1029"/>
      <c r="M30" s="1029"/>
      <c r="N30" s="1029"/>
      <c r="O30" s="1029"/>
      <c r="P30" s="1030"/>
      <c r="Q30" s="1040">
        <v>175</v>
      </c>
      <c r="R30" s="1041"/>
      <c r="S30" s="1041"/>
      <c r="T30" s="1041"/>
      <c r="U30" s="1041"/>
      <c r="V30" s="1041">
        <v>175</v>
      </c>
      <c r="W30" s="1041"/>
      <c r="X30" s="1041"/>
      <c r="Y30" s="1041"/>
      <c r="Z30" s="1041"/>
      <c r="AA30" s="1041"/>
      <c r="AB30" s="1041"/>
      <c r="AC30" s="1041"/>
      <c r="AD30" s="1041"/>
      <c r="AE30" s="1042"/>
      <c r="AF30" s="1034">
        <v>0</v>
      </c>
      <c r="AG30" s="1035"/>
      <c r="AH30" s="1035"/>
      <c r="AI30" s="1035"/>
      <c r="AJ30" s="1036"/>
      <c r="AK30" s="976">
        <v>62</v>
      </c>
      <c r="AL30" s="967"/>
      <c r="AM30" s="967"/>
      <c r="AN30" s="967"/>
      <c r="AO30" s="967"/>
      <c r="AP30" s="967"/>
      <c r="AQ30" s="967"/>
      <c r="AR30" s="967"/>
      <c r="AS30" s="967"/>
      <c r="AT30" s="967"/>
      <c r="AU30" s="967"/>
      <c r="AV30" s="967"/>
      <c r="AW30" s="967"/>
      <c r="AX30" s="967"/>
      <c r="AY30" s="967"/>
      <c r="AZ30" s="1039"/>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382</v>
      </c>
      <c r="C31" s="1029"/>
      <c r="D31" s="1029"/>
      <c r="E31" s="1029"/>
      <c r="F31" s="1029"/>
      <c r="G31" s="1029"/>
      <c r="H31" s="1029"/>
      <c r="I31" s="1029"/>
      <c r="J31" s="1029"/>
      <c r="K31" s="1029"/>
      <c r="L31" s="1029"/>
      <c r="M31" s="1029"/>
      <c r="N31" s="1029"/>
      <c r="O31" s="1029"/>
      <c r="P31" s="1030"/>
      <c r="Q31" s="1040">
        <v>412</v>
      </c>
      <c r="R31" s="1041"/>
      <c r="S31" s="1041"/>
      <c r="T31" s="1041"/>
      <c r="U31" s="1041"/>
      <c r="V31" s="1041">
        <v>458</v>
      </c>
      <c r="W31" s="1041"/>
      <c r="X31" s="1041"/>
      <c r="Y31" s="1041"/>
      <c r="Z31" s="1041"/>
      <c r="AA31" s="1041">
        <v>-46</v>
      </c>
      <c r="AB31" s="1041"/>
      <c r="AC31" s="1041"/>
      <c r="AD31" s="1041"/>
      <c r="AE31" s="1042"/>
      <c r="AF31" s="1034">
        <v>690</v>
      </c>
      <c r="AG31" s="1035"/>
      <c r="AH31" s="1035"/>
      <c r="AI31" s="1035"/>
      <c r="AJ31" s="1036"/>
      <c r="AK31" s="976">
        <v>50</v>
      </c>
      <c r="AL31" s="967"/>
      <c r="AM31" s="967"/>
      <c r="AN31" s="967"/>
      <c r="AO31" s="967"/>
      <c r="AP31" s="967">
        <v>921</v>
      </c>
      <c r="AQ31" s="967"/>
      <c r="AR31" s="967"/>
      <c r="AS31" s="967"/>
      <c r="AT31" s="967"/>
      <c r="AU31" s="967">
        <v>120</v>
      </c>
      <c r="AV31" s="967"/>
      <c r="AW31" s="967"/>
      <c r="AX31" s="967"/>
      <c r="AY31" s="967"/>
      <c r="AZ31" s="1039"/>
      <c r="BA31" s="1039"/>
      <c r="BB31" s="1039"/>
      <c r="BC31" s="1039"/>
      <c r="BD31" s="1039"/>
      <c r="BE31" s="1023" t="s">
        <v>383</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384</v>
      </c>
      <c r="C32" s="1029"/>
      <c r="D32" s="1029"/>
      <c r="E32" s="1029"/>
      <c r="F32" s="1029"/>
      <c r="G32" s="1029"/>
      <c r="H32" s="1029"/>
      <c r="I32" s="1029"/>
      <c r="J32" s="1029"/>
      <c r="K32" s="1029"/>
      <c r="L32" s="1029"/>
      <c r="M32" s="1029"/>
      <c r="N32" s="1029"/>
      <c r="O32" s="1029"/>
      <c r="P32" s="1030"/>
      <c r="Q32" s="1040">
        <v>415</v>
      </c>
      <c r="R32" s="1041"/>
      <c r="S32" s="1041"/>
      <c r="T32" s="1041"/>
      <c r="U32" s="1041"/>
      <c r="V32" s="1041">
        <v>415</v>
      </c>
      <c r="W32" s="1041"/>
      <c r="X32" s="1041"/>
      <c r="Y32" s="1041"/>
      <c r="Z32" s="1041"/>
      <c r="AA32" s="1041"/>
      <c r="AB32" s="1041"/>
      <c r="AC32" s="1041"/>
      <c r="AD32" s="1041"/>
      <c r="AE32" s="1042"/>
      <c r="AF32" s="1034" t="s">
        <v>110</v>
      </c>
      <c r="AG32" s="1035"/>
      <c r="AH32" s="1035"/>
      <c r="AI32" s="1035"/>
      <c r="AJ32" s="1036"/>
      <c r="AK32" s="976">
        <v>22</v>
      </c>
      <c r="AL32" s="967"/>
      <c r="AM32" s="967"/>
      <c r="AN32" s="967"/>
      <c r="AO32" s="967"/>
      <c r="AP32" s="967">
        <v>1667</v>
      </c>
      <c r="AQ32" s="967"/>
      <c r="AR32" s="967"/>
      <c r="AS32" s="967"/>
      <c r="AT32" s="967"/>
      <c r="AU32" s="967">
        <v>1394</v>
      </c>
      <c r="AV32" s="967"/>
      <c r="AW32" s="967"/>
      <c r="AX32" s="967"/>
      <c r="AY32" s="967"/>
      <c r="AZ32" s="1039"/>
      <c r="BA32" s="1039"/>
      <c r="BB32" s="1039"/>
      <c r="BC32" s="1039"/>
      <c r="BD32" s="1039"/>
      <c r="BE32" s="1023" t="s">
        <v>385</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t="s">
        <v>386</v>
      </c>
      <c r="C33" s="1029"/>
      <c r="D33" s="1029"/>
      <c r="E33" s="1029"/>
      <c r="F33" s="1029"/>
      <c r="G33" s="1029"/>
      <c r="H33" s="1029"/>
      <c r="I33" s="1029"/>
      <c r="J33" s="1029"/>
      <c r="K33" s="1029"/>
      <c r="L33" s="1029"/>
      <c r="M33" s="1029"/>
      <c r="N33" s="1029"/>
      <c r="O33" s="1029"/>
      <c r="P33" s="1030"/>
      <c r="Q33" s="1040">
        <v>61</v>
      </c>
      <c r="R33" s="1041"/>
      <c r="S33" s="1041"/>
      <c r="T33" s="1041"/>
      <c r="U33" s="1041"/>
      <c r="V33" s="1041">
        <v>61</v>
      </c>
      <c r="W33" s="1041"/>
      <c r="X33" s="1041"/>
      <c r="Y33" s="1041"/>
      <c r="Z33" s="1041"/>
      <c r="AA33" s="1041"/>
      <c r="AB33" s="1041"/>
      <c r="AC33" s="1041"/>
      <c r="AD33" s="1041"/>
      <c r="AE33" s="1042"/>
      <c r="AF33" s="1034" t="s">
        <v>110</v>
      </c>
      <c r="AG33" s="1035"/>
      <c r="AH33" s="1035"/>
      <c r="AI33" s="1035"/>
      <c r="AJ33" s="1036"/>
      <c r="AK33" s="976">
        <v>12</v>
      </c>
      <c r="AL33" s="967"/>
      <c r="AM33" s="967"/>
      <c r="AN33" s="967"/>
      <c r="AO33" s="967"/>
      <c r="AP33" s="967">
        <v>619</v>
      </c>
      <c r="AQ33" s="967"/>
      <c r="AR33" s="967"/>
      <c r="AS33" s="967"/>
      <c r="AT33" s="967"/>
      <c r="AU33" s="967">
        <v>398</v>
      </c>
      <c r="AV33" s="967"/>
      <c r="AW33" s="967"/>
      <c r="AX33" s="967"/>
      <c r="AY33" s="967"/>
      <c r="AZ33" s="1039"/>
      <c r="BA33" s="1039"/>
      <c r="BB33" s="1039"/>
      <c r="BC33" s="1039"/>
      <c r="BD33" s="1039"/>
      <c r="BE33" s="1023" t="s">
        <v>385</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6"/>
      <c r="AL34" s="967"/>
      <c r="AM34" s="967"/>
      <c r="AN34" s="967"/>
      <c r="AO34" s="967"/>
      <c r="AP34" s="967"/>
      <c r="AQ34" s="967"/>
      <c r="AR34" s="967"/>
      <c r="AS34" s="967"/>
      <c r="AT34" s="967"/>
      <c r="AU34" s="967"/>
      <c r="AV34" s="967"/>
      <c r="AW34" s="967"/>
      <c r="AX34" s="967"/>
      <c r="AY34" s="967"/>
      <c r="AZ34" s="1039"/>
      <c r="BA34" s="1039"/>
      <c r="BB34" s="1039"/>
      <c r="BC34" s="1039"/>
      <c r="BD34" s="1039"/>
      <c r="BE34" s="1023"/>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6"/>
      <c r="AL35" s="967"/>
      <c r="AM35" s="967"/>
      <c r="AN35" s="967"/>
      <c r="AO35" s="967"/>
      <c r="AP35" s="967"/>
      <c r="AQ35" s="967"/>
      <c r="AR35" s="967"/>
      <c r="AS35" s="967"/>
      <c r="AT35" s="967"/>
      <c r="AU35" s="967"/>
      <c r="AV35" s="967"/>
      <c r="AW35" s="967"/>
      <c r="AX35" s="967"/>
      <c r="AY35" s="967"/>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6"/>
      <c r="AL36" s="967"/>
      <c r="AM36" s="967"/>
      <c r="AN36" s="967"/>
      <c r="AO36" s="967"/>
      <c r="AP36" s="967"/>
      <c r="AQ36" s="967"/>
      <c r="AR36" s="967"/>
      <c r="AS36" s="967"/>
      <c r="AT36" s="967"/>
      <c r="AU36" s="967"/>
      <c r="AV36" s="967"/>
      <c r="AW36" s="967"/>
      <c r="AX36" s="967"/>
      <c r="AY36" s="967"/>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6"/>
      <c r="AL37" s="967"/>
      <c r="AM37" s="967"/>
      <c r="AN37" s="967"/>
      <c r="AO37" s="967"/>
      <c r="AP37" s="967"/>
      <c r="AQ37" s="967"/>
      <c r="AR37" s="967"/>
      <c r="AS37" s="967"/>
      <c r="AT37" s="967"/>
      <c r="AU37" s="967"/>
      <c r="AV37" s="967"/>
      <c r="AW37" s="967"/>
      <c r="AX37" s="967"/>
      <c r="AY37" s="967"/>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6"/>
      <c r="AL38" s="967"/>
      <c r="AM38" s="967"/>
      <c r="AN38" s="967"/>
      <c r="AO38" s="967"/>
      <c r="AP38" s="967"/>
      <c r="AQ38" s="967"/>
      <c r="AR38" s="967"/>
      <c r="AS38" s="967"/>
      <c r="AT38" s="967"/>
      <c r="AU38" s="967"/>
      <c r="AV38" s="967"/>
      <c r="AW38" s="967"/>
      <c r="AX38" s="967"/>
      <c r="AY38" s="967"/>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6"/>
      <c r="AL39" s="967"/>
      <c r="AM39" s="967"/>
      <c r="AN39" s="967"/>
      <c r="AO39" s="967"/>
      <c r="AP39" s="967"/>
      <c r="AQ39" s="967"/>
      <c r="AR39" s="967"/>
      <c r="AS39" s="967"/>
      <c r="AT39" s="967"/>
      <c r="AU39" s="967"/>
      <c r="AV39" s="967"/>
      <c r="AW39" s="967"/>
      <c r="AX39" s="967"/>
      <c r="AY39" s="967"/>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6"/>
      <c r="AL40" s="967"/>
      <c r="AM40" s="967"/>
      <c r="AN40" s="967"/>
      <c r="AO40" s="967"/>
      <c r="AP40" s="967"/>
      <c r="AQ40" s="967"/>
      <c r="AR40" s="967"/>
      <c r="AS40" s="967"/>
      <c r="AT40" s="967"/>
      <c r="AU40" s="967"/>
      <c r="AV40" s="967"/>
      <c r="AW40" s="967"/>
      <c r="AX40" s="967"/>
      <c r="AY40" s="967"/>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6"/>
      <c r="AL41" s="967"/>
      <c r="AM41" s="967"/>
      <c r="AN41" s="967"/>
      <c r="AO41" s="967"/>
      <c r="AP41" s="967"/>
      <c r="AQ41" s="967"/>
      <c r="AR41" s="967"/>
      <c r="AS41" s="967"/>
      <c r="AT41" s="967"/>
      <c r="AU41" s="967"/>
      <c r="AV41" s="967"/>
      <c r="AW41" s="967"/>
      <c r="AX41" s="967"/>
      <c r="AY41" s="967"/>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6"/>
      <c r="AL42" s="967"/>
      <c r="AM42" s="967"/>
      <c r="AN42" s="967"/>
      <c r="AO42" s="967"/>
      <c r="AP42" s="967"/>
      <c r="AQ42" s="967"/>
      <c r="AR42" s="967"/>
      <c r="AS42" s="967"/>
      <c r="AT42" s="967"/>
      <c r="AU42" s="967"/>
      <c r="AV42" s="967"/>
      <c r="AW42" s="967"/>
      <c r="AX42" s="967"/>
      <c r="AY42" s="967"/>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6"/>
      <c r="AL43" s="967"/>
      <c r="AM43" s="967"/>
      <c r="AN43" s="967"/>
      <c r="AO43" s="967"/>
      <c r="AP43" s="967"/>
      <c r="AQ43" s="967"/>
      <c r="AR43" s="967"/>
      <c r="AS43" s="967"/>
      <c r="AT43" s="967"/>
      <c r="AU43" s="967"/>
      <c r="AV43" s="967"/>
      <c r="AW43" s="967"/>
      <c r="AX43" s="967"/>
      <c r="AY43" s="967"/>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6"/>
      <c r="AL44" s="967"/>
      <c r="AM44" s="967"/>
      <c r="AN44" s="967"/>
      <c r="AO44" s="967"/>
      <c r="AP44" s="967"/>
      <c r="AQ44" s="967"/>
      <c r="AR44" s="967"/>
      <c r="AS44" s="967"/>
      <c r="AT44" s="967"/>
      <c r="AU44" s="967"/>
      <c r="AV44" s="967"/>
      <c r="AW44" s="967"/>
      <c r="AX44" s="967"/>
      <c r="AY44" s="967"/>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6"/>
      <c r="AL45" s="967"/>
      <c r="AM45" s="967"/>
      <c r="AN45" s="967"/>
      <c r="AO45" s="967"/>
      <c r="AP45" s="967"/>
      <c r="AQ45" s="967"/>
      <c r="AR45" s="967"/>
      <c r="AS45" s="967"/>
      <c r="AT45" s="967"/>
      <c r="AU45" s="967"/>
      <c r="AV45" s="967"/>
      <c r="AW45" s="967"/>
      <c r="AX45" s="967"/>
      <c r="AY45" s="967"/>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6"/>
      <c r="AL46" s="967"/>
      <c r="AM46" s="967"/>
      <c r="AN46" s="967"/>
      <c r="AO46" s="967"/>
      <c r="AP46" s="967"/>
      <c r="AQ46" s="967"/>
      <c r="AR46" s="967"/>
      <c r="AS46" s="967"/>
      <c r="AT46" s="967"/>
      <c r="AU46" s="967"/>
      <c r="AV46" s="967"/>
      <c r="AW46" s="967"/>
      <c r="AX46" s="967"/>
      <c r="AY46" s="967"/>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6"/>
      <c r="AL47" s="967"/>
      <c r="AM47" s="967"/>
      <c r="AN47" s="967"/>
      <c r="AO47" s="967"/>
      <c r="AP47" s="967"/>
      <c r="AQ47" s="967"/>
      <c r="AR47" s="967"/>
      <c r="AS47" s="967"/>
      <c r="AT47" s="967"/>
      <c r="AU47" s="967"/>
      <c r="AV47" s="967"/>
      <c r="AW47" s="967"/>
      <c r="AX47" s="967"/>
      <c r="AY47" s="967"/>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6"/>
      <c r="AL48" s="967"/>
      <c r="AM48" s="967"/>
      <c r="AN48" s="967"/>
      <c r="AO48" s="967"/>
      <c r="AP48" s="967"/>
      <c r="AQ48" s="967"/>
      <c r="AR48" s="967"/>
      <c r="AS48" s="967"/>
      <c r="AT48" s="967"/>
      <c r="AU48" s="967"/>
      <c r="AV48" s="967"/>
      <c r="AW48" s="967"/>
      <c r="AX48" s="967"/>
      <c r="AY48" s="967"/>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6"/>
      <c r="AL49" s="967"/>
      <c r="AM49" s="967"/>
      <c r="AN49" s="967"/>
      <c r="AO49" s="967"/>
      <c r="AP49" s="967"/>
      <c r="AQ49" s="967"/>
      <c r="AR49" s="967"/>
      <c r="AS49" s="967"/>
      <c r="AT49" s="967"/>
      <c r="AU49" s="967"/>
      <c r="AV49" s="967"/>
      <c r="AW49" s="967"/>
      <c r="AX49" s="967"/>
      <c r="AY49" s="967"/>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387</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9"/>
      <c r="AF63" s="1020">
        <v>820</v>
      </c>
      <c r="AG63" s="955"/>
      <c r="AH63" s="955"/>
      <c r="AI63" s="955"/>
      <c r="AJ63" s="1021"/>
      <c r="AK63" s="1022"/>
      <c r="AL63" s="959"/>
      <c r="AM63" s="959"/>
      <c r="AN63" s="959"/>
      <c r="AO63" s="959"/>
      <c r="AP63" s="955"/>
      <c r="AQ63" s="955"/>
      <c r="AR63" s="955"/>
      <c r="AS63" s="955"/>
      <c r="AT63" s="955"/>
      <c r="AU63" s="955"/>
      <c r="AV63" s="955"/>
      <c r="AW63" s="955"/>
      <c r="AX63" s="955"/>
      <c r="AY63" s="955"/>
      <c r="AZ63" s="1016"/>
      <c r="BA63" s="1016"/>
      <c r="BB63" s="1016"/>
      <c r="BC63" s="1016"/>
      <c r="BD63" s="1016"/>
      <c r="BE63" s="956"/>
      <c r="BF63" s="956"/>
      <c r="BG63" s="956"/>
      <c r="BH63" s="956"/>
      <c r="BI63" s="957"/>
      <c r="BJ63" s="1017" t="s">
        <v>110</v>
      </c>
      <c r="BK63" s="947"/>
      <c r="BL63" s="947"/>
      <c r="BM63" s="947"/>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390</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391</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535</v>
      </c>
      <c r="C68" s="983"/>
      <c r="D68" s="983"/>
      <c r="E68" s="983"/>
      <c r="F68" s="983"/>
      <c r="G68" s="983"/>
      <c r="H68" s="983"/>
      <c r="I68" s="983"/>
      <c r="J68" s="983"/>
      <c r="K68" s="983"/>
      <c r="L68" s="983"/>
      <c r="M68" s="983"/>
      <c r="N68" s="983"/>
      <c r="O68" s="983"/>
      <c r="P68" s="984"/>
      <c r="Q68" s="985">
        <v>5282</v>
      </c>
      <c r="R68" s="979"/>
      <c r="S68" s="979"/>
      <c r="T68" s="979"/>
      <c r="U68" s="979"/>
      <c r="V68" s="979">
        <v>5096</v>
      </c>
      <c r="W68" s="979"/>
      <c r="X68" s="979"/>
      <c r="Y68" s="979"/>
      <c r="Z68" s="979"/>
      <c r="AA68" s="979">
        <v>186</v>
      </c>
      <c r="AB68" s="979"/>
      <c r="AC68" s="979"/>
      <c r="AD68" s="979"/>
      <c r="AE68" s="979"/>
      <c r="AF68" s="979">
        <v>95</v>
      </c>
      <c r="AG68" s="979"/>
      <c r="AH68" s="979"/>
      <c r="AI68" s="979"/>
      <c r="AJ68" s="979"/>
      <c r="AK68" s="979">
        <v>249</v>
      </c>
      <c r="AL68" s="979"/>
      <c r="AM68" s="979"/>
      <c r="AN68" s="979"/>
      <c r="AO68" s="979"/>
      <c r="AP68" s="979">
        <v>722</v>
      </c>
      <c r="AQ68" s="979"/>
      <c r="AR68" s="979"/>
      <c r="AS68" s="979"/>
      <c r="AT68" s="979"/>
      <c r="AU68" s="979"/>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8" t="s">
        <v>536</v>
      </c>
      <c r="C69" s="971"/>
      <c r="D69" s="971"/>
      <c r="E69" s="971"/>
      <c r="F69" s="971"/>
      <c r="G69" s="971"/>
      <c r="H69" s="971"/>
      <c r="I69" s="971"/>
      <c r="J69" s="971"/>
      <c r="K69" s="971"/>
      <c r="L69" s="971"/>
      <c r="M69" s="971"/>
      <c r="N69" s="971"/>
      <c r="O69" s="971"/>
      <c r="P69" s="972"/>
      <c r="Q69" s="973">
        <v>715</v>
      </c>
      <c r="R69" s="967"/>
      <c r="S69" s="967"/>
      <c r="T69" s="967"/>
      <c r="U69" s="967"/>
      <c r="V69" s="967">
        <v>540</v>
      </c>
      <c r="W69" s="967"/>
      <c r="X69" s="967"/>
      <c r="Y69" s="967"/>
      <c r="Z69" s="967"/>
      <c r="AA69" s="967">
        <v>175</v>
      </c>
      <c r="AB69" s="967"/>
      <c r="AC69" s="967"/>
      <c r="AD69" s="967"/>
      <c r="AE69" s="967"/>
      <c r="AF69" s="967">
        <v>758</v>
      </c>
      <c r="AG69" s="967"/>
      <c r="AH69" s="967"/>
      <c r="AI69" s="967"/>
      <c r="AJ69" s="967"/>
      <c r="AK69" s="967"/>
      <c r="AL69" s="967"/>
      <c r="AM69" s="967"/>
      <c r="AN69" s="967"/>
      <c r="AO69" s="967"/>
      <c r="AP69" s="967">
        <v>657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8" t="s">
        <v>537</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538</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539</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540</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541</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542</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543</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933952</v>
      </c>
      <c r="AB110" s="873"/>
      <c r="AC110" s="873"/>
      <c r="AD110" s="873"/>
      <c r="AE110" s="874"/>
      <c r="AF110" s="875">
        <v>994367</v>
      </c>
      <c r="AG110" s="873"/>
      <c r="AH110" s="873"/>
      <c r="AI110" s="873"/>
      <c r="AJ110" s="874"/>
      <c r="AK110" s="875">
        <v>1085761</v>
      </c>
      <c r="AL110" s="873"/>
      <c r="AM110" s="873"/>
      <c r="AN110" s="873"/>
      <c r="AO110" s="874"/>
      <c r="AP110" s="876">
        <v>27.2</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10162041</v>
      </c>
      <c r="BR110" s="800"/>
      <c r="BS110" s="800"/>
      <c r="BT110" s="800"/>
      <c r="BU110" s="800"/>
      <c r="BV110" s="800">
        <v>10682653</v>
      </c>
      <c r="BW110" s="800"/>
      <c r="BX110" s="800"/>
      <c r="BY110" s="800"/>
      <c r="BZ110" s="800"/>
      <c r="CA110" s="800">
        <v>10795821</v>
      </c>
      <c r="CB110" s="800"/>
      <c r="CC110" s="800"/>
      <c r="CD110" s="800"/>
      <c r="CE110" s="800"/>
      <c r="CF110" s="861">
        <v>270.60000000000002</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294962</v>
      </c>
      <c r="BR111" s="771"/>
      <c r="BS111" s="771"/>
      <c r="BT111" s="771"/>
      <c r="BU111" s="771"/>
      <c r="BV111" s="771">
        <v>194269</v>
      </c>
      <c r="BW111" s="771"/>
      <c r="BX111" s="771"/>
      <c r="BY111" s="771"/>
      <c r="BZ111" s="771"/>
      <c r="CA111" s="771">
        <v>112650</v>
      </c>
      <c r="CB111" s="771"/>
      <c r="CC111" s="771"/>
      <c r="CD111" s="771"/>
      <c r="CE111" s="771"/>
      <c r="CF111" s="848">
        <v>2.8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2570047</v>
      </c>
      <c r="BR112" s="771"/>
      <c r="BS112" s="771"/>
      <c r="BT112" s="771"/>
      <c r="BU112" s="771"/>
      <c r="BV112" s="771">
        <v>2202139</v>
      </c>
      <c r="BW112" s="771"/>
      <c r="BX112" s="771"/>
      <c r="BY112" s="771"/>
      <c r="BZ112" s="771"/>
      <c r="CA112" s="771">
        <v>1912203</v>
      </c>
      <c r="CB112" s="771"/>
      <c r="CC112" s="771"/>
      <c r="CD112" s="771"/>
      <c r="CE112" s="771"/>
      <c r="CF112" s="848">
        <v>47.9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128558</v>
      </c>
      <c r="DH112" s="771"/>
      <c r="DI112" s="771"/>
      <c r="DJ112" s="771"/>
      <c r="DK112" s="771"/>
      <c r="DL112" s="771">
        <v>85523</v>
      </c>
      <c r="DM112" s="771"/>
      <c r="DN112" s="771"/>
      <c r="DO112" s="771"/>
      <c r="DP112" s="771"/>
      <c r="DQ112" s="771">
        <v>54709</v>
      </c>
      <c r="DR112" s="771"/>
      <c r="DS112" s="771"/>
      <c r="DT112" s="771"/>
      <c r="DU112" s="771"/>
      <c r="DV112" s="823">
        <v>1.4</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136851</v>
      </c>
      <c r="AB113" s="909"/>
      <c r="AC113" s="909"/>
      <c r="AD113" s="909"/>
      <c r="AE113" s="910"/>
      <c r="AF113" s="911">
        <v>123135</v>
      </c>
      <c r="AG113" s="909"/>
      <c r="AH113" s="909"/>
      <c r="AI113" s="909"/>
      <c r="AJ113" s="910"/>
      <c r="AK113" s="911">
        <v>127022</v>
      </c>
      <c r="AL113" s="909"/>
      <c r="AM113" s="909"/>
      <c r="AN113" s="909"/>
      <c r="AO113" s="910"/>
      <c r="AP113" s="912">
        <v>3.2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223305</v>
      </c>
      <c r="BR113" s="771"/>
      <c r="BS113" s="771"/>
      <c r="BT113" s="771"/>
      <c r="BU113" s="771"/>
      <c r="BV113" s="771">
        <v>171449</v>
      </c>
      <c r="BW113" s="771"/>
      <c r="BX113" s="771"/>
      <c r="BY113" s="771"/>
      <c r="BZ113" s="771"/>
      <c r="CA113" s="771">
        <v>121411</v>
      </c>
      <c r="CB113" s="771"/>
      <c r="CC113" s="771"/>
      <c r="CD113" s="771"/>
      <c r="CE113" s="771"/>
      <c r="CF113" s="848">
        <v>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23673</v>
      </c>
      <c r="DH113" s="784"/>
      <c r="DI113" s="784"/>
      <c r="DJ113" s="784"/>
      <c r="DK113" s="785"/>
      <c r="DL113" s="786">
        <v>20139</v>
      </c>
      <c r="DM113" s="784"/>
      <c r="DN113" s="784"/>
      <c r="DO113" s="784"/>
      <c r="DP113" s="785"/>
      <c r="DQ113" s="786">
        <v>16500</v>
      </c>
      <c r="DR113" s="784"/>
      <c r="DS113" s="784"/>
      <c r="DT113" s="784"/>
      <c r="DU113" s="785"/>
      <c r="DV113" s="754">
        <v>0.4</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60453</v>
      </c>
      <c r="AB114" s="784"/>
      <c r="AC114" s="784"/>
      <c r="AD114" s="784"/>
      <c r="AE114" s="785"/>
      <c r="AF114" s="786">
        <v>49348</v>
      </c>
      <c r="AG114" s="784"/>
      <c r="AH114" s="784"/>
      <c r="AI114" s="784"/>
      <c r="AJ114" s="785"/>
      <c r="AK114" s="786">
        <v>41005</v>
      </c>
      <c r="AL114" s="784"/>
      <c r="AM114" s="784"/>
      <c r="AN114" s="784"/>
      <c r="AO114" s="785"/>
      <c r="AP114" s="754">
        <v>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1914623</v>
      </c>
      <c r="BR114" s="771"/>
      <c r="BS114" s="771"/>
      <c r="BT114" s="771"/>
      <c r="BU114" s="771"/>
      <c r="BV114" s="771">
        <v>1804685</v>
      </c>
      <c r="BW114" s="771"/>
      <c r="BX114" s="771"/>
      <c r="BY114" s="771"/>
      <c r="BZ114" s="771"/>
      <c r="CA114" s="771">
        <v>1615661</v>
      </c>
      <c r="CB114" s="771"/>
      <c r="CC114" s="771"/>
      <c r="CD114" s="771"/>
      <c r="CE114" s="771"/>
      <c r="CF114" s="848">
        <v>40.5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131419</v>
      </c>
      <c r="AB115" s="909"/>
      <c r="AC115" s="909"/>
      <c r="AD115" s="909"/>
      <c r="AE115" s="910"/>
      <c r="AF115" s="911">
        <v>105619</v>
      </c>
      <c r="AG115" s="909"/>
      <c r="AH115" s="909"/>
      <c r="AI115" s="909"/>
      <c r="AJ115" s="910"/>
      <c r="AK115" s="911">
        <v>87629</v>
      </c>
      <c r="AL115" s="909"/>
      <c r="AM115" s="909"/>
      <c r="AN115" s="909"/>
      <c r="AO115" s="910"/>
      <c r="AP115" s="912">
        <v>2.2000000000000002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110</v>
      </c>
      <c r="AB116" s="784"/>
      <c r="AC116" s="784"/>
      <c r="AD116" s="784"/>
      <c r="AE116" s="785"/>
      <c r="AF116" s="786">
        <v>273</v>
      </c>
      <c r="AG116" s="784"/>
      <c r="AH116" s="784"/>
      <c r="AI116" s="784"/>
      <c r="AJ116" s="785"/>
      <c r="AK116" s="786">
        <v>301</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1262785</v>
      </c>
      <c r="AB117" s="895"/>
      <c r="AC117" s="895"/>
      <c r="AD117" s="895"/>
      <c r="AE117" s="896"/>
      <c r="AF117" s="898">
        <v>1272742</v>
      </c>
      <c r="AG117" s="895"/>
      <c r="AH117" s="895"/>
      <c r="AI117" s="895"/>
      <c r="AJ117" s="896"/>
      <c r="AK117" s="898">
        <v>1341718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430</v>
      </c>
      <c r="BP118" s="838"/>
      <c r="BQ118" s="857">
        <v>15164978</v>
      </c>
      <c r="BR118" s="858"/>
      <c r="BS118" s="858"/>
      <c r="BT118" s="858"/>
      <c r="BU118" s="858"/>
      <c r="BV118" s="858">
        <v>15055195</v>
      </c>
      <c r="BW118" s="858"/>
      <c r="BX118" s="858"/>
      <c r="BY118" s="858"/>
      <c r="BZ118" s="858"/>
      <c r="CA118" s="858">
        <v>14557746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382608</v>
      </c>
      <c r="BR119" s="800"/>
      <c r="BS119" s="800"/>
      <c r="BT119" s="800"/>
      <c r="BU119" s="800"/>
      <c r="BV119" s="800">
        <v>279473</v>
      </c>
      <c r="BW119" s="800"/>
      <c r="BX119" s="800"/>
      <c r="BY119" s="800"/>
      <c r="BZ119" s="800"/>
      <c r="CA119" s="800">
        <v>196532</v>
      </c>
      <c r="CB119" s="800"/>
      <c r="CC119" s="800"/>
      <c r="CD119" s="800"/>
      <c r="CE119" s="800"/>
      <c r="CF119" s="861">
        <v>4.9000000000000004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142731</v>
      </c>
      <c r="DH119" s="717"/>
      <c r="DI119" s="717"/>
      <c r="DJ119" s="717"/>
      <c r="DK119" s="718"/>
      <c r="DL119" s="719">
        <v>88607</v>
      </c>
      <c r="DM119" s="717"/>
      <c r="DN119" s="717"/>
      <c r="DO119" s="717"/>
      <c r="DP119" s="718"/>
      <c r="DQ119" s="719">
        <v>41441</v>
      </c>
      <c r="DR119" s="717"/>
      <c r="DS119" s="717"/>
      <c r="DT119" s="717"/>
      <c r="DU119" s="718"/>
      <c r="DV119" s="807">
        <v>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564996</v>
      </c>
      <c r="BR120" s="771"/>
      <c r="BS120" s="771"/>
      <c r="BT120" s="771"/>
      <c r="BU120" s="771"/>
      <c r="BV120" s="771">
        <v>530514</v>
      </c>
      <c r="BW120" s="771"/>
      <c r="BX120" s="771"/>
      <c r="BY120" s="771"/>
      <c r="BZ120" s="771"/>
      <c r="CA120" s="771">
        <v>505502</v>
      </c>
      <c r="CB120" s="771"/>
      <c r="CC120" s="771"/>
      <c r="CD120" s="771"/>
      <c r="CE120" s="771"/>
      <c r="CF120" s="848">
        <v>12.7</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1448670</v>
      </c>
      <c r="DH120" s="800"/>
      <c r="DI120" s="800"/>
      <c r="DJ120" s="800"/>
      <c r="DK120" s="800"/>
      <c r="DL120" s="800">
        <v>1443467</v>
      </c>
      <c r="DM120" s="800"/>
      <c r="DN120" s="800"/>
      <c r="DO120" s="800"/>
      <c r="DP120" s="800"/>
      <c r="DQ120" s="800">
        <v>1393898</v>
      </c>
      <c r="DR120" s="800"/>
      <c r="DS120" s="800"/>
      <c r="DT120" s="800"/>
      <c r="DU120" s="800"/>
      <c r="DV120" s="801">
        <v>34.9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65492</v>
      </c>
      <c r="AB121" s="784"/>
      <c r="AC121" s="784"/>
      <c r="AD121" s="784"/>
      <c r="AE121" s="785"/>
      <c r="AF121" s="786">
        <v>50324</v>
      </c>
      <c r="AG121" s="784"/>
      <c r="AH121" s="784"/>
      <c r="AI121" s="784"/>
      <c r="AJ121" s="785"/>
      <c r="AK121" s="786">
        <v>39992</v>
      </c>
      <c r="AL121" s="784"/>
      <c r="AM121" s="784"/>
      <c r="AN121" s="784"/>
      <c r="AO121" s="785"/>
      <c r="AP121" s="754">
        <v>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7706258</v>
      </c>
      <c r="BR121" s="858"/>
      <c r="BS121" s="858"/>
      <c r="BT121" s="858"/>
      <c r="BU121" s="858"/>
      <c r="BV121" s="858">
        <v>8099985</v>
      </c>
      <c r="BW121" s="858"/>
      <c r="BX121" s="858"/>
      <c r="BY121" s="858"/>
      <c r="BZ121" s="858"/>
      <c r="CA121" s="858">
        <v>8289076</v>
      </c>
      <c r="CB121" s="858"/>
      <c r="CC121" s="858"/>
      <c r="CD121" s="858"/>
      <c r="CE121" s="858"/>
      <c r="CF121" s="859">
        <v>207.8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578166</v>
      </c>
      <c r="DH121" s="771"/>
      <c r="DI121" s="771"/>
      <c r="DJ121" s="771"/>
      <c r="DK121" s="771"/>
      <c r="DL121" s="771">
        <v>481353</v>
      </c>
      <c r="DM121" s="771"/>
      <c r="DN121" s="771"/>
      <c r="DO121" s="771"/>
      <c r="DP121" s="771"/>
      <c r="DQ121" s="771">
        <v>398536</v>
      </c>
      <c r="DR121" s="771"/>
      <c r="DS121" s="771"/>
      <c r="DT121" s="771"/>
      <c r="DU121" s="771"/>
      <c r="DV121" s="823">
        <v>10</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8653862</v>
      </c>
      <c r="BR122" s="840"/>
      <c r="BS122" s="840"/>
      <c r="BT122" s="840"/>
      <c r="BU122" s="840"/>
      <c r="BV122" s="840">
        <v>8909972</v>
      </c>
      <c r="BW122" s="840"/>
      <c r="BX122" s="840"/>
      <c r="BY122" s="840"/>
      <c r="BZ122" s="840"/>
      <c r="CA122" s="840">
        <v>8991110</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543211</v>
      </c>
      <c r="DH122" s="771"/>
      <c r="DI122" s="771"/>
      <c r="DJ122" s="771"/>
      <c r="DK122" s="771"/>
      <c r="DL122" s="771">
        <v>277319</v>
      </c>
      <c r="DM122" s="771"/>
      <c r="DN122" s="771"/>
      <c r="DO122" s="771"/>
      <c r="DP122" s="771"/>
      <c r="DQ122" s="771">
        <v>119769</v>
      </c>
      <c r="DR122" s="771"/>
      <c r="DS122" s="771"/>
      <c r="DT122" s="771"/>
      <c r="DU122" s="771"/>
      <c r="DV122" s="823">
        <v>3</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162.5</v>
      </c>
      <c r="BR123" s="832"/>
      <c r="BS123" s="832"/>
      <c r="BT123" s="832"/>
      <c r="BU123" s="832"/>
      <c r="BV123" s="832">
        <v>151.19999999999999</v>
      </c>
      <c r="BW123" s="832"/>
      <c r="BX123" s="832"/>
      <c r="BY123" s="832"/>
      <c r="BZ123" s="832"/>
      <c r="CA123" s="832">
        <v>139.5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39228</v>
      </c>
      <c r="AB126" s="784"/>
      <c r="AC126" s="784"/>
      <c r="AD126" s="784"/>
      <c r="AE126" s="785"/>
      <c r="AF126" s="786">
        <v>39228</v>
      </c>
      <c r="AG126" s="784"/>
      <c r="AH126" s="784"/>
      <c r="AI126" s="784"/>
      <c r="AJ126" s="785"/>
      <c r="AK126" s="786">
        <v>39228</v>
      </c>
      <c r="AL126" s="784"/>
      <c r="AM126" s="784"/>
      <c r="AN126" s="784"/>
      <c r="AO126" s="785"/>
      <c r="AP126" s="754">
        <v>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26699</v>
      </c>
      <c r="AB127" s="784"/>
      <c r="AC127" s="784"/>
      <c r="AD127" s="784"/>
      <c r="AE127" s="785"/>
      <c r="AF127" s="786">
        <v>16067</v>
      </c>
      <c r="AG127" s="784"/>
      <c r="AH127" s="784"/>
      <c r="AI127" s="784"/>
      <c r="AJ127" s="785"/>
      <c r="AK127" s="786">
        <v>8409</v>
      </c>
      <c r="AL127" s="784"/>
      <c r="AM127" s="784"/>
      <c r="AN127" s="784"/>
      <c r="AO127" s="785"/>
      <c r="AP127" s="754">
        <v>0.2</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452</v>
      </c>
      <c r="DM127" s="820"/>
      <c r="DN127" s="820"/>
      <c r="DO127" s="820"/>
      <c r="DP127" s="820"/>
      <c r="DQ127" s="820" t="s">
        <v>452</v>
      </c>
      <c r="DR127" s="820"/>
      <c r="DS127" s="820"/>
      <c r="DT127" s="820"/>
      <c r="DU127" s="820"/>
      <c r="DV127" s="821" t="s">
        <v>452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42493</v>
      </c>
      <c r="AB128" s="724"/>
      <c r="AC128" s="724"/>
      <c r="AD128" s="724"/>
      <c r="AE128" s="725"/>
      <c r="AF128" s="726">
        <v>41994</v>
      </c>
      <c r="AG128" s="724"/>
      <c r="AH128" s="724"/>
      <c r="AI128" s="724"/>
      <c r="AJ128" s="725"/>
      <c r="AK128" s="726">
        <v>41994</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4655205</v>
      </c>
      <c r="AB129" s="784"/>
      <c r="AC129" s="784"/>
      <c r="AD129" s="784"/>
      <c r="AE129" s="785"/>
      <c r="AF129" s="786">
        <v>4734989</v>
      </c>
      <c r="AG129" s="784"/>
      <c r="AH129" s="784"/>
      <c r="AI129" s="784"/>
      <c r="AJ129" s="785"/>
      <c r="AK129" s="786">
        <v>4730700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648644</v>
      </c>
      <c r="AB130" s="784"/>
      <c r="AC130" s="784"/>
      <c r="AD130" s="784"/>
      <c r="AE130" s="785"/>
      <c r="AF130" s="786">
        <v>671142</v>
      </c>
      <c r="AG130" s="784"/>
      <c r="AH130" s="784"/>
      <c r="AI130" s="784"/>
      <c r="AJ130" s="785"/>
      <c r="AK130" s="786">
        <v>741296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139.5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4006561</v>
      </c>
      <c r="AB131" s="717"/>
      <c r="AC131" s="717"/>
      <c r="AD131" s="717"/>
      <c r="AE131" s="718"/>
      <c r="AF131" s="719">
        <v>4063847</v>
      </c>
      <c r="AG131" s="717"/>
      <c r="AH131" s="717"/>
      <c r="AI131" s="717"/>
      <c r="AJ131" s="718"/>
      <c r="AK131" s="719">
        <v>3989404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14.267797249999999</v>
      </c>
      <c r="AB132" s="740"/>
      <c r="AC132" s="740"/>
      <c r="AD132" s="740"/>
      <c r="AE132" s="741"/>
      <c r="AF132" s="742">
        <v>13.770351099999999</v>
      </c>
      <c r="AG132" s="740"/>
      <c r="AH132" s="740"/>
      <c r="AI132" s="740"/>
      <c r="AJ132" s="741"/>
      <c r="AK132" s="742">
        <v>13.99778012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v>
      </c>
      <c r="AB133" s="749"/>
      <c r="AC133" s="749"/>
      <c r="AD133" s="749"/>
      <c r="AE133" s="750"/>
      <c r="AF133" s="748">
        <v>14.4</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0" t="s">
        <v>467</v>
      </c>
      <c r="L7" s="254"/>
      <c r="M7" s="255" t="s">
        <v>468</v>
      </c>
      <c r="N7" s="256"/>
    </row>
    <row r="8" spans="1:16">
      <c r="A8" s="248"/>
      <c r="B8" s="244"/>
      <c r="C8" s="244"/>
      <c r="D8" s="244"/>
      <c r="E8" s="244"/>
      <c r="F8" s="244"/>
      <c r="G8" s="257"/>
      <c r="H8" s="258"/>
      <c r="I8" s="258"/>
      <c r="J8" s="259"/>
      <c r="K8" s="1121"/>
      <c r="L8" s="260" t="s">
        <v>469</v>
      </c>
      <c r="M8" s="261" t="s">
        <v>470</v>
      </c>
      <c r="N8" s="262" t="s">
        <v>471</v>
      </c>
    </row>
    <row r="9" spans="1:16">
      <c r="A9" s="248"/>
      <c r="B9" s="244"/>
      <c r="C9" s="244"/>
      <c r="D9" s="244"/>
      <c r="E9" s="244"/>
      <c r="F9" s="244"/>
      <c r="G9" s="1134" t="s">
        <v>472</v>
      </c>
      <c r="H9" s="1135"/>
      <c r="I9" s="1135"/>
      <c r="J9" s="1136"/>
      <c r="K9" s="263">
        <v>1288910</v>
      </c>
      <c r="L9" s="264">
        <v>75818</v>
      </c>
      <c r="M9" s="265">
        <v>77799</v>
      </c>
      <c r="N9" s="266">
        <v>-2.5</v>
      </c>
    </row>
    <row r="10" spans="1:16">
      <c r="A10" s="248"/>
      <c r="B10" s="244"/>
      <c r="C10" s="244"/>
      <c r="D10" s="244"/>
      <c r="E10" s="244"/>
      <c r="F10" s="244"/>
      <c r="G10" s="1134" t="s">
        <v>473</v>
      </c>
      <c r="H10" s="1135"/>
      <c r="I10" s="1135"/>
      <c r="J10" s="1136"/>
      <c r="K10" s="267">
        <v>43814</v>
      </c>
      <c r="L10" s="268">
        <v>2577</v>
      </c>
      <c r="M10" s="269">
        <v>8141</v>
      </c>
      <c r="N10" s="270">
        <v>-68.3</v>
      </c>
    </row>
    <row r="11" spans="1:16" ht="13.5" customHeight="1">
      <c r="A11" s="248"/>
      <c r="B11" s="244"/>
      <c r="C11" s="244"/>
      <c r="D11" s="244"/>
      <c r="E11" s="244"/>
      <c r="F11" s="244"/>
      <c r="G11" s="1134" t="s">
        <v>474</v>
      </c>
      <c r="H11" s="1135"/>
      <c r="I11" s="1135"/>
      <c r="J11" s="1136"/>
      <c r="K11" s="267">
        <v>198168</v>
      </c>
      <c r="L11" s="268">
        <v>11657</v>
      </c>
      <c r="M11" s="269">
        <v>11503</v>
      </c>
      <c r="N11" s="270">
        <v>1.3</v>
      </c>
    </row>
    <row r="12" spans="1:16" ht="13.5" customHeight="1">
      <c r="A12" s="248"/>
      <c r="B12" s="244"/>
      <c r="C12" s="244"/>
      <c r="D12" s="244"/>
      <c r="E12" s="244"/>
      <c r="F12" s="244"/>
      <c r="G12" s="1134" t="s">
        <v>475</v>
      </c>
      <c r="H12" s="1135"/>
      <c r="I12" s="1135"/>
      <c r="J12" s="1136"/>
      <c r="K12" s="267" t="s">
        <v>476</v>
      </c>
      <c r="L12" s="268" t="s">
        <v>476</v>
      </c>
      <c r="M12" s="269">
        <v>578</v>
      </c>
      <c r="N12" s="270" t="s">
        <v>476</v>
      </c>
    </row>
    <row r="13" spans="1:16" ht="13.5" customHeight="1">
      <c r="A13" s="248"/>
      <c r="B13" s="244"/>
      <c r="C13" s="244"/>
      <c r="D13" s="244"/>
      <c r="E13" s="244"/>
      <c r="F13" s="244"/>
      <c r="G13" s="1134" t="s">
        <v>477</v>
      </c>
      <c r="H13" s="1135"/>
      <c r="I13" s="1135"/>
      <c r="J13" s="1136"/>
      <c r="K13" s="267" t="s">
        <v>476</v>
      </c>
      <c r="L13" s="268" t="s">
        <v>476</v>
      </c>
      <c r="M13" s="269" t="s">
        <v>476</v>
      </c>
      <c r="N13" s="270" t="s">
        <v>476</v>
      </c>
    </row>
    <row r="14" spans="1:16" ht="13.5" customHeight="1">
      <c r="A14" s="248"/>
      <c r="B14" s="244"/>
      <c r="C14" s="244"/>
      <c r="D14" s="244"/>
      <c r="E14" s="244"/>
      <c r="F14" s="244"/>
      <c r="G14" s="1134" t="s">
        <v>478</v>
      </c>
      <c r="H14" s="1135"/>
      <c r="I14" s="1135"/>
      <c r="J14" s="1136"/>
      <c r="K14" s="267">
        <v>84630</v>
      </c>
      <c r="L14" s="268">
        <v>4978</v>
      </c>
      <c r="M14" s="269">
        <v>3404</v>
      </c>
      <c r="N14" s="270">
        <v>46.2</v>
      </c>
    </row>
    <row r="15" spans="1:16" ht="13.5" customHeight="1">
      <c r="A15" s="248"/>
      <c r="B15" s="244"/>
      <c r="C15" s="244"/>
      <c r="D15" s="244"/>
      <c r="E15" s="244"/>
      <c r="F15" s="244"/>
      <c r="G15" s="1134" t="s">
        <v>479</v>
      </c>
      <c r="H15" s="1135"/>
      <c r="I15" s="1135"/>
      <c r="J15" s="1136"/>
      <c r="K15" s="267">
        <v>153525</v>
      </c>
      <c r="L15" s="268">
        <v>9031</v>
      </c>
      <c r="M15" s="269">
        <v>1859</v>
      </c>
      <c r="N15" s="270">
        <v>385.8</v>
      </c>
    </row>
    <row r="16" spans="1:16">
      <c r="A16" s="248"/>
      <c r="B16" s="244"/>
      <c r="C16" s="244"/>
      <c r="D16" s="244"/>
      <c r="E16" s="244"/>
      <c r="F16" s="244"/>
      <c r="G16" s="1137" t="s">
        <v>480</v>
      </c>
      <c r="H16" s="1138"/>
      <c r="I16" s="1138"/>
      <c r="J16" s="1139"/>
      <c r="K16" s="268">
        <v>-158717</v>
      </c>
      <c r="L16" s="268">
        <v>-9336</v>
      </c>
      <c r="M16" s="269">
        <v>-8484</v>
      </c>
      <c r="N16" s="270">
        <v>10</v>
      </c>
    </row>
    <row r="17" spans="1:16">
      <c r="A17" s="248"/>
      <c r="B17" s="244"/>
      <c r="C17" s="244"/>
      <c r="D17" s="244"/>
      <c r="E17" s="244"/>
      <c r="F17" s="244"/>
      <c r="G17" s="1137" t="s">
        <v>168</v>
      </c>
      <c r="H17" s="1138"/>
      <c r="I17" s="1138"/>
      <c r="J17" s="1139"/>
      <c r="K17" s="268">
        <v>1610330</v>
      </c>
      <c r="L17" s="268">
        <v>94725</v>
      </c>
      <c r="M17" s="269">
        <v>94801</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1" t="s">
        <v>485</v>
      </c>
      <c r="H21" s="1132"/>
      <c r="I21" s="1132"/>
      <c r="J21" s="1133"/>
      <c r="K21" s="280">
        <v>9.41</v>
      </c>
      <c r="L21" s="281">
        <v>8.7799999999999994</v>
      </c>
      <c r="M21" s="282">
        <v>0.63</v>
      </c>
      <c r="N21" s="249"/>
      <c r="O21" s="283"/>
      <c r="P21" s="279"/>
    </row>
    <row r="22" spans="1:16" s="284" customFormat="1">
      <c r="A22" s="279"/>
      <c r="B22" s="249"/>
      <c r="C22" s="249"/>
      <c r="D22" s="249"/>
      <c r="E22" s="249"/>
      <c r="F22" s="249"/>
      <c r="G22" s="1131" t="s">
        <v>486</v>
      </c>
      <c r="H22" s="1132"/>
      <c r="I22" s="1132"/>
      <c r="J22" s="1133"/>
      <c r="K22" s="285">
        <v>95.8</v>
      </c>
      <c r="L22" s="286">
        <v>96.7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0" t="s">
        <v>467</v>
      </c>
      <c r="L30" s="254"/>
      <c r="M30" s="255" t="s">
        <v>468</v>
      </c>
      <c r="N30" s="256"/>
    </row>
    <row r="31" spans="1:16">
      <c r="A31" s="248"/>
      <c r="B31" s="244"/>
      <c r="C31" s="244"/>
      <c r="D31" s="244"/>
      <c r="E31" s="244"/>
      <c r="F31" s="244"/>
      <c r="G31" s="257"/>
      <c r="H31" s="258"/>
      <c r="I31" s="258"/>
      <c r="J31" s="259"/>
      <c r="K31" s="1121"/>
      <c r="L31" s="260" t="s">
        <v>469</v>
      </c>
      <c r="M31" s="261" t="s">
        <v>470</v>
      </c>
      <c r="N31" s="262" t="s">
        <v>471</v>
      </c>
    </row>
    <row r="32" spans="1:16" ht="27" customHeight="1">
      <c r="A32" s="248"/>
      <c r="B32" s="244"/>
      <c r="C32" s="244"/>
      <c r="D32" s="244"/>
      <c r="E32" s="244"/>
      <c r="F32" s="244"/>
      <c r="G32" s="1122" t="s">
        <v>489</v>
      </c>
      <c r="H32" s="1123"/>
      <c r="I32" s="1123"/>
      <c r="J32" s="1124"/>
      <c r="K32" s="294">
        <v>1085761</v>
      </c>
      <c r="L32" s="294">
        <v>63868</v>
      </c>
      <c r="M32" s="295">
        <v>52939</v>
      </c>
      <c r="N32" s="296">
        <v>20.6</v>
      </c>
    </row>
    <row r="33" spans="1:16" ht="13.5" customHeight="1">
      <c r="A33" s="248"/>
      <c r="B33" s="244"/>
      <c r="C33" s="244"/>
      <c r="D33" s="244"/>
      <c r="E33" s="244"/>
      <c r="F33" s="244"/>
      <c r="G33" s="1122" t="s">
        <v>490</v>
      </c>
      <c r="H33" s="1123"/>
      <c r="I33" s="1123"/>
      <c r="J33" s="1124"/>
      <c r="K33" s="294" t="s">
        <v>476</v>
      </c>
      <c r="L33" s="294" t="s">
        <v>476</v>
      </c>
      <c r="M33" s="295" t="s">
        <v>476</v>
      </c>
      <c r="N33" s="296" t="s">
        <v>476</v>
      </c>
    </row>
    <row r="34" spans="1:16" ht="27" customHeight="1">
      <c r="A34" s="248"/>
      <c r="B34" s="244"/>
      <c r="C34" s="244"/>
      <c r="D34" s="244"/>
      <c r="E34" s="244"/>
      <c r="F34" s="244"/>
      <c r="G34" s="1122" t="s">
        <v>491</v>
      </c>
      <c r="H34" s="1123"/>
      <c r="I34" s="1123"/>
      <c r="J34" s="1124"/>
      <c r="K34" s="294" t="s">
        <v>476</v>
      </c>
      <c r="L34" s="294" t="s">
        <v>476</v>
      </c>
      <c r="M34" s="295">
        <v>6</v>
      </c>
      <c r="N34" s="296" t="s">
        <v>476</v>
      </c>
    </row>
    <row r="35" spans="1:16" ht="27" customHeight="1">
      <c r="A35" s="248"/>
      <c r="B35" s="244"/>
      <c r="C35" s="244"/>
      <c r="D35" s="244"/>
      <c r="E35" s="244"/>
      <c r="F35" s="244"/>
      <c r="G35" s="1122" t="s">
        <v>492</v>
      </c>
      <c r="H35" s="1123"/>
      <c r="I35" s="1123"/>
      <c r="J35" s="1124"/>
      <c r="K35" s="294">
        <v>127022</v>
      </c>
      <c r="L35" s="294">
        <v>7472</v>
      </c>
      <c r="M35" s="295">
        <v>16218</v>
      </c>
      <c r="N35" s="296">
        <v>-53.9</v>
      </c>
    </row>
    <row r="36" spans="1:16" ht="27" customHeight="1">
      <c r="A36" s="248"/>
      <c r="B36" s="244"/>
      <c r="C36" s="244"/>
      <c r="D36" s="244"/>
      <c r="E36" s="244"/>
      <c r="F36" s="244"/>
      <c r="G36" s="1122" t="s">
        <v>493</v>
      </c>
      <c r="H36" s="1123"/>
      <c r="I36" s="1123"/>
      <c r="J36" s="1124"/>
      <c r="K36" s="294">
        <v>41005</v>
      </c>
      <c r="L36" s="294">
        <v>2412</v>
      </c>
      <c r="M36" s="295">
        <v>3341</v>
      </c>
      <c r="N36" s="296">
        <v>-27.8</v>
      </c>
    </row>
    <row r="37" spans="1:16" ht="13.5" customHeight="1">
      <c r="A37" s="248"/>
      <c r="B37" s="244"/>
      <c r="C37" s="244"/>
      <c r="D37" s="244"/>
      <c r="E37" s="244"/>
      <c r="F37" s="244"/>
      <c r="G37" s="1122" t="s">
        <v>494</v>
      </c>
      <c r="H37" s="1123"/>
      <c r="I37" s="1123"/>
      <c r="J37" s="1124"/>
      <c r="K37" s="294">
        <v>87629</v>
      </c>
      <c r="L37" s="294">
        <v>5155</v>
      </c>
      <c r="M37" s="295">
        <v>1023</v>
      </c>
      <c r="N37" s="296">
        <v>403.9</v>
      </c>
    </row>
    <row r="38" spans="1:16" ht="27" customHeight="1">
      <c r="A38" s="248"/>
      <c r="B38" s="244"/>
      <c r="C38" s="244"/>
      <c r="D38" s="244"/>
      <c r="E38" s="244"/>
      <c r="F38" s="244"/>
      <c r="G38" s="1125" t="s">
        <v>495</v>
      </c>
      <c r="H38" s="1126"/>
      <c r="I38" s="1126"/>
      <c r="J38" s="1127"/>
      <c r="K38" s="297">
        <v>301</v>
      </c>
      <c r="L38" s="297">
        <v>18</v>
      </c>
      <c r="M38" s="298">
        <v>7</v>
      </c>
      <c r="N38" s="299">
        <v>157.1</v>
      </c>
      <c r="O38" s="293"/>
    </row>
    <row r="39" spans="1:16">
      <c r="A39" s="248"/>
      <c r="B39" s="244"/>
      <c r="C39" s="244"/>
      <c r="D39" s="244"/>
      <c r="E39" s="244"/>
      <c r="F39" s="244"/>
      <c r="G39" s="1125" t="s">
        <v>496</v>
      </c>
      <c r="H39" s="1126"/>
      <c r="I39" s="1126"/>
      <c r="J39" s="1127"/>
      <c r="K39" s="300">
        <v>-41994</v>
      </c>
      <c r="L39" s="300">
        <v>-2470</v>
      </c>
      <c r="M39" s="301">
        <v>-3044</v>
      </c>
      <c r="N39" s="302">
        <v>-18.899999999999999</v>
      </c>
      <c r="O39" s="293"/>
    </row>
    <row r="40" spans="1:16" ht="27" customHeight="1">
      <c r="A40" s="248"/>
      <c r="B40" s="244"/>
      <c r="C40" s="244"/>
      <c r="D40" s="244"/>
      <c r="E40" s="244"/>
      <c r="F40" s="244"/>
      <c r="G40" s="1122" t="s">
        <v>497</v>
      </c>
      <c r="H40" s="1123"/>
      <c r="I40" s="1123"/>
      <c r="J40" s="1124"/>
      <c r="K40" s="300">
        <v>-741296</v>
      </c>
      <c r="L40" s="300">
        <v>-43606</v>
      </c>
      <c r="M40" s="301">
        <v>-47792</v>
      </c>
      <c r="N40" s="302">
        <v>-8.8000000000000007</v>
      </c>
      <c r="O40" s="293"/>
    </row>
    <row r="41" spans="1:16">
      <c r="A41" s="248"/>
      <c r="B41" s="244"/>
      <c r="C41" s="244"/>
      <c r="D41" s="244"/>
      <c r="E41" s="244"/>
      <c r="F41" s="244"/>
      <c r="G41" s="1128" t="s">
        <v>278</v>
      </c>
      <c r="H41" s="1129"/>
      <c r="I41" s="1129"/>
      <c r="J41" s="1130"/>
      <c r="K41" s="294">
        <v>558428</v>
      </c>
      <c r="L41" s="300">
        <v>32849</v>
      </c>
      <c r="M41" s="301">
        <v>22698</v>
      </c>
      <c r="N41" s="302">
        <v>44.7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5" t="s">
        <v>467</v>
      </c>
      <c r="J49" s="1117" t="s">
        <v>501</v>
      </c>
      <c r="K49" s="1118"/>
      <c r="L49" s="1118"/>
      <c r="M49" s="1118"/>
      <c r="N49" s="1119"/>
    </row>
    <row r="50" spans="1:14">
      <c r="A50" s="248"/>
      <c r="B50" s="244"/>
      <c r="C50" s="244"/>
      <c r="D50" s="244"/>
      <c r="E50" s="244"/>
      <c r="F50" s="244"/>
      <c r="G50" s="312"/>
      <c r="H50" s="313"/>
      <c r="I50" s="1116"/>
      <c r="J50" s="314" t="s">
        <v>502</v>
      </c>
      <c r="K50" s="315" t="s">
        <v>503</v>
      </c>
      <c r="L50" s="316" t="s">
        <v>504</v>
      </c>
      <c r="M50" s="317" t="s">
        <v>505</v>
      </c>
      <c r="N50" s="318" t="s">
        <v>506</v>
      </c>
    </row>
    <row r="51" spans="1:14">
      <c r="A51" s="248"/>
      <c r="B51" s="244"/>
      <c r="C51" s="244"/>
      <c r="D51" s="244"/>
      <c r="E51" s="244"/>
      <c r="F51" s="244"/>
      <c r="G51" s="310" t="s">
        <v>507</v>
      </c>
      <c r="H51" s="311"/>
      <c r="I51" s="319">
        <v>1486631</v>
      </c>
      <c r="J51" s="320">
        <v>83853</v>
      </c>
      <c r="K51" s="321">
        <v>63.6</v>
      </c>
      <c r="L51" s="322">
        <v>71812</v>
      </c>
      <c r="M51" s="323">
        <v>25</v>
      </c>
      <c r="N51" s="324">
        <v>38.6</v>
      </c>
    </row>
    <row r="52" spans="1:14">
      <c r="A52" s="248"/>
      <c r="B52" s="244"/>
      <c r="C52" s="244"/>
      <c r="D52" s="244"/>
      <c r="E52" s="244"/>
      <c r="F52" s="244"/>
      <c r="G52" s="325"/>
      <c r="H52" s="326" t="s">
        <v>508</v>
      </c>
      <c r="I52" s="327">
        <v>883769</v>
      </c>
      <c r="J52" s="328">
        <v>49849</v>
      </c>
      <c r="K52" s="329">
        <v>52.9</v>
      </c>
      <c r="L52" s="330">
        <v>35025</v>
      </c>
      <c r="M52" s="331">
        <v>3.1</v>
      </c>
      <c r="N52" s="332">
        <v>49.8</v>
      </c>
    </row>
    <row r="53" spans="1:14">
      <c r="A53" s="248"/>
      <c r="B53" s="244"/>
      <c r="C53" s="244"/>
      <c r="D53" s="244"/>
      <c r="E53" s="244"/>
      <c r="F53" s="244"/>
      <c r="G53" s="310" t="s">
        <v>509</v>
      </c>
      <c r="H53" s="311"/>
      <c r="I53" s="319">
        <v>1639868</v>
      </c>
      <c r="J53" s="320">
        <v>93632</v>
      </c>
      <c r="K53" s="321">
        <v>11.7</v>
      </c>
      <c r="L53" s="322">
        <v>61557</v>
      </c>
      <c r="M53" s="323">
        <v>-14.3</v>
      </c>
      <c r="N53" s="324">
        <v>26</v>
      </c>
    </row>
    <row r="54" spans="1:14">
      <c r="A54" s="248"/>
      <c r="B54" s="244"/>
      <c r="C54" s="244"/>
      <c r="D54" s="244"/>
      <c r="E54" s="244"/>
      <c r="F54" s="244"/>
      <c r="G54" s="325"/>
      <c r="H54" s="326" t="s">
        <v>508</v>
      </c>
      <c r="I54" s="327">
        <v>758282</v>
      </c>
      <c r="J54" s="328">
        <v>43296</v>
      </c>
      <c r="K54" s="329">
        <v>-13.1</v>
      </c>
      <c r="L54" s="330">
        <v>32497</v>
      </c>
      <c r="M54" s="331">
        <v>-7.2</v>
      </c>
      <c r="N54" s="332">
        <v>-5.9</v>
      </c>
    </row>
    <row r="55" spans="1:14">
      <c r="A55" s="248"/>
      <c r="B55" s="244"/>
      <c r="C55" s="244"/>
      <c r="D55" s="244"/>
      <c r="E55" s="244"/>
      <c r="F55" s="244"/>
      <c r="G55" s="310" t="s">
        <v>510</v>
      </c>
      <c r="H55" s="311"/>
      <c r="I55" s="319">
        <v>2865046</v>
      </c>
      <c r="J55" s="320">
        <v>164838</v>
      </c>
      <c r="K55" s="321">
        <v>76</v>
      </c>
      <c r="L55" s="322">
        <v>69806</v>
      </c>
      <c r="M55" s="323">
        <v>13.4</v>
      </c>
      <c r="N55" s="324">
        <v>62.6</v>
      </c>
    </row>
    <row r="56" spans="1:14">
      <c r="A56" s="248"/>
      <c r="B56" s="244"/>
      <c r="C56" s="244"/>
      <c r="D56" s="244"/>
      <c r="E56" s="244"/>
      <c r="F56" s="244"/>
      <c r="G56" s="325"/>
      <c r="H56" s="326" t="s">
        <v>508</v>
      </c>
      <c r="I56" s="327">
        <v>932722</v>
      </c>
      <c r="J56" s="328">
        <v>53663</v>
      </c>
      <c r="K56" s="329">
        <v>23.9</v>
      </c>
      <c r="L56" s="330">
        <v>32823</v>
      </c>
      <c r="M56" s="331">
        <v>1</v>
      </c>
      <c r="N56" s="332">
        <v>22.9</v>
      </c>
    </row>
    <row r="57" spans="1:14">
      <c r="A57" s="248"/>
      <c r="B57" s="244"/>
      <c r="C57" s="244"/>
      <c r="D57" s="244"/>
      <c r="E57" s="244"/>
      <c r="F57" s="244"/>
      <c r="G57" s="310" t="s">
        <v>511</v>
      </c>
      <c r="H57" s="311"/>
      <c r="I57" s="319">
        <v>1659231</v>
      </c>
      <c r="J57" s="320">
        <v>96551</v>
      </c>
      <c r="K57" s="321">
        <v>-41.4</v>
      </c>
      <c r="L57" s="322">
        <v>74444</v>
      </c>
      <c r="M57" s="323">
        <v>6.6</v>
      </c>
      <c r="N57" s="324">
        <v>-48</v>
      </c>
    </row>
    <row r="58" spans="1:14">
      <c r="A58" s="248"/>
      <c r="B58" s="244"/>
      <c r="C58" s="244"/>
      <c r="D58" s="244"/>
      <c r="E58" s="244"/>
      <c r="F58" s="244"/>
      <c r="G58" s="325"/>
      <c r="H58" s="326" t="s">
        <v>508</v>
      </c>
      <c r="I58" s="327">
        <v>1140481</v>
      </c>
      <c r="J58" s="328">
        <v>66365</v>
      </c>
      <c r="K58" s="329">
        <v>23.7</v>
      </c>
      <c r="L58" s="330">
        <v>34175</v>
      </c>
      <c r="M58" s="331">
        <v>4.0999999999999996</v>
      </c>
      <c r="N58" s="332">
        <v>19.600000000000001</v>
      </c>
    </row>
    <row r="59" spans="1:14">
      <c r="A59" s="248"/>
      <c r="B59" s="244"/>
      <c r="C59" s="244"/>
      <c r="D59" s="244"/>
      <c r="E59" s="244"/>
      <c r="F59" s="244"/>
      <c r="G59" s="310" t="s">
        <v>512</v>
      </c>
      <c r="H59" s="311"/>
      <c r="I59" s="319">
        <v>1273936</v>
      </c>
      <c r="J59" s="320">
        <v>74937</v>
      </c>
      <c r="K59" s="321">
        <v>-22.4</v>
      </c>
      <c r="L59" s="322">
        <v>85205</v>
      </c>
      <c r="M59" s="323">
        <v>14.5</v>
      </c>
      <c r="N59" s="324">
        <v>-36.9</v>
      </c>
    </row>
    <row r="60" spans="1:14">
      <c r="A60" s="248"/>
      <c r="B60" s="244"/>
      <c r="C60" s="244"/>
      <c r="D60" s="244"/>
      <c r="E60" s="244"/>
      <c r="F60" s="244"/>
      <c r="G60" s="325"/>
      <c r="H60" s="326" t="s">
        <v>508</v>
      </c>
      <c r="I60" s="333">
        <v>801671</v>
      </c>
      <c r="J60" s="328">
        <v>47157</v>
      </c>
      <c r="K60" s="329">
        <v>-28.9</v>
      </c>
      <c r="L60" s="330">
        <v>38847</v>
      </c>
      <c r="M60" s="331">
        <v>13.7</v>
      </c>
      <c r="N60" s="332">
        <v>-42.6</v>
      </c>
    </row>
    <row r="61" spans="1:14">
      <c r="A61" s="248"/>
      <c r="B61" s="244"/>
      <c r="C61" s="244"/>
      <c r="D61" s="244"/>
      <c r="E61" s="244"/>
      <c r="F61" s="244"/>
      <c r="G61" s="310" t="s">
        <v>513</v>
      </c>
      <c r="H61" s="334"/>
      <c r="I61" s="335">
        <v>1784942</v>
      </c>
      <c r="J61" s="336">
        <v>102762</v>
      </c>
      <c r="K61" s="337">
        <v>17.5</v>
      </c>
      <c r="L61" s="338">
        <v>72565</v>
      </c>
      <c r="M61" s="339">
        <v>9</v>
      </c>
      <c r="N61" s="324">
        <v>8.5</v>
      </c>
    </row>
    <row r="62" spans="1:14">
      <c r="A62" s="248"/>
      <c r="B62" s="244"/>
      <c r="C62" s="244"/>
      <c r="D62" s="244"/>
      <c r="E62" s="244"/>
      <c r="F62" s="244"/>
      <c r="G62" s="325"/>
      <c r="H62" s="326" t="s">
        <v>508</v>
      </c>
      <c r="I62" s="327">
        <v>903385</v>
      </c>
      <c r="J62" s="328">
        <v>52066</v>
      </c>
      <c r="K62" s="329">
        <v>11.7</v>
      </c>
      <c r="L62" s="330">
        <v>34673</v>
      </c>
      <c r="M62" s="331">
        <v>2.9</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2.69</v>
      </c>
      <c r="G47" s="12">
        <v>3.98</v>
      </c>
      <c r="H47" s="12">
        <v>1.78</v>
      </c>
      <c r="I47" s="12">
        <v>2.0499999999999998</v>
      </c>
      <c r="J47" s="13">
        <v>0.9</v>
      </c>
    </row>
    <row r="48" spans="2:10" ht="57.75" customHeight="1">
      <c r="B48" s="14"/>
      <c r="C48" s="1142" t="s">
        <v>4</v>
      </c>
      <c r="D48" s="1142"/>
      <c r="E48" s="1143"/>
      <c r="F48" s="15">
        <v>6.08</v>
      </c>
      <c r="G48" s="16">
        <v>4.59</v>
      </c>
      <c r="H48" s="16">
        <v>3.91</v>
      </c>
      <c r="I48" s="16">
        <v>2.93</v>
      </c>
      <c r="J48" s="17">
        <v>3.55</v>
      </c>
    </row>
    <row r="49" spans="2:10" ht="57.75" customHeight="1" thickBot="1">
      <c r="B49" s="18"/>
      <c r="C49" s="1144" t="s">
        <v>5</v>
      </c>
      <c r="D49" s="1144"/>
      <c r="E49" s="1145"/>
      <c r="F49" s="19">
        <v>2.7</v>
      </c>
      <c r="G49" s="20" t="s">
        <v>520</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524</v>
      </c>
      <c r="D34" s="1152"/>
      <c r="E34" s="1153"/>
      <c r="F34" s="32">
        <v>8.3699999999999992</v>
      </c>
      <c r="G34" s="33">
        <v>9.82</v>
      </c>
      <c r="H34" s="33">
        <v>11.82</v>
      </c>
      <c r="I34" s="33">
        <v>13.25</v>
      </c>
      <c r="J34" s="34">
        <v>14.59</v>
      </c>
      <c r="K34" s="22"/>
      <c r="L34" s="22"/>
      <c r="M34" s="22"/>
      <c r="N34" s="22"/>
      <c r="O34" s="22"/>
      <c r="P34" s="22"/>
    </row>
    <row r="35" spans="1:16" ht="39" customHeight="1">
      <c r="A35" s="22"/>
      <c r="B35" s="35"/>
      <c r="C35" s="1146" t="s">
        <v>525</v>
      </c>
      <c r="D35" s="1147"/>
      <c r="E35" s="1148"/>
      <c r="F35" s="36">
        <v>6.07</v>
      </c>
      <c r="G35" s="37">
        <v>4.59</v>
      </c>
      <c r="H35" s="37">
        <v>3.91</v>
      </c>
      <c r="I35" s="37">
        <v>2.92</v>
      </c>
      <c r="J35" s="38">
        <v>3.54</v>
      </c>
      <c r="K35" s="22"/>
      <c r="L35" s="22"/>
      <c r="M35" s="22"/>
      <c r="N35" s="22"/>
      <c r="O35" s="22"/>
      <c r="P35" s="22"/>
    </row>
    <row r="36" spans="1:16" ht="39" customHeight="1">
      <c r="A36" s="22"/>
      <c r="B36" s="35"/>
      <c r="C36" s="1146" t="s">
        <v>526</v>
      </c>
      <c r="D36" s="1147"/>
      <c r="E36" s="1148"/>
      <c r="F36" s="36">
        <v>0.69</v>
      </c>
      <c r="G36" s="37">
        <v>0.94</v>
      </c>
      <c r="H36" s="37">
        <v>0.65</v>
      </c>
      <c r="I36" s="37">
        <v>1.18</v>
      </c>
      <c r="J36" s="38">
        <v>1.37</v>
      </c>
      <c r="K36" s="22"/>
      <c r="L36" s="22"/>
      <c r="M36" s="22"/>
      <c r="N36" s="22"/>
      <c r="O36" s="22"/>
      <c r="P36" s="22"/>
    </row>
    <row r="37" spans="1:16" ht="39" customHeight="1">
      <c r="A37" s="22"/>
      <c r="B37" s="35"/>
      <c r="C37" s="1146" t="s">
        <v>527</v>
      </c>
      <c r="D37" s="1147"/>
      <c r="E37" s="1148"/>
      <c r="F37" s="36">
        <v>3.22</v>
      </c>
      <c r="G37" s="37">
        <v>2.06</v>
      </c>
      <c r="H37" s="37">
        <v>1.9</v>
      </c>
      <c r="I37" s="37">
        <v>0.43</v>
      </c>
      <c r="J37" s="38">
        <v>1.36</v>
      </c>
      <c r="K37" s="22"/>
      <c r="L37" s="22"/>
      <c r="M37" s="22"/>
      <c r="N37" s="22"/>
      <c r="O37" s="22"/>
      <c r="P37" s="22"/>
    </row>
    <row r="38" spans="1:16" ht="39" customHeight="1">
      <c r="A38" s="22"/>
      <c r="B38" s="35"/>
      <c r="C38" s="1146" t="s">
        <v>528</v>
      </c>
      <c r="D38" s="1147"/>
      <c r="E38" s="1148"/>
      <c r="F38" s="36">
        <v>0</v>
      </c>
      <c r="G38" s="37">
        <v>0</v>
      </c>
      <c r="H38" s="37">
        <v>0</v>
      </c>
      <c r="I38" s="37">
        <v>0</v>
      </c>
      <c r="J38" s="38">
        <v>0</v>
      </c>
      <c r="K38" s="22"/>
      <c r="L38" s="22"/>
      <c r="M38" s="22"/>
      <c r="N38" s="22"/>
      <c r="O38" s="22"/>
      <c r="P38" s="22"/>
    </row>
    <row r="39" spans="1:16" ht="39" customHeight="1">
      <c r="A39" s="22"/>
      <c r="B39" s="35"/>
      <c r="C39" s="1146" t="s">
        <v>529</v>
      </c>
      <c r="D39" s="1147"/>
      <c r="E39" s="1148"/>
      <c r="F39" s="36">
        <v>0</v>
      </c>
      <c r="G39" s="37">
        <v>0</v>
      </c>
      <c r="H39" s="37">
        <v>0</v>
      </c>
      <c r="I39" s="37">
        <v>0</v>
      </c>
      <c r="J39" s="38">
        <v>0</v>
      </c>
      <c r="K39" s="22"/>
      <c r="L39" s="22"/>
      <c r="M39" s="22"/>
      <c r="N39" s="22"/>
      <c r="O39" s="22"/>
      <c r="P39" s="22"/>
    </row>
    <row r="40" spans="1:16" ht="39" customHeight="1">
      <c r="A40" s="22"/>
      <c r="B40" s="35"/>
      <c r="C40" s="1146" t="s">
        <v>530</v>
      </c>
      <c r="D40" s="1147"/>
      <c r="E40" s="1148"/>
      <c r="F40" s="36">
        <v>0</v>
      </c>
      <c r="G40" s="37">
        <v>0</v>
      </c>
      <c r="H40" s="37">
        <v>0</v>
      </c>
      <c r="I40" s="37">
        <v>0</v>
      </c>
      <c r="J40" s="38">
        <v>0</v>
      </c>
      <c r="K40" s="22"/>
      <c r="L40" s="22"/>
      <c r="M40" s="22"/>
      <c r="N40" s="22"/>
      <c r="O40" s="22"/>
      <c r="P40" s="22"/>
    </row>
    <row r="41" spans="1:16" ht="39" customHeight="1">
      <c r="A41" s="22"/>
      <c r="B41" s="35"/>
      <c r="C41" s="1146" t="s">
        <v>531</v>
      </c>
      <c r="D41" s="1147"/>
      <c r="E41" s="1148"/>
      <c r="F41" s="36">
        <v>0</v>
      </c>
      <c r="G41" s="37">
        <v>0</v>
      </c>
      <c r="H41" s="37">
        <v>0</v>
      </c>
      <c r="I41" s="37">
        <v>0</v>
      </c>
      <c r="J41" s="38">
        <v>0</v>
      </c>
      <c r="K41" s="22"/>
      <c r="L41" s="22"/>
      <c r="M41" s="22"/>
      <c r="N41" s="22"/>
      <c r="O41" s="22"/>
      <c r="P41" s="22"/>
    </row>
    <row r="42" spans="1:16" ht="39" customHeight="1">
      <c r="A42" s="22"/>
      <c r="B42" s="39"/>
      <c r="C42" s="1146" t="s">
        <v>532</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533</v>
      </c>
      <c r="D43" s="1150"/>
      <c r="E43" s="1151"/>
      <c r="F43" s="41">
        <v>0</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10</v>
      </c>
      <c r="C45" s="1163"/>
      <c r="D45" s="58"/>
      <c r="E45" s="1168" t="s">
        <v>11</v>
      </c>
      <c r="F45" s="1168"/>
      <c r="G45" s="1168"/>
      <c r="H45" s="1168"/>
      <c r="I45" s="1168"/>
      <c r="J45" s="1169"/>
      <c r="K45" s="59">
        <v>940</v>
      </c>
      <c r="L45" s="60">
        <v>927</v>
      </c>
      <c r="M45" s="60">
        <v>934</v>
      </c>
      <c r="N45" s="60">
        <v>994</v>
      </c>
      <c r="O45" s="61">
        <v>1086</v>
      </c>
      <c r="P45" s="48"/>
      <c r="Q45" s="48"/>
      <c r="R45" s="48"/>
      <c r="S45" s="48"/>
      <c r="T45" s="48"/>
      <c r="U45" s="48"/>
    </row>
    <row r="46" spans="1:21" ht="30.75" customHeight="1">
      <c r="A46" s="48"/>
      <c r="B46" s="1164"/>
      <c r="C46" s="1165"/>
      <c r="D46" s="62"/>
      <c r="E46" s="1156" t="s">
        <v>12</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13</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14</v>
      </c>
      <c r="F48" s="1156"/>
      <c r="G48" s="1156"/>
      <c r="H48" s="1156"/>
      <c r="I48" s="1156"/>
      <c r="J48" s="1157"/>
      <c r="K48" s="63">
        <v>191</v>
      </c>
      <c r="L48" s="64">
        <v>167</v>
      </c>
      <c r="M48" s="64">
        <v>137</v>
      </c>
      <c r="N48" s="64">
        <v>123</v>
      </c>
      <c r="O48" s="65">
        <v>127</v>
      </c>
      <c r="P48" s="48"/>
      <c r="Q48" s="48"/>
      <c r="R48" s="48"/>
      <c r="S48" s="48"/>
      <c r="T48" s="48"/>
      <c r="U48" s="48"/>
    </row>
    <row r="49" spans="1:21" ht="30.75" customHeight="1">
      <c r="A49" s="48"/>
      <c r="B49" s="1164"/>
      <c r="C49" s="1165"/>
      <c r="D49" s="62"/>
      <c r="E49" s="1156" t="s">
        <v>15</v>
      </c>
      <c r="F49" s="1156"/>
      <c r="G49" s="1156"/>
      <c r="H49" s="1156"/>
      <c r="I49" s="1156"/>
      <c r="J49" s="1157"/>
      <c r="K49" s="63">
        <v>77</v>
      </c>
      <c r="L49" s="64">
        <v>76</v>
      </c>
      <c r="M49" s="64">
        <v>60</v>
      </c>
      <c r="N49" s="64">
        <v>49</v>
      </c>
      <c r="O49" s="65">
        <v>41</v>
      </c>
      <c r="P49" s="48"/>
      <c r="Q49" s="48"/>
      <c r="R49" s="48"/>
      <c r="S49" s="48"/>
      <c r="T49" s="48"/>
      <c r="U49" s="48"/>
    </row>
    <row r="50" spans="1:21" ht="30.75" customHeight="1">
      <c r="A50" s="48"/>
      <c r="B50" s="1164"/>
      <c r="C50" s="1165"/>
      <c r="D50" s="62"/>
      <c r="E50" s="1156" t="s">
        <v>16</v>
      </c>
      <c r="F50" s="1156"/>
      <c r="G50" s="1156"/>
      <c r="H50" s="1156"/>
      <c r="I50" s="1156"/>
      <c r="J50" s="1157"/>
      <c r="K50" s="63">
        <v>134</v>
      </c>
      <c r="L50" s="64">
        <v>149</v>
      </c>
      <c r="M50" s="64">
        <v>131</v>
      </c>
      <c r="N50" s="64">
        <v>106</v>
      </c>
      <c r="O50" s="65">
        <v>88</v>
      </c>
      <c r="P50" s="48"/>
      <c r="Q50" s="48"/>
      <c r="R50" s="48"/>
      <c r="S50" s="48"/>
      <c r="T50" s="48"/>
      <c r="U50" s="48"/>
    </row>
    <row r="51" spans="1:21" ht="30.75" customHeight="1">
      <c r="A51" s="48"/>
      <c r="B51" s="1166"/>
      <c r="C51" s="1167"/>
      <c r="D51" s="66"/>
      <c r="E51" s="1156" t="s">
        <v>17</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18</v>
      </c>
      <c r="C52" s="1155"/>
      <c r="D52" s="66"/>
      <c r="E52" s="1156" t="s">
        <v>19</v>
      </c>
      <c r="F52" s="1156"/>
      <c r="G52" s="1156"/>
      <c r="H52" s="1156"/>
      <c r="I52" s="1156"/>
      <c r="J52" s="1157"/>
      <c r="K52" s="63">
        <v>680</v>
      </c>
      <c r="L52" s="64">
        <v>683</v>
      </c>
      <c r="M52" s="64">
        <v>691</v>
      </c>
      <c r="N52" s="64">
        <v>715</v>
      </c>
      <c r="O52" s="65">
        <v>783</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662</v>
      </c>
      <c r="L53" s="69">
        <v>636</v>
      </c>
      <c r="M53" s="69">
        <v>571</v>
      </c>
      <c r="N53" s="69">
        <v>557</v>
      </c>
      <c r="O53" s="70">
        <v>559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2016-04-19T04:39:05Z</cp:lastPrinted>
  <dcterms:created xsi:type="dcterms:W3CDTF">2016-02-15T00:46:14Z</dcterms:created>
  <dcterms:modified xsi:type="dcterms:W3CDTF">2016-04-19T05:31:09Z</dcterms:modified>
  <cp:category/>
</cp:coreProperties>
</file>