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BW42" i="9" s="1"/>
  <c r="BW43" i="9" s="1"/>
  <c r="U34" i="9"/>
  <c r="U35" i="9" s="1"/>
  <c r="U36" i="9" s="1"/>
  <c r="U37" i="9" s="1"/>
  <c r="U38" i="9" s="1"/>
  <c r="C34" i="9"/>
  <c r="BE34" i="9" l="1"/>
  <c r="BE35" i="9" s="1"/>
  <c r="BE36" i="9" s="1"/>
  <c r="BE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<sst xmlns="http://schemas.openxmlformats.org/spreadsheetml/2006/main" count="941" uniqueCount="546">
  <si>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</si>
  <si>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</si>
  <si>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</si>
  <si>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</si>
  <si>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</si>
  <si>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</si>
  <si>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</si>
  <si>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</si>
  <si>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</si>
  <si>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</si>
  <si>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</si>
  <si>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</si>
  <si>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</si>
  <si>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</si>
  <si>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</si>
  <si>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</si>
  <si>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</si>
  <si>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</si>
  <si>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</si>
  <si>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</si>
  <si>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</si>
  <si>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</si>
  <si>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</si>
  <si>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</si>
  <si>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</si>
  <si>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</si>
  <si>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</si>
  <si>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</si>
  <si>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</si>
  <si>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</si>
  <si>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</si>
  <si>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</si>
  <si>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</si>
  <si>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</si>
  <si>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</si>
  <si>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</si>
  <si>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</si>
  <si>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</si>
  <si>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</si>
  <si>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</si>
  <si>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</si>
  <si>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</si>
  <si>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</si>
  <si>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</si>
  <si>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</si>
  <si>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</si>
  <si>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</si>
  <si>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</si>
  <si>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</si>
  <si>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</si>
  <si>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</si>
  <si>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</si>
  <si>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</si>
  <si>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</si>
  <si>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</si>
  <si>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</si>
  <si>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</si>
  <si>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</si>
  <si>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</si>
  <si>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</si>
  <si>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</si>
  <si>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</si>
  <si>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</si>
  <si>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</si>
  <si>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</si>
  <si>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</si>
  <si>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</si>
  <si>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</si>
  <si>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</si>
  <si>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</si>
  <si>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</si>
  <si>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</si>
  <si>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</si>
  <si>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</si>
  <si>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</si>
  <si>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</si>
  <si>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</si>
  <si>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</si>
  <si>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</si>
  <si>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</si>
  <si>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</si>
  <si>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</si>
  <si>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</si>
  <si>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</si>
  <si>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</si>
  <si>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</si>
  <si>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</si>
  <si>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</si>
  <si>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</si>
  <si>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</si>
  <si>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</si>
  <si>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</si>
  <si>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</si>
  <si>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</si>
  <si>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</si>
  <si>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</si>
  <si>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</si>
  <si>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</si>
  <si>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</si>
  <si>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</si>
  <si>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</si>
  <si>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</si>
  <si>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</si>
  <si>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</si>
  <si>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</si>
  <si>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</si>
  <si>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</si>
  <si>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</si>
  <si>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</si>
  <si>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</si>
  <si>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</si>
  <si>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</si>
  <si>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</si>
  <si>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</si>
  <si>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</si>
  <si>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</si>
  <si>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</si>
  <si>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</si>
  <si>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</si>
  <si>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</si>
  <si>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</si>
  <si>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</si>
  <si>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</si>
  <si>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</si>
  <si>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</si>
  <si>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</si>
  <si>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</si>
  <si>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</si>
  <si>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</si>
  <si>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</si>
  <si>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</si>
  <si>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</si>
  <si>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</si>
  <si>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</si>
  <si>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</si>
  <si>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</si>
  <si>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</si>
  <si>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</si>
  <si>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</si>
  <si>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</si>
  <si>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</si>
  <si>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</si>
  <si>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</si>
  <si>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</si>
  <si>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</si>
  <si>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</si>
  <si>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</si>
  <si>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</si>
  <si>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</si>
  <si>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</si>
  <si>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</si>
  <si>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</si>
  <si>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</si>
  <si>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</si>
  <si>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</si>
  <si>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</si>
  <si>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</si>
  <si>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</si>
  <si>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</si>
  <si>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</si>
  <si>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</si>
  <si>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</si>
  <si>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</si>
  <si>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</si>
  <si>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</si>
  <si>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</si>
  <si>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</si>
  <si>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</si>
  <si>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</si>
  <si>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</si>
  <si>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</si>
  <si>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</si>
  <si>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</si>
  <si>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</si>
  <si>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</si>
  <si>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</si>
  <si>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</si>
  <si>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</si>
  <si>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</si>
  <si>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</si>
  <si>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</si>
  <si>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</si>
  <si>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</si>
  <si>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</si>
  <si>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</si>
  <si>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</si>
  <si>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</si>
  <si>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</si>
  <si>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</si>
  <si>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</si>
  <si>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</si>
  <si>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</si>
  <si>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</si>
  <si>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福島県本宮市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</si>
  <si>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</si>
  <si>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</si>
  <si>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</si>
  <si>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</si>
  <si>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</si>
  <si>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</si>
  <si>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</si>
  <si>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</si>
  <si>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</si>
  <si>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</si>
  <si>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</si>
  <si>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</si>
  <si>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</si>
  <si>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</si>
  <si>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</si>
  <si>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</si>
  <si>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</si>
  <si>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</si>
  <si>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</si>
  <si>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</si>
  <si>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</si>
  <si>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</si>
  <si>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</si>
  <si>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</si>
  <si>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</si>
  <si>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</si>
  <si>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</si>
  <si>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</si>
  <si>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</si>
  <si>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</si>
  <si>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</si>
  <si>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</si>
  <si>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</si>
  <si>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</si>
  <si>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</si>
  <si>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</si>
  <si>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</si>
  <si>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</si>
  <si>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</si>
  <si>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</si>
  <si>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</si>
  <si>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</si>
  <si>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</si>
  <si>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</si>
  <si>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</si>
  <si>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</si>
  <si>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</si>
  <si>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</si>
  <si>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</si>
  <si>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</si>
  <si>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</si>
  <si>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</si>
  <si>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</si>
  <si>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</si>
  <si>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</si>
  <si>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</si>
  <si>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</si>
  <si>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</si>
  <si>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</si>
  <si>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</si>
  <si>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</si>
  <si>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</si>
  <si>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</si>
  <si>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</si>
  <si>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</si>
  <si>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</si>
  <si>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</si>
  <si>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</si>
  <si>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</si>
  <si>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</si>
  <si>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</si>
  <si>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</si>
  <si>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</si>
  <si>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</si>
  <si>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</si>
  <si>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</si>
  <si>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</si>
  <si>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</si>
  <si>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</si>
  <si>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</si>
  <si>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</si>
  <si>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</si>
  <si>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</si>
  <si>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</si>
  <si>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</si>
  <si>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</si>
  <si>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</si>
  <si>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</si>
  <si>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</si>
  <si>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</si>
  <si>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</si>
  <si>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</si>
  <si>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</si>
  <si>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</si>
  <si>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</si>
  <si>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</si>
  <si>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</si>
  <si>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</si>
  <si>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</si>
  <si>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</si>
  <si>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</si>
  <si>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</si>
  <si>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</si>
  <si>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</si>
  <si>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</si>
  <si>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</si>
  <si>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</si>
  <si>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</si>
  <si>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</si>
  <si>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</si>
  <si>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</si>
  <si>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</si>
  <si>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</si>
  <si>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</si>
  <si>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</si>
  <si>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</si>
  <si>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</si>
  <si>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</si>
  <si>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</si>
  <si>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</si>
  <si>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</si>
  <si>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</si>
  <si>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</si>
  <si>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</si>
  <si>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</si>
  <si>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</si>
  <si>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</si>
  <si>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</si>
  <si>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</si>
  <si>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</si>
  <si>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</si>
  <si>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</si>
  <si>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</si>
  <si>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</si>
  <si>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</si>
  <si>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</si>
  <si>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</si>
  <si>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</si>
  <si>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</si>
  <si>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</si>
  <si>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</si>
  <si>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</si>
  <si>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</si>
  <si>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</si>
  <si>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</si>
  <si>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</si>
  <si>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</si>
  <si>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</si>
  <si>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福島県本宮市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</si>
  <si>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</si>
  <si>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</si>
  <si>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</si>
  <si>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</si>
  <si>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</si>
  <si>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</si>
  <si>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</si>
  <si>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</si>
  <si>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</si>
  <si>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</si>
  <si>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</si>
  <si>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</si>
  <si>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</si>
  <si>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</si>
  <si>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</si>
  <si>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</si>
  <si>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</si>
  <si>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</si>
  <si>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</si>
  <si>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</si>
  <si>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阿武隈川左岸築堤用地取得事業特別会計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</si>
  <si>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</si>
  <si>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</si>
  <si>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</si>
  <si>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</si>
  <si>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</si>
  <si>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</si>
  <si>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</si>
  <si>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</si>
  <si>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</si>
  <si>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</si>
  <si>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</si>
  <si>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</si>
  <si>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</si>
  <si>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</si>
  <si>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</si>
  <si>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</si>
  <si>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</si>
  <si>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</si>
  <si>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</si>
  <si>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</si>
  <si>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</si>
  <si>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</si>
  <si>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</si>
  <si>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工業用地造成事業特別会計</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</si>
  <si>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</si>
  <si>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</si>
  <si>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</si>
  <si>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</si>
  <si>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</si>
  <si>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</si>
  <si>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</si>
  <si>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</si>
  <si>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</si>
  <si>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</si>
  <si>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</si>
  <si>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</si>
  <si>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</si>
  <si>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</si>
  <si>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</si>
  <si>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</si>
  <si>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</si>
  <si>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</si>
  <si>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</si>
  <si>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</si>
  <si>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</si>
  <si>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</si>
  <si>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</si>
  <si>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</si>
  <si>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</si>
  <si>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</si>
  <si>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</si>
  <si>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</si>
  <si>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</si>
  <si>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</si>
  <si>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</si>
  <si>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</si>
  <si>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</si>
  <si>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</si>
  <si>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</si>
  <si>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</si>
  <si>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</si>
  <si>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</si>
  <si>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</si>
  <si>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</si>
  <si>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</si>
  <si>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</si>
  <si>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</si>
  <si>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</si>
  <si>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</si>
  <si>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</si>
  <si>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</si>
  <si>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</si>
  <si>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</si>
  <si>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</si>
  <si>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</si>
  <si>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</si>
  <si>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</si>
  <si>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</si>
  <si>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</si>
  <si>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</si>
  <si>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</si>
  <si>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</si>
  <si>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</si>
  <si>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</si>
  <si>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</si>
  <si>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</si>
  <si>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</si>
  <si>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</si>
  <si>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</si>
  <si>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</si>
  <si>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</si>
  <si>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</si>
  <si>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</si>
  <si>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</si>
  <si>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</si>
  <si>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</si>
  <si>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</si>
  <si>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</si>
  <si>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</si>
  <si>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</si>
  <si>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</si>
  <si>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</si>
  <si>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</si>
  <si>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</si>
  <si>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</si>
  <si>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</si>
  <si>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</si>
  <si>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</si>
  <si>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</si>
  <si>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</si>
  <si>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</si>
  <si>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</si>
  <si>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</si>
  <si>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</si>
  <si>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</si>
  <si>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</si>
  <si>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</si>
  <si>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</si>
  <si>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</si>
  <si>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</si>
  <si>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</si>
  <si>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</si>
  <si>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</si>
  <si>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</si>
  <si>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</si>
  <si>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</si>
  <si>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</si>
  <si>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</si>
  <si>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</si>
  <si>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</si>
  <si>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</si>
  <si>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</si>
  <si>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</si>
  <si>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</si>
  <si>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</si>
  <si>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</si>
  <si>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</si>
  <si>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</si>
  <si>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</si>
  <si>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</si>
  <si>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</si>
  <si>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</si>
  <si>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</si>
  <si>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</si>
  <si>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</si>
  <si>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</si>
  <si>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</si>
  <si>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</si>
  <si>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</si>
  <si>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</si>
  <si>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</si>
  <si>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</si>
  <si>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</si>
  <si>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</si>
  <si>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</si>
  <si>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</si>
  <si>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</si>
  <si>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2.38</t>
  </si>
  <si>
    <t>▲ 1.15</t>
  </si>
  <si>
    <t>▲ 12.00</t>
  </si>
  <si>
    <t>▲ 1.95</t>
  </si>
  <si>
    <t>一般会計</t>
  </si>
  <si>
    <t>水道事業会計</t>
  </si>
  <si>
    <t>国民健康保険特別会計（事業勘定）</t>
  </si>
  <si>
    <t>▲ 0.29</t>
  </si>
  <si>
    <t>工業用地造成事業特別会計</t>
  </si>
  <si>
    <t>公共下水道事業特別会計</t>
  </si>
  <si>
    <t>介護保険特別会計（保険事業勘定）</t>
  </si>
  <si>
    <t>農業集落排水事業特別会計</t>
  </si>
  <si>
    <t>介護保険特別会計（介護サービス事業勘定）</t>
  </si>
  <si>
    <t>その他会計（赤字）</t>
  </si>
  <si>
    <t>その他会計（黒字）</t>
  </si>
  <si>
    <t>福島県後期高齢者医療広域連合一般会計</t>
  </si>
  <si>
    <t>　　〃　　　　後期高齢者医療特別会計</t>
  </si>
  <si>
    <t>福島県市町村総合事務組合一般会計</t>
  </si>
  <si>
    <t>　　〃　　　　消防補償等特別会計</t>
  </si>
  <si>
    <t>　　〃　　　　消防賞じゅつ金特別会計</t>
  </si>
  <si>
    <t>　　 〃　　非常勤職員公務災害補償特別会計</t>
  </si>
  <si>
    <t>　　〃　　　　自治会館管理特別会計</t>
  </si>
  <si>
    <t>福島県市民交通災害共済組合</t>
  </si>
  <si>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5"/>
  </si>
  <si>
    <t>　　〃　　安達地方地域振興事業特別会計</t>
    <rPh sb="9" eb="11">
      <t>チイキ</t>
    </rPh>
    <rPh sb="11" eb="13">
      <t>シンコウ</t>
    </rPh>
    <rPh sb="13" eb="15">
      <t>ジギョウ</t>
    </rPh>
    <rPh sb="15" eb="17">
      <t>トクベツ</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</si>
</sst>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52307</c:v>
                </c:pt>
                <c:pt idx="1">
                  <c:v>73789</c:v>
                </c:pt>
                <c:pt idx="2">
                  <c:v>51080</c:v>
                </c:pt>
                <c:pt idx="3">
                  <c:v>82490</c:v>
                </c:pt>
                <c:pt idx="4">
                  <c:v>135051</c:v>
                </c:pt>
              </c:numCache>
            </c:numRef>
          </c:val>
          <c:smooth val="0"/>
        </c:ser>
        <c:dLbls>
          <c:showLegendKey val="0"/>
          <c:showVal val="0"/>
          <c:showCatName val="0"/>
          <c:showSerName val="0"/>
          <c:showPercent val="0"/>
          <c:showBubbleSize val="0"/>
        </c:dLbls>
        <c:marker val="1"/>
        <c:smooth val="0"/>
        <c:axId val="118297344"/>
        <c:axId val="118298880"/>
      </c:lineChart>
      <c:catAx>
        <c:axId val="11829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98880"/>
        <c:crosses val="autoZero"/>
        <c:auto val="1"/>
        <c:lblAlgn val="ctr"/>
        <c:lblOffset val="100"/>
        <c:tickLblSkip val="1"/>
        <c:tickMarkSkip val="1"/>
        <c:noMultiLvlLbl val="0"/>
      </c:catAx>
      <c:valAx>
        <c:axId val="1182988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9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6.19</c:v>
                </c:pt>
                <c:pt idx="1">
                  <c:v>7.96</c:v>
                </c:pt>
                <c:pt idx="2">
                  <c:v>14.56</c:v>
                </c:pt>
                <c:pt idx="3">
                  <c:v>7.1</c:v>
                </c:pt>
                <c:pt idx="4">
                  <c:v>9.86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15.67</c:v>
                </c:pt>
                <c:pt idx="1">
                  <c:v>17.07</c:v>
                </c:pt>
                <c:pt idx="2">
                  <c:v>16.54</c:v>
                </c:pt>
                <c:pt idx="3">
                  <c:v>18.28</c:v>
                </c:pt>
                <c:pt idx="4">
                  <c:v>16.670000000000002</c:v>
                </c:pt>
              </c:numCache>
            </c:numRef>
          </c:val>
        </c:ser>
        <c:dLbls>
          <c:showLegendKey val="0"/>
          <c:showVal val="0"/>
          <c:showCatName val="0"/>
          <c:showSerName val="0"/>
          <c:showPercent val="0"/>
          <c:showBubbleSize val="0"/>
        </c:dLbls>
        <c:gapWidth val="250"/>
        <c:overlap val="100"/>
        <c:axId val="119906304"/>
        <c:axId val="11990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-2.38</c:v>
                </c:pt>
                <c:pt idx="1">
                  <c:v>-1.1499999999999999</c:v>
                </c:pt>
                <c:pt idx="2">
                  <c:v>2.0299999999999998</c:v>
                </c:pt>
                <c:pt idx="3">
                  <c:v>-12</c:v>
                </c:pt>
                <c:pt idx="4">
                  <c:v>-1.95</c:v>
                </c:pt>
              </c:numCache>
            </c:numRef>
          </c:val>
          <c:smooth val="0"/>
        </c:ser>
        <c:dLbls>
          <c:showLegendKey val="0"/>
          <c:showVal val="0"/>
          <c:showCatName val="0"/>
          <c:showSerName val="0"/>
          <c:showPercent val="0"/>
          <c:showBubbleSize val="0"/>
        </c:dLbls>
        <c:marker val="1"/>
        <c:smooth val="0"/>
        <c:axId val="119906304"/>
        <c:axId val="119908224"/>
      </c:lineChart>
      <c:catAx>
        <c:axId val="1199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08224"/>
        <c:crosses val="autoZero"/>
        <c:auto val="1"/>
        <c:lblAlgn val="ctr"/>
        <c:lblOffset val="100"/>
        <c:tickLblSkip val="1"/>
        <c:tickMarkSkip val="1"/>
        <c:noMultiLvlLbl val="0"/>
      </c:catAx>
      <c:valAx>
        <c:axId val="11990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0.14000000000000001</c:v>
                </c:pt>
                <c:pt idx="4">
                  <c:v>#N/A</c:v>
                </c:pt>
                <c:pt idx="5">
                  <c:v>0.14000000000000001</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0.09</c:v>
                </c:pt>
                <c:pt idx="4">
                  <c:v>#N/A</c:v>
                </c:pt>
                <c:pt idx="5">
                  <c:v>0.09</c:v>
                </c:pt>
                <c:pt idx="6">
                  <c:v>#N/A</c:v>
                </c:pt>
                <c:pt idx="7">
                  <c:v>0.11</c:v>
                </c:pt>
                <c:pt idx="8">
                  <c:v>#N/A</c:v>
                </c:pt>
                <c:pt idx="9">
                  <c:v>0.09</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0.21</c:v>
                </c:pt>
                <c:pt idx="6">
                  <c:v>#N/A</c:v>
                </c:pt>
                <c:pt idx="7">
                  <c:v>0.04</c:v>
                </c:pt>
                <c:pt idx="8">
                  <c:v>#N/A</c:v>
                </c:pt>
                <c:pt idx="9">
                  <c:v>0.1</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0.43</c:v>
                </c:pt>
                <c:pt idx="4">
                  <c:v>#N/A</c:v>
                </c:pt>
                <c:pt idx="5">
                  <c:v>0.28000000000000003</c:v>
                </c:pt>
                <c:pt idx="6">
                  <c:v>#N/A</c:v>
                </c:pt>
                <c:pt idx="7">
                  <c:v>0.5</c:v>
                </c:pt>
                <c:pt idx="8">
                  <c:v>#N/A</c:v>
                </c:pt>
                <c:pt idx="9">
                  <c:v>0.56000000000000005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0.19</c:v>
                </c:pt>
                <c:pt idx="4">
                  <c:v>#N/A</c:v>
                </c:pt>
                <c:pt idx="5">
                  <c:v>0.46</c:v>
                </c:pt>
                <c:pt idx="6">
                  <c:v>#N/A</c:v>
                </c:pt>
                <c:pt idx="7">
                  <c:v>0.33</c:v>
                </c:pt>
                <c:pt idx="8">
                  <c:v>#N/A</c:v>
                </c:pt>
                <c:pt idx="9">
                  <c:v>0.9</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2.12</c:v>
                </c:pt>
                <c:pt idx="2">
                  <c:v>#N/A</c:v>
                </c:pt>
                <c:pt idx="3">
                  <c:v>1.05</c:v>
                </c:pt>
                <c:pt idx="4">
                  <c:v>#N/A</c:v>
                </c:pt>
                <c:pt idx="5">
                  <c:v>1.08</c:v>
                </c:pt>
                <c:pt idx="6">
                  <c:v>#N/A</c:v>
                </c:pt>
                <c:pt idx="7">
                  <c:v>1.08</c:v>
                </c:pt>
                <c:pt idx="8">
                  <c:v>#N/A</c:v>
                </c:pt>
                <c:pt idx="9">
                  <c:v>1.07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0.17</c:v>
                </c:pt>
                <c:pt idx="4">
                  <c:v>0.28999999999999998</c:v>
                </c:pt>
                <c:pt idx="5">
                  <c:v>#N/A</c:v>
                </c:pt>
                <c:pt idx="6">
                  <c:v>#N/A</c:v>
                </c:pt>
                <c:pt idx="7">
                  <c:v>2.58</c:v>
                </c:pt>
                <c:pt idx="8">
                  <c:v>#N/A</c:v>
                </c:pt>
                <c:pt idx="9">
                  <c:v>3.17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6.9</c:v>
                </c:pt>
                <c:pt idx="2">
                  <c:v>#N/A</c:v>
                </c:pt>
                <c:pt idx="3">
                  <c:v>4.45</c:v>
                </c:pt>
                <c:pt idx="4">
                  <c:v>#N/A</c:v>
                </c:pt>
                <c:pt idx="5">
                  <c:v>5.01</c:v>
                </c:pt>
                <c:pt idx="6">
                  <c:v>#N/A</c:v>
                </c:pt>
                <c:pt idx="7">
                  <c:v>8.58</c:v>
                </c:pt>
                <c:pt idx="8">
                  <c:v>#N/A</c:v>
                </c:pt>
                <c:pt idx="9">
                  <c:v>9.4499999999999993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6.18</c:v>
                </c:pt>
                <c:pt idx="2">
                  <c:v>#N/A</c:v>
                </c:pt>
                <c:pt idx="3">
                  <c:v>7.95</c:v>
                </c:pt>
                <c:pt idx="4">
                  <c:v>#N/A</c:v>
                </c:pt>
                <c:pt idx="5">
                  <c:v>14.55</c:v>
                </c:pt>
                <c:pt idx="6">
                  <c:v>#N/A</c:v>
                </c:pt>
                <c:pt idx="7">
                  <c:v>7.09</c:v>
                </c:pt>
                <c:pt idx="8">
                  <c:v>#N/A</c:v>
                </c:pt>
                <c:pt idx="9">
                  <c:v>9.85</c:v>
                </c:pt>
              </c:numCache>
            </c:numRef>
          </c:val>
        </c:ser>
        <c:dLbls>
          <c:showLegendKey val="0"/>
          <c:showVal val="0"/>
          <c:showCatName val="0"/>
          <c:showSerName val="0"/>
          <c:showPercent val="0"/>
          <c:showBubbleSize val="0"/>
        </c:dLbls>
        <c:gapWidth val="150"/>
        <c:overlap val="100"/>
        <c:axId val="119806208"/>
        <c:axId val="119808000"/>
      </c:barChart>
      <c:catAx>
        <c:axId val="1198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08000"/>
        <c:crosses val="autoZero"/>
        <c:auto val="1"/>
        <c:lblAlgn val="ctr"/>
        <c:lblOffset val="100"/>
        <c:tickLblSkip val="1"/>
        <c:tickMarkSkip val="1"/>
        <c:noMultiLvlLbl val="0"/>
      </c:catAx>
      <c:valAx>
        <c:axId val="1198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0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854</c:v>
                </c:pt>
                <c:pt idx="5">
                  <c:v>851</c:v>
                </c:pt>
                <c:pt idx="8">
                  <c:v>860</c:v>
                </c:pt>
                <c:pt idx="11">
                  <c:v>861</c:v>
                </c:pt>
                <c:pt idx="14">
                  <c:v>905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246</c:v>
                </c:pt>
                <c:pt idx="3">
                  <c:v>222</c:v>
                </c:pt>
                <c:pt idx="6">
                  <c:v>183</c:v>
                </c:pt>
                <c:pt idx="9">
                  <c:v>163</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164</c:v>
                </c:pt>
                <c:pt idx="3">
                  <c:v>165</c:v>
                </c:pt>
                <c:pt idx="6">
                  <c:v>160</c:v>
                </c:pt>
                <c:pt idx="9">
                  <c:v>148</c:v>
                </c:pt>
                <c:pt idx="12">
                  <c:v>124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383</c:v>
                </c:pt>
                <c:pt idx="3">
                  <c:v>365</c:v>
                </c:pt>
                <c:pt idx="6">
                  <c:v>375</c:v>
                </c:pt>
                <c:pt idx="9">
                  <c:v>390</c:v>
                </c:pt>
                <c:pt idx="12">
                  <c:v>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100</c:v>
                </c:pt>
                <c:pt idx="3">
                  <c:v>100</c:v>
                </c:pt>
                <c:pt idx="6">
                  <c:v>100</c:v>
                </c:pt>
                <c:pt idx="9">
                  <c:v>100</c:v>
                </c:pt>
                <c:pt idx="12">
                  <c:v>100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1100</c:v>
                </c:pt>
                <c:pt idx="3">
                  <c:v>1172</c:v>
                </c:pt>
                <c:pt idx="6">
                  <c:v>1063</c:v>
                </c:pt>
                <c:pt idx="9">
                  <c:v>1004</c:v>
                </c:pt>
                <c:pt idx="12">
                  <c:v>1041</c:v>
                </c:pt>
              </c:numCache>
            </c:numRef>
          </c:val>
        </c:ser>
        <c:dLbls>
          <c:showLegendKey val="0"/>
          <c:showVal val="0"/>
          <c:showCatName val="0"/>
          <c:showSerName val="0"/>
          <c:showPercent val="0"/>
          <c:showBubbleSize val="0"/>
        </c:dLbls>
        <c:gapWidth val="100"/>
        <c:overlap val="100"/>
        <c:axId val="120884224"/>
        <c:axId val="12089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1139</c:v>
                </c:pt>
                <c:pt idx="2">
                  <c:v>#N/A</c:v>
                </c:pt>
                <c:pt idx="3">
                  <c:v>#N/A</c:v>
                </c:pt>
                <c:pt idx="4">
                  <c:v>1173</c:v>
                </c:pt>
                <c:pt idx="5">
                  <c:v>#N/A</c:v>
                </c:pt>
                <c:pt idx="6">
                  <c:v>#N/A</c:v>
                </c:pt>
                <c:pt idx="7">
                  <c:v>1021</c:v>
                </c:pt>
                <c:pt idx="8">
                  <c:v>#N/A</c:v>
                </c:pt>
                <c:pt idx="9">
                  <c:v>#N/A</c:v>
                </c:pt>
                <c:pt idx="10">
                  <c:v>944</c:v>
                </c:pt>
                <c:pt idx="11">
                  <c:v>#N/A</c:v>
                </c:pt>
                <c:pt idx="12">
                  <c:v>#N/A</c:v>
                </c:pt>
                <c:pt idx="13">
                  <c:v>793</c:v>
                </c:pt>
                <c:pt idx="14">
                  <c:v>#N/A</c:v>
                </c:pt>
              </c:numCache>
            </c:numRef>
          </c:val>
          <c:smooth val="0"/>
        </c:ser>
        <c:dLbls>
          <c:showLegendKey val="0"/>
          <c:showVal val="0"/>
          <c:showCatName val="0"/>
          <c:showSerName val="0"/>
          <c:showPercent val="0"/>
          <c:showBubbleSize val="0"/>
        </c:dLbls>
        <c:marker val="1"/>
        <c:smooth val="0"/>
        <c:axId val="120884224"/>
        <c:axId val="120894592"/>
      </c:lineChart>
      <c:catAx>
        <c:axId val="1208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94592"/>
        <c:crosses val="autoZero"/>
        <c:auto val="1"/>
        <c:lblAlgn val="ctr"/>
        <c:lblOffset val="100"/>
        <c:tickLblSkip val="1"/>
        <c:tickMarkSkip val="1"/>
        <c:noMultiLvlLbl val="0"/>
      </c:catAx>
      <c:valAx>
        <c:axId val="12089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10441</c:v>
                </c:pt>
                <c:pt idx="5">
                  <c:v>10726</c:v>
                </c:pt>
                <c:pt idx="8">
                  <c:v>10844</c:v>
                </c:pt>
                <c:pt idx="11">
                  <c:v>11410</c:v>
                </c:pt>
                <c:pt idx="14">
                  <c:v>11659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2283</c:v>
                </c:pt>
                <c:pt idx="5">
                  <c:v>2168</c:v>
                </c:pt>
                <c:pt idx="8">
                  <c:v>2120</c:v>
                </c:pt>
                <c:pt idx="11">
                  <c:v>2046</c:v>
                </c:pt>
                <c:pt idx="14">
                  <c:v>1997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2208</c:v>
                </c:pt>
                <c:pt idx="5">
                  <c:v>2646</c:v>
                </c:pt>
                <c:pt idx="8">
                  <c:v>2644</c:v>
                </c:pt>
                <c:pt idx="11">
                  <c:v>3025</c:v>
                </c:pt>
                <c:pt idx="14">
                  <c:v>2827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2440</c:v>
                </c:pt>
                <c:pt idx="3">
                  <c:v>2176</c:v>
                </c:pt>
                <c:pt idx="6">
                  <c:v>2049</c:v>
                </c:pt>
                <c:pt idx="9">
                  <c:v>2006</c:v>
                </c:pt>
                <c:pt idx="12">
                  <c:v>1931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925</c:v>
                </c:pt>
                <c:pt idx="3">
                  <c:v>769</c:v>
                </c:pt>
                <c:pt idx="6">
                  <c:v>659</c:v>
                </c:pt>
                <c:pt idx="9">
                  <c:v>476</c:v>
                </c:pt>
                <c:pt idx="12">
                  <c:v>422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5074</c:v>
                </c:pt>
                <c:pt idx="3">
                  <c:v>4784</c:v>
                </c:pt>
                <c:pt idx="6">
                  <c:v>4660</c:v>
                </c:pt>
                <c:pt idx="9">
                  <c:v>4680</c:v>
                </c:pt>
                <c:pt idx="12">
                  <c:v>4597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7157</c:v>
                </c:pt>
                <c:pt idx="3">
                  <c:v>6356</c:v>
                </c:pt>
                <c:pt idx="6">
                  <c:v>5576</c:v>
                </c:pt>
                <c:pt idx="9">
                  <c:v>4797</c:v>
                </c:pt>
                <c:pt idx="12">
                  <c:v>4090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13245</c:v>
                </c:pt>
                <c:pt idx="3">
                  <c:v>13721</c:v>
                </c:pt>
                <c:pt idx="6">
                  <c:v>13730</c:v>
                </c:pt>
                <c:pt idx="9">
                  <c:v>14222</c:v>
                </c:pt>
                <c:pt idx="12">
                  <c:v>14829</c:v>
                </c:pt>
              </c:numCache>
            </c:numRef>
          </c:val>
        </c:ser>
        <c:dLbls>
          <c:showLegendKey val="0"/>
          <c:showVal val="0"/>
          <c:showCatName val="0"/>
          <c:showSerName val="0"/>
          <c:showPercent val="0"/>
          <c:showBubbleSize val="0"/>
        </c:dLbls>
        <c:gapWidth val="100"/>
        <c:overlap val="100"/>
        <c:axId val="119973376"/>
        <c:axId val="11997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13909</c:v>
                </c:pt>
                <c:pt idx="2">
                  <c:v>#N/A</c:v>
                </c:pt>
                <c:pt idx="3">
                  <c:v>#N/A</c:v>
                </c:pt>
                <c:pt idx="4">
                  <c:v>12267</c:v>
                </c:pt>
                <c:pt idx="5">
                  <c:v>#N/A</c:v>
                </c:pt>
                <c:pt idx="6">
                  <c:v>#N/A</c:v>
                </c:pt>
                <c:pt idx="7">
                  <c:v>11066</c:v>
                </c:pt>
                <c:pt idx="8">
                  <c:v>#N/A</c:v>
                </c:pt>
                <c:pt idx="9">
                  <c:v>#N/A</c:v>
                </c:pt>
                <c:pt idx="10">
                  <c:v>9700</c:v>
                </c:pt>
                <c:pt idx="11">
                  <c:v>#N/A</c:v>
                </c:pt>
                <c:pt idx="12">
                  <c:v>#N/A</c:v>
                </c:pt>
                <c:pt idx="13">
                  <c:v>9386</c:v>
                </c:pt>
                <c:pt idx="14">
                  <c:v>#N/A</c:v>
                </c:pt>
              </c:numCache>
            </c:numRef>
          </c:val>
          <c:smooth val="0"/>
        </c:ser>
        <c:dLbls>
          <c:showLegendKey val="0"/>
          <c:showVal val="0"/>
          <c:showCatName val="0"/>
          <c:showSerName val="0"/>
          <c:showPercent val="0"/>
          <c:showBubbleSize val="0"/>
        </c:dLbls>
        <c:marker val="1"/>
        <c:smooth val="0"/>
        <c:axId val="119973376"/>
        <c:axId val="119975296"/>
      </c:lineChart>
      <c:catAx>
        <c:axId val="11997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75296"/>
        <c:crosses val="autoZero"/>
        <c:auto val="1"/>
        <c:lblAlgn val="ctr"/>
        <c:lblOffset val="100"/>
        <c:tickLblSkip val="1"/>
        <c:tickMarkSkip val="1"/>
        <c:noMultiLvlLbl val="0"/>
      </c:catAx>
      <c:valAx>
        <c:axId val="1199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30,857
30,708
88.02
23,891,011
22,777,005
788,601
8,001,362
14,828,649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基準財政収入額及び基準財政需要額に大きな変化がないことから前年度同様となった。</a:t>
          </a:r>
          <a:endParaRPr kumimoji="1" lang="en-US" altLang="ja-JP" sz="1300">
            <a:latin typeface="ＭＳ Ｐゴシック"/>
          </a:endParaRPr>
        </a:p>
        <a:p>
          <a:r>
            <a:rPr kumimoji="1" lang="ja-JP" altLang="en-US" sz="1300">
              <a:latin typeface="ＭＳ Ｐゴシック"/>
            </a:rPr>
            <a:t>　類似団体平均を上回っているが、引き続き、税収の徴収向上を中心に歳入の確保に努める。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7" name="直線コネクタ 66"/>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0" name="直線コネクタ 69"/>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3" name="直線コネクタ 72"/>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86783</xdr:rowOff>
    </xdr:to>
    <xdr:cxnSp macro="">
      <xdr:nvCxnSpPr>
        <xdr:cNvPr id="76" name="直線コネクタ 75"/>
        <xdr:cNvCxnSpPr/>
      </xdr:nvCxnSpPr>
      <xdr:spPr>
        <a:xfrm>
          <a:off x="1447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6" name="円/楕円 85"/>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7"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8" name="円/楕円 87"/>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89" name="テキスト ボックス 88"/>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経常一般財源のうち普通交付税額が減少し、また、経常経費のうち人件費、扶助費が増加したことにより、前年度比</a:t>
          </a:r>
          <a:r>
            <a:rPr kumimoji="1" lang="en-US" altLang="ja-JP" sz="1300">
              <a:latin typeface="ＭＳ Ｐゴシック"/>
            </a:rPr>
            <a:t>1.6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類似団体を下回っているが、今後も経常経費削減努力と税収の徴収率向上を図り、健全な財政運営の維持に努める。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86541</xdr:rowOff>
    </xdr:from>
    <xdr:to>
      <xdr:col>7</xdr:col>
      <xdr:colOff>152400</xdr:colOff>
      <xdr:row>59</xdr:row>
      <xdr:rowOff>141696</xdr:rowOff>
    </xdr:to>
    <xdr:cxnSp macro="">
      <xdr:nvCxnSpPr>
        <xdr:cNvPr id="132" name="直線コネクタ 131"/>
        <xdr:cNvCxnSpPr/>
      </xdr:nvCxnSpPr>
      <xdr:spPr>
        <a:xfrm>
          <a:off x="4114800" y="1020209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34834</xdr:rowOff>
    </xdr:from>
    <xdr:to>
      <xdr:col>6</xdr:col>
      <xdr:colOff>0</xdr:colOff>
      <xdr:row>59</xdr:row>
      <xdr:rowOff>86541</xdr:rowOff>
    </xdr:to>
    <xdr:cxnSp macro="">
      <xdr:nvCxnSpPr>
        <xdr:cNvPr id="135" name="直線コネクタ 134"/>
        <xdr:cNvCxnSpPr/>
      </xdr:nvCxnSpPr>
      <xdr:spPr>
        <a:xfrm>
          <a:off x="3225800" y="101503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75293</xdr:rowOff>
    </xdr:from>
    <xdr:to>
      <xdr:col>4</xdr:col>
      <xdr:colOff>482600</xdr:colOff>
      <xdr:row>59</xdr:row>
      <xdr:rowOff>34834</xdr:rowOff>
    </xdr:to>
    <xdr:cxnSp macro="">
      <xdr:nvCxnSpPr>
        <xdr:cNvPr id="138" name="直線コネクタ 137"/>
        <xdr:cNvCxnSpPr/>
      </xdr:nvCxnSpPr>
      <xdr:spPr>
        <a:xfrm>
          <a:off x="2336800" y="1001939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23585</xdr:rowOff>
    </xdr:from>
    <xdr:to>
      <xdr:col>3</xdr:col>
      <xdr:colOff>279400</xdr:colOff>
      <xdr:row>58</xdr:row>
      <xdr:rowOff>75293</xdr:rowOff>
    </xdr:to>
    <xdr:cxnSp macro="">
      <xdr:nvCxnSpPr>
        <xdr:cNvPr id="141" name="直線コネクタ 140"/>
        <xdr:cNvCxnSpPr/>
      </xdr:nvCxnSpPr>
      <xdr:spPr>
        <a:xfrm>
          <a:off x="1447800" y="99676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1" name="円/楕円 150"/>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2"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35741</xdr:rowOff>
    </xdr:from>
    <xdr:to>
      <xdr:col>6</xdr:col>
      <xdr:colOff>50800</xdr:colOff>
      <xdr:row>59</xdr:row>
      <xdr:rowOff>137341</xdr:rowOff>
    </xdr:to>
    <xdr:sp macro="" textlink="">
      <xdr:nvSpPr>
        <xdr:cNvPr id="153" name="円/楕円 152"/>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147518</xdr:rowOff>
    </xdr:from>
    <xdr:ext cx="736600" cy="259045"/>
    <xdr:sp macro="" textlink="">
      <xdr:nvSpPr>
        <xdr:cNvPr id="154" name="テキスト ボックス 153"/>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155484</xdr:rowOff>
    </xdr:from>
    <xdr:to>
      <xdr:col>4</xdr:col>
      <xdr:colOff>533400</xdr:colOff>
      <xdr:row>59</xdr:row>
      <xdr:rowOff>85634</xdr:rowOff>
    </xdr:to>
    <xdr:sp macro="" textlink="">
      <xdr:nvSpPr>
        <xdr:cNvPr id="155" name="円/楕円 154"/>
        <xdr:cNvSpPr/>
      </xdr:nvSpPr>
      <xdr:spPr>
        <a:xfrm>
          <a:off x="3175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95811</xdr:rowOff>
    </xdr:from>
    <xdr:ext cx="762000" cy="259045"/>
    <xdr:sp macro="" textlink="">
      <xdr:nvSpPr>
        <xdr:cNvPr id="156" name="テキスト ボックス 155"/>
        <xdr:cNvSpPr txBox="1"/>
      </xdr:nvSpPr>
      <xdr:spPr>
        <a:xfrm>
          <a:off x="2844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24493</xdr:rowOff>
    </xdr:from>
    <xdr:to>
      <xdr:col>3</xdr:col>
      <xdr:colOff>330200</xdr:colOff>
      <xdr:row>58</xdr:row>
      <xdr:rowOff>126093</xdr:rowOff>
    </xdr:to>
    <xdr:sp macro="" textlink="">
      <xdr:nvSpPr>
        <xdr:cNvPr id="157" name="円/楕円 156"/>
        <xdr:cNvSpPr/>
      </xdr:nvSpPr>
      <xdr:spPr>
        <a:xfrm>
          <a:off x="2286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136270</xdr:rowOff>
    </xdr:from>
    <xdr:ext cx="762000" cy="259045"/>
    <xdr:sp macro="" textlink="">
      <xdr:nvSpPr>
        <xdr:cNvPr id="158" name="テキスト ボックス 157"/>
        <xdr:cNvSpPr txBox="1"/>
      </xdr:nvSpPr>
      <xdr:spPr>
        <a:xfrm>
          <a:off x="1955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144235</xdr:rowOff>
    </xdr:from>
    <xdr:to>
      <xdr:col>2</xdr:col>
      <xdr:colOff>127000</xdr:colOff>
      <xdr:row>58</xdr:row>
      <xdr:rowOff>74385</xdr:rowOff>
    </xdr:to>
    <xdr:sp macro="" textlink="">
      <xdr:nvSpPr>
        <xdr:cNvPr id="159" name="円/楕円 158"/>
        <xdr:cNvSpPr/>
      </xdr:nvSpPr>
      <xdr:spPr>
        <a:xfrm>
          <a:off x="1397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84562</xdr:rowOff>
    </xdr:from>
    <xdr:ext cx="762000" cy="259045"/>
    <xdr:sp macro="" textlink="">
      <xdr:nvSpPr>
        <xdr:cNvPr id="160" name="テキスト ボックス 159"/>
        <xdr:cNvSpPr txBox="1"/>
      </xdr:nvSpPr>
      <xdr:spPr>
        <a:xfrm>
          <a:off x="1066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19,946</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これは、人件費において、復興財源確保のための交付税減額に伴い実施した人件費削減が</a:t>
          </a:r>
          <a:r>
            <a:rPr kumimoji="1" lang="en-US" altLang="ja-JP" sz="1300">
              <a:latin typeface="ＭＳ Ｐゴシック"/>
            </a:rPr>
            <a:t>H25</a:t>
          </a:r>
          <a:r>
            <a:rPr kumimoji="1" lang="ja-JP" altLang="en-US" sz="1300">
              <a:latin typeface="ＭＳ Ｐゴシック"/>
            </a:rPr>
            <a:t>年度末で終了し、</a:t>
          </a:r>
          <a:r>
            <a:rPr kumimoji="1" lang="en-US" altLang="ja-JP" sz="1300">
              <a:latin typeface="ＭＳ Ｐゴシック"/>
            </a:rPr>
            <a:t>H26</a:t>
          </a:r>
          <a:r>
            <a:rPr kumimoji="1" lang="ja-JP" altLang="en-US" sz="1300">
              <a:latin typeface="ＭＳ Ｐゴシック"/>
            </a:rPr>
            <a:t>年度には通常給与体系に戻ったことと、物件費において、物価及び労務費の上昇、並びに消費税の引き上げに伴う増加によるものである。</a:t>
          </a:r>
          <a:endParaRPr kumimoji="1" lang="en-US" altLang="ja-JP" sz="1300">
            <a:latin typeface="ＭＳ Ｐゴシック"/>
          </a:endParaRPr>
        </a:p>
        <a:p>
          <a:r>
            <a:rPr kumimoji="1" lang="ja-JP" altLang="en-US" sz="1300">
              <a:latin typeface="ＭＳ Ｐゴシック"/>
            </a:rPr>
            <a:t>　今後も経常的な物件費の抑制と定員適正化の順守に努め当該経費を抑制する。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125050</xdr:rowOff>
    </xdr:from>
    <xdr:to>
      <xdr:col>7</xdr:col>
      <xdr:colOff>152400</xdr:colOff>
      <xdr:row>85</xdr:row>
      <xdr:rowOff>1730</xdr:rowOff>
    </xdr:to>
    <xdr:cxnSp macro="">
      <xdr:nvCxnSpPr>
        <xdr:cNvPr id="192" name="直線コネクタ 191"/>
        <xdr:cNvCxnSpPr/>
      </xdr:nvCxnSpPr>
      <xdr:spPr>
        <a:xfrm>
          <a:off x="4114800" y="14526850"/>
          <a:ext cx="838200" cy="4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53299</xdr:rowOff>
    </xdr:from>
    <xdr:to>
      <xdr:col>6</xdr:col>
      <xdr:colOff>0</xdr:colOff>
      <xdr:row>84</xdr:row>
      <xdr:rowOff>125050</xdr:rowOff>
    </xdr:to>
    <xdr:cxnSp macro="">
      <xdr:nvCxnSpPr>
        <xdr:cNvPr id="195" name="直線コネクタ 194"/>
        <xdr:cNvCxnSpPr/>
      </xdr:nvCxnSpPr>
      <xdr:spPr>
        <a:xfrm>
          <a:off x="3225800" y="14283649"/>
          <a:ext cx="889000" cy="24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123534</xdr:rowOff>
    </xdr:from>
    <xdr:to>
      <xdr:col>4</xdr:col>
      <xdr:colOff>482600</xdr:colOff>
      <xdr:row>83</xdr:row>
      <xdr:rowOff>53299</xdr:rowOff>
    </xdr:to>
    <xdr:cxnSp macro="">
      <xdr:nvCxnSpPr>
        <xdr:cNvPr id="198" name="直線コネクタ 197"/>
        <xdr:cNvCxnSpPr/>
      </xdr:nvCxnSpPr>
      <xdr:spPr>
        <a:xfrm>
          <a:off x="2336800" y="14182434"/>
          <a:ext cx="889000" cy="10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88622</xdr:rowOff>
    </xdr:from>
    <xdr:to>
      <xdr:col>3</xdr:col>
      <xdr:colOff>279400</xdr:colOff>
      <xdr:row>82</xdr:row>
      <xdr:rowOff>123534</xdr:rowOff>
    </xdr:to>
    <xdr:cxnSp macro="">
      <xdr:nvCxnSpPr>
        <xdr:cNvPr id="201" name="直線コネクタ 200"/>
        <xdr:cNvCxnSpPr/>
      </xdr:nvCxnSpPr>
      <xdr:spPr>
        <a:xfrm>
          <a:off x="1447800" y="14147522"/>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122380</xdr:rowOff>
    </xdr:from>
    <xdr:to>
      <xdr:col>7</xdr:col>
      <xdr:colOff>203200</xdr:colOff>
      <xdr:row>85</xdr:row>
      <xdr:rowOff>52530</xdr:rowOff>
    </xdr:to>
    <xdr:sp macro="" textlink="">
      <xdr:nvSpPr>
        <xdr:cNvPr id="211" name="円/楕円 210"/>
        <xdr:cNvSpPr/>
      </xdr:nvSpPr>
      <xdr:spPr>
        <a:xfrm>
          <a:off x="4902200" y="145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94457</xdr:rowOff>
    </xdr:from>
    <xdr:ext cx="762000" cy="259045"/>
    <xdr:sp macro="" textlink="">
      <xdr:nvSpPr>
        <xdr:cNvPr id="212" name="人件費・物件費等の状況該当値テキスト"/>
        <xdr:cNvSpPr txBox="1"/>
      </xdr:nvSpPr>
      <xdr:spPr>
        <a:xfrm>
          <a:off x="5041900" y="144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287,559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74250</xdr:rowOff>
    </xdr:from>
    <xdr:to>
      <xdr:col>6</xdr:col>
      <xdr:colOff>50800</xdr:colOff>
      <xdr:row>85</xdr:row>
      <xdr:rowOff>4400</xdr:rowOff>
    </xdr:to>
    <xdr:sp macro="" textlink="">
      <xdr:nvSpPr>
        <xdr:cNvPr id="213" name="円/楕円 212"/>
        <xdr:cNvSpPr/>
      </xdr:nvSpPr>
      <xdr:spPr>
        <a:xfrm>
          <a:off x="4064000" y="144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160627</xdr:rowOff>
    </xdr:from>
    <xdr:ext cx="736600" cy="259045"/>
    <xdr:sp macro="" textlink="">
      <xdr:nvSpPr>
        <xdr:cNvPr id="214" name="テキスト ボックス 213"/>
        <xdr:cNvSpPr txBox="1"/>
      </xdr:nvSpPr>
      <xdr:spPr>
        <a:xfrm>
          <a:off x="3733800" y="1456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2499</xdr:rowOff>
    </xdr:from>
    <xdr:to>
      <xdr:col>4</xdr:col>
      <xdr:colOff>533400</xdr:colOff>
      <xdr:row>83</xdr:row>
      <xdr:rowOff>104099</xdr:rowOff>
    </xdr:to>
    <xdr:sp macro="" textlink="">
      <xdr:nvSpPr>
        <xdr:cNvPr id="215" name="円/楕円 214"/>
        <xdr:cNvSpPr/>
      </xdr:nvSpPr>
      <xdr:spPr>
        <a:xfrm>
          <a:off x="3175000" y="142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88876</xdr:rowOff>
    </xdr:from>
    <xdr:ext cx="762000" cy="259045"/>
    <xdr:sp macro="" textlink="">
      <xdr:nvSpPr>
        <xdr:cNvPr id="216" name="テキスト ボックス 215"/>
        <xdr:cNvSpPr txBox="1"/>
      </xdr:nvSpPr>
      <xdr:spPr>
        <a:xfrm>
          <a:off x="2844800" y="1431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72734</xdr:rowOff>
    </xdr:from>
    <xdr:to>
      <xdr:col>3</xdr:col>
      <xdr:colOff>330200</xdr:colOff>
      <xdr:row>83</xdr:row>
      <xdr:rowOff>2884</xdr:rowOff>
    </xdr:to>
    <xdr:sp macro="" textlink="">
      <xdr:nvSpPr>
        <xdr:cNvPr id="217" name="円/楕円 216"/>
        <xdr:cNvSpPr/>
      </xdr:nvSpPr>
      <xdr:spPr>
        <a:xfrm>
          <a:off x="2286000" y="141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13061</xdr:rowOff>
    </xdr:from>
    <xdr:ext cx="762000" cy="259045"/>
    <xdr:sp macro="" textlink="">
      <xdr:nvSpPr>
        <xdr:cNvPr id="218" name="テキスト ボックス 217"/>
        <xdr:cNvSpPr txBox="1"/>
      </xdr:nvSpPr>
      <xdr:spPr>
        <a:xfrm>
          <a:off x="1955800" y="1390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37822</xdr:rowOff>
    </xdr:from>
    <xdr:to>
      <xdr:col>2</xdr:col>
      <xdr:colOff>127000</xdr:colOff>
      <xdr:row>82</xdr:row>
      <xdr:rowOff>139422</xdr:rowOff>
    </xdr:to>
    <xdr:sp macro="" textlink="">
      <xdr:nvSpPr>
        <xdr:cNvPr id="219" name="円/楕円 218"/>
        <xdr:cNvSpPr/>
      </xdr:nvSpPr>
      <xdr:spPr>
        <a:xfrm>
          <a:off x="1397000" y="140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149599</xdr:rowOff>
    </xdr:from>
    <xdr:ext cx="762000" cy="259045"/>
    <xdr:sp macro="" textlink="">
      <xdr:nvSpPr>
        <xdr:cNvPr id="220" name="テキスト ボックス 219"/>
        <xdr:cNvSpPr txBox="1"/>
      </xdr:nvSpPr>
      <xdr:spPr>
        <a:xfrm>
          <a:off x="1066800" y="1386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99.4%</a:t>
          </a:r>
          <a:r>
            <a:rPr kumimoji="1" lang="ja-JP" altLang="en-US" sz="1300">
              <a:latin typeface="ＭＳ Ｐゴシック"/>
            </a:rPr>
            <a:t>で、類似団体平均値比較では</a:t>
          </a:r>
          <a:r>
            <a:rPr kumimoji="1" lang="en-US" altLang="ja-JP" sz="1300">
              <a:latin typeface="ＭＳ Ｐゴシック"/>
            </a:rPr>
            <a:t>2.4</a:t>
          </a:r>
          <a:r>
            <a:rPr kumimoji="1" lang="ja-JP" altLang="en-US" sz="1300">
              <a:latin typeface="ＭＳ Ｐゴシック"/>
            </a:rPr>
            <a:t>％上回っている。職員の年齢構成が影響しているため、中途採用等の計画的な実施により、職員の将来的な年齢構成のバランス確保に努める。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72644</xdr:rowOff>
    </xdr:to>
    <xdr:cxnSp macro="">
      <xdr:nvCxnSpPr>
        <xdr:cNvPr id="252" name="直線コネクタ 251"/>
        <xdr:cNvCxnSpPr/>
      </xdr:nvCxnSpPr>
      <xdr:spPr>
        <a:xfrm>
          <a:off x="16179800" y="147497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82042</xdr:rowOff>
    </xdr:to>
    <xdr:cxnSp macro="">
      <xdr:nvCxnSpPr>
        <xdr:cNvPr id="255" name="直線コネクタ 254"/>
        <xdr:cNvCxnSpPr/>
      </xdr:nvCxnSpPr>
      <xdr:spPr>
        <a:xfrm flipV="1">
          <a:off x="15290800" y="14749780"/>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82042</xdr:rowOff>
    </xdr:from>
    <xdr:to>
      <xdr:col>22</xdr:col>
      <xdr:colOff>203200</xdr:colOff>
      <xdr:row>88</xdr:row>
      <xdr:rowOff>120650</xdr:rowOff>
    </xdr:to>
    <xdr:cxnSp macro="">
      <xdr:nvCxnSpPr>
        <xdr:cNvPr id="258" name="直線コネクタ 257"/>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88</xdr:row>
      <xdr:rowOff>120650</xdr:rowOff>
    </xdr:to>
    <xdr:cxnSp macro="">
      <xdr:nvCxnSpPr>
        <xdr:cNvPr id="261" name="直線コネクタ 260"/>
        <xdr:cNvCxnSpPr/>
      </xdr:nvCxnSpPr>
      <xdr:spPr>
        <a:xfrm>
          <a:off x="13512800" y="14826996"/>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1" name="円/楕円 270"/>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72" name="給与水準   （国との比較）該当値テキスト"/>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31242</xdr:rowOff>
    </xdr:from>
    <xdr:to>
      <xdr:col>22</xdr:col>
      <xdr:colOff>254000</xdr:colOff>
      <xdr:row>88</xdr:row>
      <xdr:rowOff>132842</xdr:rowOff>
    </xdr:to>
    <xdr:sp macro="" textlink="">
      <xdr:nvSpPr>
        <xdr:cNvPr id="275" name="円/楕円 274"/>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117619</xdr:rowOff>
    </xdr:from>
    <xdr:ext cx="762000" cy="259045"/>
    <xdr:sp macro="" textlink="">
      <xdr:nvSpPr>
        <xdr:cNvPr id="276" name="テキスト ボックス 275"/>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7" name="円/楕円 276"/>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8" name="テキスト ボックス 277"/>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31496</xdr:rowOff>
    </xdr:from>
    <xdr:to>
      <xdr:col>19</xdr:col>
      <xdr:colOff>533400</xdr:colOff>
      <xdr:row>86</xdr:row>
      <xdr:rowOff>133096</xdr:rowOff>
    </xdr:to>
    <xdr:sp macro="" textlink="">
      <xdr:nvSpPr>
        <xdr:cNvPr id="279" name="円/楕円 278"/>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117873</xdr:rowOff>
    </xdr:from>
    <xdr:ext cx="762000" cy="259045"/>
    <xdr:sp macro="" textlink="">
      <xdr:nvSpPr>
        <xdr:cNvPr id="280" name="テキスト ボックス 279"/>
        <xdr:cNvSpPr txBox="1"/>
      </xdr:nvSpPr>
      <xdr:spPr>
        <a:xfrm>
          <a:off x="13131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7.84</a:t>
          </a:r>
          <a:r>
            <a:rPr kumimoji="1" lang="ja-JP" altLang="en-US" sz="1300">
              <a:latin typeface="ＭＳ Ｐゴシック"/>
            </a:rPr>
            <a:t>人で、類似団体平均値比較では、▲</a:t>
          </a:r>
          <a:r>
            <a:rPr kumimoji="1" lang="en-US" altLang="ja-JP" sz="1300">
              <a:latin typeface="ＭＳ Ｐゴシック"/>
            </a:rPr>
            <a:t>1.55</a:t>
          </a:r>
          <a:r>
            <a:rPr kumimoji="1" lang="ja-JP" altLang="en-US" sz="1300">
              <a:latin typeface="ＭＳ Ｐゴシック"/>
            </a:rPr>
            <a:t>人となってる。職員の年齢構成が影響しているため、中途採用等の計画的な実施により、職員の将来的な年齢構成のバランス確保に努める。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27456</xdr:rowOff>
    </xdr:from>
    <xdr:to>
      <xdr:col>24</xdr:col>
      <xdr:colOff>558800</xdr:colOff>
      <xdr:row>61</xdr:row>
      <xdr:rowOff>30904</xdr:rowOff>
    </xdr:to>
    <xdr:cxnSp macro="">
      <xdr:nvCxnSpPr>
        <xdr:cNvPr id="317" name="直線コネクタ 316"/>
        <xdr:cNvCxnSpPr/>
      </xdr:nvCxnSpPr>
      <xdr:spPr>
        <a:xfrm>
          <a:off x="16179800" y="1048590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17114</xdr:rowOff>
    </xdr:from>
    <xdr:to>
      <xdr:col>23</xdr:col>
      <xdr:colOff>406400</xdr:colOff>
      <xdr:row>61</xdr:row>
      <xdr:rowOff>27456</xdr:rowOff>
    </xdr:to>
    <xdr:cxnSp macro="">
      <xdr:nvCxnSpPr>
        <xdr:cNvPr id="320" name="直線コネクタ 319"/>
        <xdr:cNvCxnSpPr/>
      </xdr:nvCxnSpPr>
      <xdr:spPr>
        <a:xfrm>
          <a:off x="15290800" y="1047556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17114</xdr:rowOff>
    </xdr:from>
    <xdr:to>
      <xdr:col>22</xdr:col>
      <xdr:colOff>203200</xdr:colOff>
      <xdr:row>61</xdr:row>
      <xdr:rowOff>20562</xdr:rowOff>
    </xdr:to>
    <xdr:cxnSp macro="">
      <xdr:nvCxnSpPr>
        <xdr:cNvPr id="323" name="直線コネクタ 322"/>
        <xdr:cNvCxnSpPr/>
      </xdr:nvCxnSpPr>
      <xdr:spPr>
        <a:xfrm flipV="1">
          <a:off x="14401800" y="104755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61</xdr:row>
      <xdr:rowOff>20562</xdr:rowOff>
    </xdr:to>
    <xdr:cxnSp macro="">
      <xdr:nvCxnSpPr>
        <xdr:cNvPr id="326" name="直線コネクタ 325"/>
        <xdr:cNvCxnSpPr/>
      </xdr:nvCxnSpPr>
      <xdr:spPr>
        <a:xfrm>
          <a:off x="13512800" y="104341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151554</xdr:rowOff>
    </xdr:from>
    <xdr:to>
      <xdr:col>24</xdr:col>
      <xdr:colOff>609600</xdr:colOff>
      <xdr:row>61</xdr:row>
      <xdr:rowOff>81704</xdr:rowOff>
    </xdr:to>
    <xdr:sp macro="" textlink="">
      <xdr:nvSpPr>
        <xdr:cNvPr id="336" name="円/楕円 335"/>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168081</xdr:rowOff>
    </xdr:from>
    <xdr:ext cx="762000" cy="259045"/>
    <xdr:sp macro="" textlink="">
      <xdr:nvSpPr>
        <xdr:cNvPr id="337"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148106</xdr:rowOff>
    </xdr:from>
    <xdr:to>
      <xdr:col>23</xdr:col>
      <xdr:colOff>457200</xdr:colOff>
      <xdr:row>61</xdr:row>
      <xdr:rowOff>78256</xdr:rowOff>
    </xdr:to>
    <xdr:sp macro="" textlink="">
      <xdr:nvSpPr>
        <xdr:cNvPr id="338" name="円/楕円 337"/>
        <xdr:cNvSpPr/>
      </xdr:nvSpPr>
      <xdr:spPr>
        <a:xfrm>
          <a:off x="16129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88433</xdr:rowOff>
    </xdr:from>
    <xdr:ext cx="736600" cy="259045"/>
    <xdr:sp macro="" textlink="">
      <xdr:nvSpPr>
        <xdr:cNvPr id="339" name="テキスト ボックス 338"/>
        <xdr:cNvSpPr txBox="1"/>
      </xdr:nvSpPr>
      <xdr:spPr>
        <a:xfrm>
          <a:off x="15798800" y="102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137764</xdr:rowOff>
    </xdr:from>
    <xdr:to>
      <xdr:col>22</xdr:col>
      <xdr:colOff>254000</xdr:colOff>
      <xdr:row>61</xdr:row>
      <xdr:rowOff>67914</xdr:rowOff>
    </xdr:to>
    <xdr:sp macro="" textlink="">
      <xdr:nvSpPr>
        <xdr:cNvPr id="340" name="円/楕円 339"/>
        <xdr:cNvSpPr/>
      </xdr:nvSpPr>
      <xdr:spPr>
        <a:xfrm>
          <a:off x="15240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78091</xdr:rowOff>
    </xdr:from>
    <xdr:ext cx="762000" cy="259045"/>
    <xdr:sp macro="" textlink="">
      <xdr:nvSpPr>
        <xdr:cNvPr id="341" name="テキスト ボックス 340"/>
        <xdr:cNvSpPr txBox="1"/>
      </xdr:nvSpPr>
      <xdr:spPr>
        <a:xfrm>
          <a:off x="14909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141212</xdr:rowOff>
    </xdr:from>
    <xdr:to>
      <xdr:col>21</xdr:col>
      <xdr:colOff>50800</xdr:colOff>
      <xdr:row>61</xdr:row>
      <xdr:rowOff>71362</xdr:rowOff>
    </xdr:to>
    <xdr:sp macro="" textlink="">
      <xdr:nvSpPr>
        <xdr:cNvPr id="342" name="円/楕円 341"/>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81539</xdr:rowOff>
    </xdr:from>
    <xdr:ext cx="762000" cy="259045"/>
    <xdr:sp macro="" textlink="">
      <xdr:nvSpPr>
        <xdr:cNvPr id="343" name="テキスト ボックス 342"/>
        <xdr:cNvSpPr txBox="1"/>
      </xdr:nvSpPr>
      <xdr:spPr>
        <a:xfrm>
          <a:off x="14020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96399</xdr:rowOff>
    </xdr:from>
    <xdr:to>
      <xdr:col>19</xdr:col>
      <xdr:colOff>533400</xdr:colOff>
      <xdr:row>61</xdr:row>
      <xdr:rowOff>26549</xdr:rowOff>
    </xdr:to>
    <xdr:sp macro="" textlink="">
      <xdr:nvSpPr>
        <xdr:cNvPr id="344" name="円/楕円 343"/>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36726</xdr:rowOff>
    </xdr:from>
    <xdr:ext cx="762000" cy="259045"/>
    <xdr:sp macro="" textlink="">
      <xdr:nvSpPr>
        <xdr:cNvPr id="345" name="テキスト ボックス 344"/>
        <xdr:cNvSpPr txBox="1"/>
      </xdr:nvSpPr>
      <xdr:spPr>
        <a:xfrm>
          <a:off x="13131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３ヵ年平均で、</a:t>
          </a:r>
          <a:r>
            <a:rPr kumimoji="1" lang="en-US" altLang="ja-JP" sz="1300">
              <a:latin typeface="ＭＳ Ｐゴシック"/>
            </a:rPr>
            <a:t>12.8</a:t>
          </a:r>
          <a:r>
            <a:rPr kumimoji="1" lang="ja-JP" altLang="en-US" sz="1300">
              <a:latin typeface="ＭＳ Ｐゴシック"/>
            </a:rPr>
            <a:t>％と前年度</a:t>
          </a:r>
          <a:r>
            <a:rPr kumimoji="1" lang="en-US" altLang="ja-JP" sz="1300">
              <a:latin typeface="ＭＳ Ｐゴシック"/>
            </a:rPr>
            <a:t>1.2</a:t>
          </a:r>
          <a:r>
            <a:rPr kumimoji="1" lang="ja-JP" altLang="en-US" sz="1300">
              <a:latin typeface="ＭＳ Ｐゴシック"/>
            </a:rPr>
            <a:t>ポイント下回り、市の自主的財政健全化計画を上回るペースで減少傾向にある。今後も、市の自主的財政健全化計画に基づき、計画的な市債の発行と債務の償還により適正値まで減少させる。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83820</xdr:rowOff>
    </xdr:to>
    <xdr:cxnSp macro="">
      <xdr:nvCxnSpPr>
        <xdr:cNvPr id="377" name="直線コネクタ 376"/>
        <xdr:cNvCxnSpPr/>
      </xdr:nvCxnSpPr>
      <xdr:spPr>
        <a:xfrm flipV="1">
          <a:off x="16179800" y="65699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103124</xdr:rowOff>
    </xdr:to>
    <xdr:cxnSp macro="">
      <xdr:nvCxnSpPr>
        <xdr:cNvPr id="380" name="直線コネクタ 379"/>
        <xdr:cNvCxnSpPr/>
      </xdr:nvCxnSpPr>
      <xdr:spPr>
        <a:xfrm flipV="1">
          <a:off x="15290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103124</xdr:rowOff>
    </xdr:from>
    <xdr:to>
      <xdr:col>22</xdr:col>
      <xdr:colOff>203200</xdr:colOff>
      <xdr:row>38</xdr:row>
      <xdr:rowOff>141732</xdr:rowOff>
    </xdr:to>
    <xdr:cxnSp macro="">
      <xdr:nvCxnSpPr>
        <xdr:cNvPr id="383" name="直線コネクタ 382"/>
        <xdr:cNvCxnSpPr/>
      </xdr:nvCxnSpPr>
      <xdr:spPr>
        <a:xfrm flipV="1">
          <a:off x="14401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141732</xdr:rowOff>
    </xdr:from>
    <xdr:to>
      <xdr:col>21</xdr:col>
      <xdr:colOff>0</xdr:colOff>
      <xdr:row>39</xdr:row>
      <xdr:rowOff>16129</xdr:rowOff>
    </xdr:to>
    <xdr:cxnSp macro="">
      <xdr:nvCxnSpPr>
        <xdr:cNvPr id="386" name="直線コネクタ 385"/>
        <xdr:cNvCxnSpPr/>
      </xdr:nvCxnSpPr>
      <xdr:spPr>
        <a:xfrm flipV="1">
          <a:off x="13512800" y="665683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4064</xdr:rowOff>
    </xdr:from>
    <xdr:to>
      <xdr:col>24</xdr:col>
      <xdr:colOff>609600</xdr:colOff>
      <xdr:row>38</xdr:row>
      <xdr:rowOff>105664</xdr:rowOff>
    </xdr:to>
    <xdr:sp macro="" textlink="">
      <xdr:nvSpPr>
        <xdr:cNvPr id="396" name="円/楕円 395"/>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147591</xdr:rowOff>
    </xdr:from>
    <xdr:ext cx="762000" cy="259045"/>
    <xdr:sp macro="" textlink="">
      <xdr:nvSpPr>
        <xdr:cNvPr id="397" name="公債費負担の状況該当値テキスト"/>
        <xdr:cNvSpPr txBox="1"/>
      </xdr:nvSpPr>
      <xdr:spPr>
        <a:xfrm>
          <a:off x="17106900" y="649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8" name="円/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119397</xdr:rowOff>
    </xdr:from>
    <xdr:ext cx="736600" cy="259045"/>
    <xdr:sp macro="" textlink="">
      <xdr:nvSpPr>
        <xdr:cNvPr id="399" name="テキスト ボックス 398"/>
        <xdr:cNvSpPr txBox="1"/>
      </xdr:nvSpPr>
      <xdr:spPr>
        <a:xfrm>
          <a:off x="15798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52324</xdr:rowOff>
    </xdr:from>
    <xdr:to>
      <xdr:col>22</xdr:col>
      <xdr:colOff>254000</xdr:colOff>
      <xdr:row>38</xdr:row>
      <xdr:rowOff>153924</xdr:rowOff>
    </xdr:to>
    <xdr:sp macro="" textlink="">
      <xdr:nvSpPr>
        <xdr:cNvPr id="400" name="円/楕円 399"/>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138701</xdr:rowOff>
    </xdr:from>
    <xdr:ext cx="762000" cy="259045"/>
    <xdr:sp macro="" textlink="">
      <xdr:nvSpPr>
        <xdr:cNvPr id="401" name="テキスト ボックス 400"/>
        <xdr:cNvSpPr txBox="1"/>
      </xdr:nvSpPr>
      <xdr:spPr>
        <a:xfrm>
          <a:off x="149098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90932</xdr:rowOff>
    </xdr:from>
    <xdr:to>
      <xdr:col>21</xdr:col>
      <xdr:colOff>50800</xdr:colOff>
      <xdr:row>39</xdr:row>
      <xdr:rowOff>21082</xdr:rowOff>
    </xdr:to>
    <xdr:sp macro="" textlink="">
      <xdr:nvSpPr>
        <xdr:cNvPr id="402" name="円/楕円 401"/>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403" name="テキスト ボックス 402"/>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136779</xdr:rowOff>
    </xdr:from>
    <xdr:to>
      <xdr:col>19</xdr:col>
      <xdr:colOff>533400</xdr:colOff>
      <xdr:row>39</xdr:row>
      <xdr:rowOff>66929</xdr:rowOff>
    </xdr:to>
    <xdr:sp macro="" textlink="">
      <xdr:nvSpPr>
        <xdr:cNvPr id="404" name="円/楕円 403"/>
        <xdr:cNvSpPr/>
      </xdr:nvSpPr>
      <xdr:spPr>
        <a:xfrm>
          <a:off x="13462000" y="66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51706</xdr:rowOff>
    </xdr:from>
    <xdr:ext cx="762000" cy="259045"/>
    <xdr:sp macro="" textlink="">
      <xdr:nvSpPr>
        <xdr:cNvPr id="405" name="テキスト ボックス 404"/>
        <xdr:cNvSpPr txBox="1"/>
      </xdr:nvSpPr>
      <xdr:spPr>
        <a:xfrm>
          <a:off x="13131800" y="67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将来負担率が高い要因は、債務負担行為支出額、一部事務組合への公債費への充当される負担金、公営企業会計への公債費に充当される繰出金が多いためである。本年度の率は</a:t>
          </a:r>
          <a:r>
            <a:rPr kumimoji="1" lang="en-US" altLang="ja-JP" sz="1300" baseline="0">
              <a:latin typeface="ＭＳ Ｐゴシック"/>
            </a:rPr>
            <a:t>132.1</a:t>
          </a:r>
          <a:r>
            <a:rPr kumimoji="1" lang="ja-JP" altLang="en-US" sz="1300" baseline="0">
              <a:latin typeface="ＭＳ Ｐゴシック"/>
            </a:rPr>
            <a:t>％と前年度を</a:t>
          </a:r>
          <a:r>
            <a:rPr kumimoji="1" lang="en-US" altLang="ja-JP" sz="1300" baseline="0">
              <a:latin typeface="ＭＳ Ｐゴシック"/>
            </a:rPr>
            <a:t>2.4</a:t>
          </a:r>
          <a:r>
            <a:rPr kumimoji="1" lang="ja-JP" altLang="en-US" sz="1300" baseline="0">
              <a:latin typeface="ＭＳ Ｐゴシック"/>
            </a:rPr>
            <a:t>ポイント下回った。基準内ではあるが高い数値であり、今後も、市の自主的財政健全化計画に基づき、計画的な市債の償還に努め、当該比率を減少させる。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64548</xdr:rowOff>
    </xdr:from>
    <xdr:to>
      <xdr:col>24</xdr:col>
      <xdr:colOff>558800</xdr:colOff>
      <xdr:row>15</xdr:row>
      <xdr:rowOff>69374</xdr:rowOff>
    </xdr:to>
    <xdr:cxnSp macro="">
      <xdr:nvCxnSpPr>
        <xdr:cNvPr id="439" name="直線コネクタ 438"/>
        <xdr:cNvCxnSpPr/>
      </xdr:nvCxnSpPr>
      <xdr:spPr>
        <a:xfrm flipV="1">
          <a:off x="16179800" y="26362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69374</xdr:rowOff>
    </xdr:from>
    <xdr:to>
      <xdr:col>23</xdr:col>
      <xdr:colOff>406400</xdr:colOff>
      <xdr:row>15</xdr:row>
      <xdr:rowOff>109188</xdr:rowOff>
    </xdr:to>
    <xdr:cxnSp macro="">
      <xdr:nvCxnSpPr>
        <xdr:cNvPr id="442" name="直線コネクタ 441"/>
        <xdr:cNvCxnSpPr/>
      </xdr:nvCxnSpPr>
      <xdr:spPr>
        <a:xfrm flipV="1">
          <a:off x="15290800" y="2641124"/>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109188</xdr:rowOff>
    </xdr:from>
    <xdr:to>
      <xdr:col>22</xdr:col>
      <xdr:colOff>203200</xdr:colOff>
      <xdr:row>15</xdr:row>
      <xdr:rowOff>133117</xdr:rowOff>
    </xdr:to>
    <xdr:cxnSp macro="">
      <xdr:nvCxnSpPr>
        <xdr:cNvPr id="445" name="直線コネクタ 444"/>
        <xdr:cNvCxnSpPr/>
      </xdr:nvCxnSpPr>
      <xdr:spPr>
        <a:xfrm flipV="1">
          <a:off x="14401800" y="2680938"/>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133117</xdr:rowOff>
    </xdr:from>
    <xdr:to>
      <xdr:col>21</xdr:col>
      <xdr:colOff>0</xdr:colOff>
      <xdr:row>16</xdr:row>
      <xdr:rowOff>5302</xdr:rowOff>
    </xdr:to>
    <xdr:cxnSp macro="">
      <xdr:nvCxnSpPr>
        <xdr:cNvPr id="448" name="直線コネクタ 447"/>
        <xdr:cNvCxnSpPr/>
      </xdr:nvCxnSpPr>
      <xdr:spPr>
        <a:xfrm flipV="1">
          <a:off x="13512800" y="2704867"/>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13748</xdr:rowOff>
    </xdr:from>
    <xdr:to>
      <xdr:col>24</xdr:col>
      <xdr:colOff>609600</xdr:colOff>
      <xdr:row>15</xdr:row>
      <xdr:rowOff>115348</xdr:rowOff>
    </xdr:to>
    <xdr:sp macro="" textlink="">
      <xdr:nvSpPr>
        <xdr:cNvPr id="458" name="円/楕円 457"/>
        <xdr:cNvSpPr/>
      </xdr:nvSpPr>
      <xdr:spPr>
        <a:xfrm>
          <a:off x="169672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157275</xdr:rowOff>
    </xdr:from>
    <xdr:ext cx="762000" cy="259045"/>
    <xdr:sp macro="" textlink="">
      <xdr:nvSpPr>
        <xdr:cNvPr id="459" name="将来負担の状況該当値テキスト"/>
        <xdr:cNvSpPr txBox="1"/>
      </xdr:nvSpPr>
      <xdr:spPr>
        <a:xfrm>
          <a:off x="17106900" y="255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18574</xdr:rowOff>
    </xdr:from>
    <xdr:to>
      <xdr:col>23</xdr:col>
      <xdr:colOff>457200</xdr:colOff>
      <xdr:row>15</xdr:row>
      <xdr:rowOff>120174</xdr:rowOff>
    </xdr:to>
    <xdr:sp macro="" textlink="">
      <xdr:nvSpPr>
        <xdr:cNvPr id="460" name="円/楕円 459"/>
        <xdr:cNvSpPr/>
      </xdr:nvSpPr>
      <xdr:spPr>
        <a:xfrm>
          <a:off x="16129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104951</xdr:rowOff>
    </xdr:from>
    <xdr:ext cx="736600" cy="259045"/>
    <xdr:sp macro="" textlink="">
      <xdr:nvSpPr>
        <xdr:cNvPr id="461" name="テキスト ボックス 460"/>
        <xdr:cNvSpPr txBox="1"/>
      </xdr:nvSpPr>
      <xdr:spPr>
        <a:xfrm>
          <a:off x="15798800" y="267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58388</xdr:rowOff>
    </xdr:from>
    <xdr:to>
      <xdr:col>22</xdr:col>
      <xdr:colOff>254000</xdr:colOff>
      <xdr:row>15</xdr:row>
      <xdr:rowOff>159988</xdr:rowOff>
    </xdr:to>
    <xdr:sp macro="" textlink="">
      <xdr:nvSpPr>
        <xdr:cNvPr id="462" name="円/楕円 461"/>
        <xdr:cNvSpPr/>
      </xdr:nvSpPr>
      <xdr:spPr>
        <a:xfrm>
          <a:off x="15240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144765</xdr:rowOff>
    </xdr:from>
    <xdr:ext cx="762000" cy="259045"/>
    <xdr:sp macro="" textlink="">
      <xdr:nvSpPr>
        <xdr:cNvPr id="463" name="テキスト ボックス 462"/>
        <xdr:cNvSpPr txBox="1"/>
      </xdr:nvSpPr>
      <xdr:spPr>
        <a:xfrm>
          <a:off x="14909800" y="271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82317</xdr:rowOff>
    </xdr:from>
    <xdr:to>
      <xdr:col>21</xdr:col>
      <xdr:colOff>50800</xdr:colOff>
      <xdr:row>16</xdr:row>
      <xdr:rowOff>12467</xdr:rowOff>
    </xdr:to>
    <xdr:sp macro="" textlink="">
      <xdr:nvSpPr>
        <xdr:cNvPr id="464" name="円/楕円 463"/>
        <xdr:cNvSpPr/>
      </xdr:nvSpPr>
      <xdr:spPr>
        <a:xfrm>
          <a:off x="14351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168694</xdr:rowOff>
    </xdr:from>
    <xdr:ext cx="762000" cy="259045"/>
    <xdr:sp macro="" textlink="">
      <xdr:nvSpPr>
        <xdr:cNvPr id="465" name="テキスト ボックス 464"/>
        <xdr:cNvSpPr txBox="1"/>
      </xdr:nvSpPr>
      <xdr:spPr>
        <a:xfrm>
          <a:off x="14020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125952</xdr:rowOff>
    </xdr:from>
    <xdr:to>
      <xdr:col>19</xdr:col>
      <xdr:colOff>533400</xdr:colOff>
      <xdr:row>16</xdr:row>
      <xdr:rowOff>56102</xdr:rowOff>
    </xdr:to>
    <xdr:sp macro="" textlink="">
      <xdr:nvSpPr>
        <xdr:cNvPr id="466" name="円/楕円 465"/>
        <xdr:cNvSpPr/>
      </xdr:nvSpPr>
      <xdr:spPr>
        <a:xfrm>
          <a:off x="13462000" y="26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40879</xdr:rowOff>
    </xdr:from>
    <xdr:ext cx="762000" cy="259045"/>
    <xdr:sp macro="" textlink="">
      <xdr:nvSpPr>
        <xdr:cNvPr id="467" name="テキスト ボックス 466"/>
        <xdr:cNvSpPr txBox="1"/>
      </xdr:nvSpPr>
      <xdr:spPr>
        <a:xfrm>
          <a:off x="13131800" y="278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30,857
30,708
88.02
23,891,011
22,777,005
788,601
8,001,362
14,828,649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国からの要請により実施した、復興財源確保のための交付税減額に伴う人件費削減が終了したことにより、人件費が</a:t>
          </a:r>
          <a:r>
            <a:rPr kumimoji="1" lang="en-US" altLang="ja-JP" sz="1300">
              <a:latin typeface="ＭＳ Ｐゴシック"/>
            </a:rPr>
            <a:t>H24</a:t>
          </a:r>
          <a:r>
            <a:rPr kumimoji="1" lang="ja-JP" altLang="en-US" sz="1300">
              <a:latin typeface="ＭＳ Ｐゴシック"/>
            </a:rPr>
            <a:t>年度同等に戻った。</a:t>
          </a:r>
          <a:endParaRPr kumimoji="1" lang="en-US" altLang="ja-JP" sz="1300">
            <a:latin typeface="ＭＳ Ｐゴシック"/>
          </a:endParaRPr>
        </a:p>
        <a:p>
          <a:r>
            <a:rPr kumimoji="1" lang="ja-JP" altLang="en-US" sz="1300">
              <a:latin typeface="ＭＳ Ｐゴシック"/>
            </a:rPr>
            <a:t>　今後も、自主的財政健全化計画及び定員適正化計画に基づき人件費の抑制に努める。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92710</xdr:rowOff>
    </xdr:to>
    <xdr:cxnSp macro="">
      <xdr:nvCxnSpPr>
        <xdr:cNvPr id="64" name="直線コネクタ 63"/>
        <xdr:cNvCxnSpPr/>
      </xdr:nvCxnSpPr>
      <xdr:spPr>
        <a:xfrm>
          <a:off x="3987800" y="640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92710</xdr:rowOff>
    </xdr:to>
    <xdr:cxnSp macro="">
      <xdr:nvCxnSpPr>
        <xdr:cNvPr id="67" name="直線コネクタ 66"/>
        <xdr:cNvCxnSpPr/>
      </xdr:nvCxnSpPr>
      <xdr:spPr>
        <a:xfrm flipV="1">
          <a:off x="3098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92710</xdr:rowOff>
    </xdr:to>
    <xdr:cxnSp macro="">
      <xdr:nvCxnSpPr>
        <xdr:cNvPr id="70" name="直線コネクタ 69"/>
        <xdr:cNvCxnSpPr/>
      </xdr:nvCxnSpPr>
      <xdr:spPr>
        <a:xfrm>
          <a:off x="2209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46990</xdr:rowOff>
    </xdr:to>
    <xdr:cxnSp macro="">
      <xdr:nvCxnSpPr>
        <xdr:cNvPr id="73" name="直線コネクタ 72"/>
        <xdr:cNvCxnSpPr/>
      </xdr:nvCxnSpPr>
      <xdr:spPr>
        <a:xfrm>
          <a:off x="1320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1" name="円/楕円 90"/>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2" name="テキスト ボックス 91"/>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1.3</a:t>
          </a:r>
          <a:r>
            <a:rPr kumimoji="1" lang="ja-JP" altLang="en-US" sz="1300">
              <a:latin typeface="ＭＳ Ｐゴシック"/>
            </a:rPr>
            <a:t>ポイント増加しており、毎年度上昇している。経常経費の削減努力をしているが、今後、より一層の削減に努める。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18</xdr:row>
      <xdr:rowOff>61686</xdr:rowOff>
    </xdr:to>
    <xdr:cxnSp macro="">
      <xdr:nvCxnSpPr>
        <xdr:cNvPr id="127" name="直線コネクタ 126"/>
        <xdr:cNvCxnSpPr/>
      </xdr:nvCxnSpPr>
      <xdr:spPr>
        <a:xfrm>
          <a:off x="15671800" y="30062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91621</xdr:rowOff>
    </xdr:to>
    <xdr:cxnSp macro="">
      <xdr:nvCxnSpPr>
        <xdr:cNvPr id="130" name="直線コネクタ 129"/>
        <xdr:cNvCxnSpPr/>
      </xdr:nvCxnSpPr>
      <xdr:spPr>
        <a:xfrm>
          <a:off x="14782800" y="2908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165100</xdr:rowOff>
    </xdr:to>
    <xdr:cxnSp macro="">
      <xdr:nvCxnSpPr>
        <xdr:cNvPr id="133" name="直線コネクタ 132"/>
        <xdr:cNvCxnSpPr/>
      </xdr:nvCxnSpPr>
      <xdr:spPr>
        <a:xfrm>
          <a:off x="13893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45357</xdr:rowOff>
    </xdr:to>
    <xdr:cxnSp macro="">
      <xdr:nvCxnSpPr>
        <xdr:cNvPr id="136" name="直線コネクタ 135"/>
        <xdr:cNvCxnSpPr/>
      </xdr:nvCxnSpPr>
      <xdr:spPr>
        <a:xfrm>
          <a:off x="13004800" y="2657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48" name="円/楕円 147"/>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49" name="テキスト ボックス 148"/>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5" name="テキスト ボックス 154"/>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前年同様であり横ばい状態で推移している。類似団体との比較でも▲</a:t>
          </a:r>
          <a:r>
            <a:rPr kumimoji="1" lang="en-US" altLang="ja-JP" sz="1300">
              <a:latin typeface="ＭＳ Ｐゴシック"/>
            </a:rPr>
            <a:t>3.9</a:t>
          </a:r>
          <a:r>
            <a:rPr kumimoji="1" lang="ja-JP" altLang="en-US" sz="1300">
              <a:latin typeface="ＭＳ Ｐゴシック"/>
            </a:rPr>
            <a:t>となっているが、福祉関連経費は上昇傾向になると見込まれるため、今後も注視していく。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58965</xdr:rowOff>
    </xdr:to>
    <xdr:cxnSp macro="">
      <xdr:nvCxnSpPr>
        <xdr:cNvPr id="190" name="直線コネクタ 189"/>
        <xdr:cNvCxnSpPr/>
      </xdr:nvCxnSpPr>
      <xdr:spPr>
        <a:xfrm>
          <a:off x="3987800" y="914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26307</xdr:rowOff>
    </xdr:from>
    <xdr:to>
      <xdr:col>5</xdr:col>
      <xdr:colOff>549275</xdr:colOff>
      <xdr:row>53</xdr:row>
      <xdr:rowOff>58965</xdr:rowOff>
    </xdr:to>
    <xdr:cxnSp macro="">
      <xdr:nvCxnSpPr>
        <xdr:cNvPr id="193" name="直線コネクタ 192"/>
        <xdr:cNvCxnSpPr/>
      </xdr:nvCxnSpPr>
      <xdr:spPr>
        <a:xfrm>
          <a:off x="3098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37193</xdr:rowOff>
    </xdr:to>
    <xdr:cxnSp macro="">
      <xdr:nvCxnSpPr>
        <xdr:cNvPr id="196" name="直線コネクタ 195"/>
        <xdr:cNvCxnSpPr/>
      </xdr:nvCxnSpPr>
      <xdr:spPr>
        <a:xfrm flipV="1">
          <a:off x="2209800" y="911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58965</xdr:rowOff>
    </xdr:to>
    <xdr:cxnSp macro="">
      <xdr:nvCxnSpPr>
        <xdr:cNvPr id="199" name="直線コネクタ 198"/>
        <xdr:cNvCxnSpPr/>
      </xdr:nvCxnSpPr>
      <xdr:spPr>
        <a:xfrm flipV="1">
          <a:off x="1320800" y="912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88192</xdr:rowOff>
    </xdr:from>
    <xdr:ext cx="762000" cy="259045"/>
    <xdr:sp macro="" textlink="">
      <xdr:nvSpPr>
        <xdr:cNvPr id="210" name="扶助費該当値テキスト"/>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146957</xdr:rowOff>
    </xdr:from>
    <xdr:to>
      <xdr:col>4</xdr:col>
      <xdr:colOff>396875</xdr:colOff>
      <xdr:row>53</xdr:row>
      <xdr:rowOff>77107</xdr:rowOff>
    </xdr:to>
    <xdr:sp macro="" textlink="">
      <xdr:nvSpPr>
        <xdr:cNvPr id="213" name="円/楕円 212"/>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87284</xdr:rowOff>
    </xdr:from>
    <xdr:ext cx="762000" cy="259045"/>
    <xdr:sp macro="" textlink="">
      <xdr:nvSpPr>
        <xdr:cNvPr id="214" name="テキスト ボックス 213"/>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17" name="円/楕円 216"/>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119942</xdr:rowOff>
    </xdr:from>
    <xdr:ext cx="762000" cy="259045"/>
    <xdr:sp macro="" textlink="">
      <xdr:nvSpPr>
        <xdr:cNvPr id="218" name="テキスト ボックス 217"/>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0.1</a:t>
          </a:r>
          <a:r>
            <a:rPr kumimoji="1" lang="ja-JP" altLang="en-US" sz="1300">
              <a:latin typeface="ＭＳ Ｐゴシック"/>
            </a:rPr>
            <a:t>ポイント増、類似団体平均値比較▲</a:t>
          </a:r>
          <a:r>
            <a:rPr kumimoji="1" lang="en-US" altLang="ja-JP" sz="1300">
              <a:latin typeface="ＭＳ Ｐゴシック"/>
            </a:rPr>
            <a:t>0.8</a:t>
          </a:r>
          <a:r>
            <a:rPr kumimoji="1" lang="ja-JP" altLang="en-US" sz="1300">
              <a:latin typeface="ＭＳ Ｐゴシック"/>
            </a:rPr>
            <a:t>ポイント。</a:t>
          </a:r>
          <a:endParaRPr kumimoji="1" lang="en-US" altLang="ja-JP" sz="1300">
            <a:latin typeface="ＭＳ Ｐゴシック"/>
          </a:endParaRPr>
        </a:p>
        <a:p>
          <a:r>
            <a:rPr kumimoji="1" lang="ja-JP" altLang="en-US" sz="1300">
              <a:latin typeface="ＭＳ Ｐゴシック"/>
            </a:rPr>
            <a:t>　維持補修の増加及び繰出金の増加が前年度比増の要因である。維持補修については計画的に進めているところであるが、今後も市の自主的財政健全化計画に基づき、計画的な事業執行に努める。また繰出金についても、特別会計での経費削減に努め、普通会計の負担額を減ら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157480</xdr:rowOff>
    </xdr:to>
    <xdr:cxnSp macro="">
      <xdr:nvCxnSpPr>
        <xdr:cNvPr id="251" name="直線コネクタ 250"/>
        <xdr:cNvCxnSpPr/>
      </xdr:nvCxnSpPr>
      <xdr:spPr>
        <a:xfrm>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149860</xdr:rowOff>
    </xdr:to>
    <xdr:cxnSp macro="">
      <xdr:nvCxnSpPr>
        <xdr:cNvPr id="254" name="直線コネクタ 253"/>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134620</xdr:rowOff>
    </xdr:to>
    <xdr:cxnSp macro="">
      <xdr:nvCxnSpPr>
        <xdr:cNvPr id="257" name="直線コネクタ 256"/>
        <xdr:cNvCxnSpPr/>
      </xdr:nvCxnSpPr>
      <xdr:spPr>
        <a:xfrm>
          <a:off x="13893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88900</xdr:rowOff>
    </xdr:to>
    <xdr:cxnSp macro="">
      <xdr:nvCxnSpPr>
        <xdr:cNvPr id="260" name="直線コネクタ 259"/>
        <xdr:cNvCxnSpPr/>
      </xdr:nvCxnSpPr>
      <xdr:spPr>
        <a:xfrm flipV="1">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0.7</a:t>
          </a:r>
          <a:r>
            <a:rPr kumimoji="1" lang="ja-JP" altLang="en-US" sz="1300">
              <a:latin typeface="ＭＳ Ｐゴシック"/>
            </a:rPr>
            <a:t>ポイント減少した。今後は、市単独補助金について既設補助金の徹底した見直しを進め、また、国庫補助にかかる市単独での上乗せ補助金についても、社会経済情勢の変化等を踏まえ見直しを行うこととする。</a:t>
          </a:r>
          <a:endParaRPr kumimoji="1" lang="en-US" altLang="ja-JP" sz="1300">
            <a:latin typeface="ＭＳ Ｐゴシック"/>
          </a:endParaRPr>
        </a:p>
        <a:p>
          <a:r>
            <a:rPr kumimoji="1" lang="ja-JP" altLang="en-US" sz="1300">
              <a:latin typeface="ＭＳ Ｐゴシック"/>
            </a:rPr>
            <a:t>　加えて加盟団体への補助金については、団体等の会計の前年度繰越額及び会計年度末見込みを確認し、当該年度の補助の必要性を精査する。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5080</xdr:rowOff>
    </xdr:from>
    <xdr:to>
      <xdr:col>24</xdr:col>
      <xdr:colOff>31750</xdr:colOff>
      <xdr:row>37</xdr:row>
      <xdr:rowOff>31750</xdr:rowOff>
    </xdr:to>
    <xdr:cxnSp macro="">
      <xdr:nvCxnSpPr>
        <xdr:cNvPr id="311" name="直線コネクタ 310"/>
        <xdr:cNvCxnSpPr/>
      </xdr:nvCxnSpPr>
      <xdr:spPr>
        <a:xfrm flipV="1">
          <a:off x="15671800" y="6348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168910</xdr:rowOff>
    </xdr:from>
    <xdr:to>
      <xdr:col>22</xdr:col>
      <xdr:colOff>565150</xdr:colOff>
      <xdr:row>37</xdr:row>
      <xdr:rowOff>31750</xdr:rowOff>
    </xdr:to>
    <xdr:cxnSp macro="">
      <xdr:nvCxnSpPr>
        <xdr:cNvPr id="314" name="直線コネクタ 313"/>
        <xdr:cNvCxnSpPr/>
      </xdr:nvCxnSpPr>
      <xdr:spPr>
        <a:xfrm>
          <a:off x="14782800" y="6341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168910</xdr:rowOff>
    </xdr:to>
    <xdr:cxnSp macro="">
      <xdr:nvCxnSpPr>
        <xdr:cNvPr id="317" name="直線コネクタ 316"/>
        <xdr:cNvCxnSpPr/>
      </xdr:nvCxnSpPr>
      <xdr:spPr>
        <a:xfrm>
          <a:off x="13893800" y="6299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127000</xdr:rowOff>
    </xdr:to>
    <xdr:cxnSp macro="">
      <xdr:nvCxnSpPr>
        <xdr:cNvPr id="320" name="直線コネクタ 319"/>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125730</xdr:rowOff>
    </xdr:from>
    <xdr:to>
      <xdr:col>24</xdr:col>
      <xdr:colOff>82550</xdr:colOff>
      <xdr:row>37</xdr:row>
      <xdr:rowOff>55880</xdr:rowOff>
    </xdr:to>
    <xdr:sp macro="" textlink="">
      <xdr:nvSpPr>
        <xdr:cNvPr id="330" name="円/楕円 329"/>
        <xdr:cNvSpPr/>
      </xdr:nvSpPr>
      <xdr:spPr>
        <a:xfrm>
          <a:off x="16459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97807</xdr:rowOff>
    </xdr:from>
    <xdr:ext cx="762000" cy="259045"/>
    <xdr:sp macro="" textlink="">
      <xdr:nvSpPr>
        <xdr:cNvPr id="331" name="補助費等該当値テキスト"/>
        <xdr:cNvSpPr txBox="1"/>
      </xdr:nvSpPr>
      <xdr:spPr>
        <a:xfrm>
          <a:off x="16598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2" name="円/楕円 331"/>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3" name="テキスト ボックス 332"/>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118110</xdr:rowOff>
    </xdr:from>
    <xdr:to>
      <xdr:col>21</xdr:col>
      <xdr:colOff>412750</xdr:colOff>
      <xdr:row>37</xdr:row>
      <xdr:rowOff>48260</xdr:rowOff>
    </xdr:to>
    <xdr:sp macro="" textlink="">
      <xdr:nvSpPr>
        <xdr:cNvPr id="334" name="円/楕円 333"/>
        <xdr:cNvSpPr/>
      </xdr:nvSpPr>
      <xdr:spPr>
        <a:xfrm>
          <a:off x="14732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33037</xdr:rowOff>
    </xdr:from>
    <xdr:ext cx="762000" cy="259045"/>
    <xdr:sp macro="" textlink="">
      <xdr:nvSpPr>
        <xdr:cNvPr id="335" name="テキスト ボックス 334"/>
        <xdr:cNvSpPr txBox="1"/>
      </xdr:nvSpPr>
      <xdr:spPr>
        <a:xfrm>
          <a:off x="14401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9" name="テキスト ボックス 338"/>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0.5</a:t>
          </a:r>
          <a:r>
            <a:rPr kumimoji="1" lang="ja-JP" altLang="en-US" sz="1300">
              <a:latin typeface="ＭＳ Ｐゴシック"/>
            </a:rPr>
            <a:t>ポイント増となった。類似比較団体平均値比較では、▲</a:t>
          </a:r>
          <a:r>
            <a:rPr kumimoji="1" lang="en-US" altLang="ja-JP" sz="1300">
              <a:latin typeface="ＭＳ Ｐゴシック"/>
            </a:rPr>
            <a:t>6.9</a:t>
          </a:r>
          <a:r>
            <a:rPr kumimoji="1" lang="ja-JP" altLang="en-US" sz="1300">
              <a:latin typeface="ＭＳ Ｐゴシック"/>
            </a:rPr>
            <a:t>ポイントとなっているが、今後も後年度財政負担を十分考慮しながら、計画的な地方債の発行及び償還を行う。</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56515</xdr:rowOff>
    </xdr:from>
    <xdr:to>
      <xdr:col>7</xdr:col>
      <xdr:colOff>15875</xdr:colOff>
      <xdr:row>74</xdr:row>
      <xdr:rowOff>66040</xdr:rowOff>
    </xdr:to>
    <xdr:cxnSp macro="">
      <xdr:nvCxnSpPr>
        <xdr:cNvPr id="371" name="直線コネクタ 370"/>
        <xdr:cNvCxnSpPr/>
      </xdr:nvCxnSpPr>
      <xdr:spPr>
        <a:xfrm>
          <a:off x="3987800" y="127438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56515</xdr:rowOff>
    </xdr:from>
    <xdr:to>
      <xdr:col>5</xdr:col>
      <xdr:colOff>549275</xdr:colOff>
      <xdr:row>74</xdr:row>
      <xdr:rowOff>64135</xdr:rowOff>
    </xdr:to>
    <xdr:cxnSp macro="">
      <xdr:nvCxnSpPr>
        <xdr:cNvPr id="374" name="直線コネクタ 373"/>
        <xdr:cNvCxnSpPr/>
      </xdr:nvCxnSpPr>
      <xdr:spPr>
        <a:xfrm flipV="1">
          <a:off x="3098800" y="127438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64135</xdr:rowOff>
    </xdr:from>
    <xdr:to>
      <xdr:col>4</xdr:col>
      <xdr:colOff>346075</xdr:colOff>
      <xdr:row>74</xdr:row>
      <xdr:rowOff>64135</xdr:rowOff>
    </xdr:to>
    <xdr:cxnSp macro="">
      <xdr:nvCxnSpPr>
        <xdr:cNvPr id="377" name="直線コネクタ 376"/>
        <xdr:cNvCxnSpPr/>
      </xdr:nvCxnSpPr>
      <xdr:spPr>
        <a:xfrm>
          <a:off x="2209800" y="12751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64135</xdr:rowOff>
    </xdr:from>
    <xdr:to>
      <xdr:col>3</xdr:col>
      <xdr:colOff>142875</xdr:colOff>
      <xdr:row>74</xdr:row>
      <xdr:rowOff>64135</xdr:rowOff>
    </xdr:to>
    <xdr:cxnSp macro="">
      <xdr:nvCxnSpPr>
        <xdr:cNvPr id="380" name="直線コネクタ 379"/>
        <xdr:cNvCxnSpPr/>
      </xdr:nvCxnSpPr>
      <xdr:spPr>
        <a:xfrm>
          <a:off x="1320800" y="12751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xdr:rowOff>
    </xdr:from>
    <xdr:to>
      <xdr:col>7</xdr:col>
      <xdr:colOff>66675</xdr:colOff>
      <xdr:row>74</xdr:row>
      <xdr:rowOff>116840</xdr:rowOff>
    </xdr:to>
    <xdr:sp macro="" textlink="">
      <xdr:nvSpPr>
        <xdr:cNvPr id="390" name="円/楕円 389"/>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95267</xdr:rowOff>
    </xdr:from>
    <xdr:ext cx="762000" cy="259045"/>
    <xdr:sp macro="" textlink="">
      <xdr:nvSpPr>
        <xdr:cNvPr id="391" name="公債費該当値テキスト"/>
        <xdr:cNvSpPr txBox="1"/>
      </xdr:nvSpPr>
      <xdr:spPr>
        <a:xfrm>
          <a:off x="4914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5715</xdr:rowOff>
    </xdr:from>
    <xdr:to>
      <xdr:col>5</xdr:col>
      <xdr:colOff>600075</xdr:colOff>
      <xdr:row>74</xdr:row>
      <xdr:rowOff>107315</xdr:rowOff>
    </xdr:to>
    <xdr:sp macro="" textlink="">
      <xdr:nvSpPr>
        <xdr:cNvPr id="392" name="円/楕円 391"/>
        <xdr:cNvSpPr/>
      </xdr:nvSpPr>
      <xdr:spPr>
        <a:xfrm>
          <a:off x="3937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117492</xdr:rowOff>
    </xdr:from>
    <xdr:ext cx="736600" cy="259045"/>
    <xdr:sp macro="" textlink="">
      <xdr:nvSpPr>
        <xdr:cNvPr id="393" name="テキスト ボックス 392"/>
        <xdr:cNvSpPr txBox="1"/>
      </xdr:nvSpPr>
      <xdr:spPr>
        <a:xfrm>
          <a:off x="3606800" y="124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xdr:rowOff>
    </xdr:from>
    <xdr:to>
      <xdr:col>4</xdr:col>
      <xdr:colOff>396875</xdr:colOff>
      <xdr:row>74</xdr:row>
      <xdr:rowOff>114935</xdr:rowOff>
    </xdr:to>
    <xdr:sp macro="" textlink="">
      <xdr:nvSpPr>
        <xdr:cNvPr id="394" name="円/楕円 393"/>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125112</xdr:rowOff>
    </xdr:from>
    <xdr:ext cx="762000" cy="259045"/>
    <xdr:sp macro="" textlink="">
      <xdr:nvSpPr>
        <xdr:cNvPr id="395" name="テキスト ボックス 394"/>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xdr:rowOff>
    </xdr:from>
    <xdr:to>
      <xdr:col>3</xdr:col>
      <xdr:colOff>193675</xdr:colOff>
      <xdr:row>74</xdr:row>
      <xdr:rowOff>114935</xdr:rowOff>
    </xdr:to>
    <xdr:sp macro="" textlink="">
      <xdr:nvSpPr>
        <xdr:cNvPr id="396" name="円/楕円 395"/>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125112</xdr:rowOff>
    </xdr:from>
    <xdr:ext cx="762000" cy="259045"/>
    <xdr:sp macro="" textlink="">
      <xdr:nvSpPr>
        <xdr:cNvPr id="397" name="テキスト ボックス 396"/>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xdr:rowOff>
    </xdr:from>
    <xdr:to>
      <xdr:col>1</xdr:col>
      <xdr:colOff>676275</xdr:colOff>
      <xdr:row>74</xdr:row>
      <xdr:rowOff>114935</xdr:rowOff>
    </xdr:to>
    <xdr:sp macro="" textlink="">
      <xdr:nvSpPr>
        <xdr:cNvPr id="398" name="円/楕円 397"/>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125112</xdr:rowOff>
    </xdr:from>
    <xdr:ext cx="762000" cy="259045"/>
    <xdr:sp macro="" textlink="">
      <xdr:nvSpPr>
        <xdr:cNvPr id="399" name="テキスト ボックス 398"/>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a:t>
          </a:r>
          <a:r>
            <a:rPr kumimoji="1" lang="en-US" altLang="ja-JP" sz="1300">
              <a:latin typeface="ＭＳ Ｐゴシック"/>
            </a:rPr>
            <a:t>1.1</a:t>
          </a:r>
          <a:r>
            <a:rPr kumimoji="1" lang="ja-JP" altLang="en-US" sz="1300">
              <a:latin typeface="ＭＳ Ｐゴシック"/>
            </a:rPr>
            <a:t>ポイント増となっており、また、類似団体平均値を</a:t>
          </a:r>
          <a:r>
            <a:rPr kumimoji="1" lang="en-US" altLang="ja-JP" sz="1300">
              <a:latin typeface="ＭＳ Ｐゴシック"/>
            </a:rPr>
            <a:t>6.2</a:t>
          </a:r>
          <a:r>
            <a:rPr kumimoji="1" lang="ja-JP" altLang="en-US" sz="1300">
              <a:latin typeface="ＭＳ Ｐゴシック"/>
            </a:rPr>
            <a:t>ポイント上回っている。今後、物件費等の経費の削減と合理化を図り、当該比率の減少に努める。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149861</xdr:rowOff>
    </xdr:to>
    <xdr:cxnSp macro="">
      <xdr:nvCxnSpPr>
        <xdr:cNvPr id="432" name="直線コネクタ 431"/>
        <xdr:cNvCxnSpPr/>
      </xdr:nvCxnSpPr>
      <xdr:spPr>
        <a:xfrm>
          <a:off x="15671800" y="13481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107950</xdr:rowOff>
    </xdr:to>
    <xdr:cxnSp macro="">
      <xdr:nvCxnSpPr>
        <xdr:cNvPr id="435" name="直線コネクタ 434"/>
        <xdr:cNvCxnSpPr/>
      </xdr:nvCxnSpPr>
      <xdr:spPr>
        <a:xfrm>
          <a:off x="14782800" y="13408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35561</xdr:rowOff>
    </xdr:to>
    <xdr:cxnSp macro="">
      <xdr:nvCxnSpPr>
        <xdr:cNvPr id="438" name="直線コネクタ 437"/>
        <xdr:cNvCxnSpPr/>
      </xdr:nvCxnSpPr>
      <xdr:spPr>
        <a:xfrm>
          <a:off x="13893800" y="13263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62230</xdr:rowOff>
    </xdr:to>
    <xdr:cxnSp macro="">
      <xdr:nvCxnSpPr>
        <xdr:cNvPr id="441" name="直線コネクタ 440"/>
        <xdr:cNvCxnSpPr/>
      </xdr:nvCxnSpPr>
      <xdr:spPr>
        <a:xfrm>
          <a:off x="13004800" y="13206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1" name="円/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53" name="円/楕円 45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54" name="テキスト ボックス 45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5" name="円/楕円 45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6" name="テキスト ボックス 45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7" name="円/楕円 456"/>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8" name="テキスト ボックス 457"/>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9" name="円/楕円 45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60" name="テキスト ボックス 459"/>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福島県本宮市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82258</xdr:rowOff>
    </xdr:from>
    <xdr:to>
      <xdr:col>4</xdr:col>
      <xdr:colOff>1117600</xdr:colOff>
      <xdr:row>18</xdr:row>
      <xdr:rowOff>118948</xdr:rowOff>
    </xdr:to>
    <xdr:cxnSp macro="">
      <xdr:nvCxnSpPr>
        <xdr:cNvPr id="50" name="直線コネクタ 49"/>
        <xdr:cNvCxnSpPr/>
      </xdr:nvCxnSpPr>
      <xdr:spPr bwMode="auto">
        <a:xfrm flipV="1">
          <a:off x="5003800" y="3215983"/>
          <a:ext cx="6477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83401</xdr:rowOff>
    </xdr:from>
    <xdr:to>
      <xdr:col>4</xdr:col>
      <xdr:colOff>469900</xdr:colOff>
      <xdr:row>18</xdr:row>
      <xdr:rowOff>118948</xdr:rowOff>
    </xdr:to>
    <xdr:cxnSp macro="">
      <xdr:nvCxnSpPr>
        <xdr:cNvPr id="53" name="直線コネクタ 52"/>
        <xdr:cNvCxnSpPr/>
      </xdr:nvCxnSpPr>
      <xdr:spPr bwMode="auto">
        <a:xfrm>
          <a:off x="4305300" y="3217126"/>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83401</xdr:rowOff>
    </xdr:from>
    <xdr:to>
      <xdr:col>3</xdr:col>
      <xdr:colOff>904875</xdr:colOff>
      <xdr:row>18</xdr:row>
      <xdr:rowOff>88824</xdr:rowOff>
    </xdr:to>
    <xdr:cxnSp macro="">
      <xdr:nvCxnSpPr>
        <xdr:cNvPr id="56" name="直線コネクタ 55"/>
        <xdr:cNvCxnSpPr/>
      </xdr:nvCxnSpPr>
      <xdr:spPr bwMode="auto">
        <a:xfrm flipV="1">
          <a:off x="3606800" y="3217126"/>
          <a:ext cx="698500" cy="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88824</xdr:rowOff>
    </xdr:from>
    <xdr:to>
      <xdr:col>3</xdr:col>
      <xdr:colOff>206375</xdr:colOff>
      <xdr:row>18</xdr:row>
      <xdr:rowOff>157200</xdr:rowOff>
    </xdr:to>
    <xdr:cxnSp macro="">
      <xdr:nvCxnSpPr>
        <xdr:cNvPr id="59" name="直線コネクタ 58"/>
        <xdr:cNvCxnSpPr/>
      </xdr:nvCxnSpPr>
      <xdr:spPr bwMode="auto">
        <a:xfrm flipV="1">
          <a:off x="2908300" y="3222549"/>
          <a:ext cx="698500" cy="6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31458</xdr:rowOff>
    </xdr:from>
    <xdr:to>
      <xdr:col>5</xdr:col>
      <xdr:colOff>34925</xdr:colOff>
      <xdr:row>18</xdr:row>
      <xdr:rowOff>133058</xdr:rowOff>
    </xdr:to>
    <xdr:sp macro="" textlink="">
      <xdr:nvSpPr>
        <xdr:cNvPr id="69" name="円/楕円 68"/>
        <xdr:cNvSpPr/>
      </xdr:nvSpPr>
      <xdr:spPr bwMode="auto">
        <a:xfrm>
          <a:off x="5600700" y="316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3535</xdr:rowOff>
    </xdr:from>
    <xdr:ext cx="762000" cy="259045"/>
    <xdr:sp macro="" textlink="">
      <xdr:nvSpPr>
        <xdr:cNvPr id="70" name="人口1人当たり決算額の推移該当値テキスト130"/>
        <xdr:cNvSpPr txBox="1"/>
      </xdr:nvSpPr>
      <xdr:spPr>
        <a:xfrm>
          <a:off x="5740400" y="313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68148</xdr:rowOff>
    </xdr:from>
    <xdr:to>
      <xdr:col>4</xdr:col>
      <xdr:colOff>520700</xdr:colOff>
      <xdr:row>18</xdr:row>
      <xdr:rowOff>169748</xdr:rowOff>
    </xdr:to>
    <xdr:sp macro="" textlink="">
      <xdr:nvSpPr>
        <xdr:cNvPr id="71" name="円/楕円 70"/>
        <xdr:cNvSpPr/>
      </xdr:nvSpPr>
      <xdr:spPr bwMode="auto">
        <a:xfrm>
          <a:off x="4953000" y="320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154525</xdr:rowOff>
    </xdr:from>
    <xdr:ext cx="736600" cy="259045"/>
    <xdr:sp macro="" textlink="">
      <xdr:nvSpPr>
        <xdr:cNvPr id="72" name="テキスト ボックス 71"/>
        <xdr:cNvSpPr txBox="1"/>
      </xdr:nvSpPr>
      <xdr:spPr>
        <a:xfrm>
          <a:off x="4622800" y="328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32601</xdr:rowOff>
    </xdr:from>
    <xdr:to>
      <xdr:col>3</xdr:col>
      <xdr:colOff>955675</xdr:colOff>
      <xdr:row>18</xdr:row>
      <xdr:rowOff>134201</xdr:rowOff>
    </xdr:to>
    <xdr:sp macro="" textlink="">
      <xdr:nvSpPr>
        <xdr:cNvPr id="73" name="円/楕円 72"/>
        <xdr:cNvSpPr/>
      </xdr:nvSpPr>
      <xdr:spPr bwMode="auto">
        <a:xfrm>
          <a:off x="4254500" y="316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118978</xdr:rowOff>
    </xdr:from>
    <xdr:ext cx="762000" cy="259045"/>
    <xdr:sp macro="" textlink="">
      <xdr:nvSpPr>
        <xdr:cNvPr id="74" name="テキスト ボックス 73"/>
        <xdr:cNvSpPr txBox="1"/>
      </xdr:nvSpPr>
      <xdr:spPr>
        <a:xfrm>
          <a:off x="3924300" y="3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38024</xdr:rowOff>
    </xdr:from>
    <xdr:to>
      <xdr:col>3</xdr:col>
      <xdr:colOff>257175</xdr:colOff>
      <xdr:row>18</xdr:row>
      <xdr:rowOff>139624</xdr:rowOff>
    </xdr:to>
    <xdr:sp macro="" textlink="">
      <xdr:nvSpPr>
        <xdr:cNvPr id="75" name="円/楕円 74"/>
        <xdr:cNvSpPr/>
      </xdr:nvSpPr>
      <xdr:spPr bwMode="auto">
        <a:xfrm>
          <a:off x="3556000" y="317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124401</xdr:rowOff>
    </xdr:from>
    <xdr:ext cx="762000" cy="259045"/>
    <xdr:sp macro="" textlink="">
      <xdr:nvSpPr>
        <xdr:cNvPr id="76" name="テキスト ボックス 75"/>
        <xdr:cNvSpPr txBox="1"/>
      </xdr:nvSpPr>
      <xdr:spPr>
        <a:xfrm>
          <a:off x="3225800" y="32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106401</xdr:rowOff>
    </xdr:from>
    <xdr:to>
      <xdr:col>2</xdr:col>
      <xdr:colOff>692150</xdr:colOff>
      <xdr:row>19</xdr:row>
      <xdr:rowOff>36550</xdr:rowOff>
    </xdr:to>
    <xdr:sp macro="" textlink="">
      <xdr:nvSpPr>
        <xdr:cNvPr id="77" name="円/楕円 76"/>
        <xdr:cNvSpPr/>
      </xdr:nvSpPr>
      <xdr:spPr bwMode="auto">
        <a:xfrm>
          <a:off x="2857500" y="32401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21327</xdr:rowOff>
    </xdr:from>
    <xdr:ext cx="762000" cy="259045"/>
    <xdr:sp macro="" textlink="">
      <xdr:nvSpPr>
        <xdr:cNvPr id="78" name="テキスト ボックス 77"/>
        <xdr:cNvSpPr txBox="1"/>
      </xdr:nvSpPr>
      <xdr:spPr>
        <a:xfrm>
          <a:off x="2527300" y="33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315660</xdr:rowOff>
    </xdr:from>
    <xdr:to>
      <xdr:col>4</xdr:col>
      <xdr:colOff>1117600</xdr:colOff>
      <xdr:row>37</xdr:row>
      <xdr:rowOff>333773</xdr:rowOff>
    </xdr:to>
    <xdr:cxnSp macro="">
      <xdr:nvCxnSpPr>
        <xdr:cNvPr id="112" name="直線コネクタ 111"/>
        <xdr:cNvCxnSpPr/>
      </xdr:nvCxnSpPr>
      <xdr:spPr bwMode="auto">
        <a:xfrm>
          <a:off x="5003800" y="7440360"/>
          <a:ext cx="647700" cy="1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306756</xdr:rowOff>
    </xdr:from>
    <xdr:to>
      <xdr:col>4</xdr:col>
      <xdr:colOff>469900</xdr:colOff>
      <xdr:row>37</xdr:row>
      <xdr:rowOff>315660</xdr:rowOff>
    </xdr:to>
    <xdr:cxnSp macro="">
      <xdr:nvCxnSpPr>
        <xdr:cNvPr id="115" name="直線コネクタ 114"/>
        <xdr:cNvCxnSpPr/>
      </xdr:nvCxnSpPr>
      <xdr:spPr bwMode="auto">
        <a:xfrm>
          <a:off x="4305300" y="7431456"/>
          <a:ext cx="698500" cy="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288365</xdr:rowOff>
    </xdr:from>
    <xdr:to>
      <xdr:col>3</xdr:col>
      <xdr:colOff>904875</xdr:colOff>
      <xdr:row>37</xdr:row>
      <xdr:rowOff>306756</xdr:rowOff>
    </xdr:to>
    <xdr:cxnSp macro="">
      <xdr:nvCxnSpPr>
        <xdr:cNvPr id="118" name="直線コネクタ 117"/>
        <xdr:cNvCxnSpPr/>
      </xdr:nvCxnSpPr>
      <xdr:spPr bwMode="auto">
        <a:xfrm>
          <a:off x="3606800" y="7413065"/>
          <a:ext cx="698500" cy="18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288365</xdr:rowOff>
    </xdr:from>
    <xdr:to>
      <xdr:col>3</xdr:col>
      <xdr:colOff>206375</xdr:colOff>
      <xdr:row>37</xdr:row>
      <xdr:rowOff>294563</xdr:rowOff>
    </xdr:to>
    <xdr:cxnSp macro="">
      <xdr:nvCxnSpPr>
        <xdr:cNvPr id="121" name="直線コネクタ 120"/>
        <xdr:cNvCxnSpPr/>
      </xdr:nvCxnSpPr>
      <xdr:spPr bwMode="auto">
        <a:xfrm flipV="1">
          <a:off x="2908300" y="7413065"/>
          <a:ext cx="698500" cy="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282973</xdr:rowOff>
    </xdr:from>
    <xdr:to>
      <xdr:col>5</xdr:col>
      <xdr:colOff>34925</xdr:colOff>
      <xdr:row>38</xdr:row>
      <xdr:rowOff>41673</xdr:rowOff>
    </xdr:to>
    <xdr:sp macro="" textlink="">
      <xdr:nvSpPr>
        <xdr:cNvPr id="131" name="円/楕円 130"/>
        <xdr:cNvSpPr/>
      </xdr:nvSpPr>
      <xdr:spPr bwMode="auto">
        <a:xfrm>
          <a:off x="5600700" y="74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264860</xdr:rowOff>
    </xdr:from>
    <xdr:to>
      <xdr:col>4</xdr:col>
      <xdr:colOff>520700</xdr:colOff>
      <xdr:row>38</xdr:row>
      <xdr:rowOff>23560</xdr:rowOff>
    </xdr:to>
    <xdr:sp macro="" textlink="">
      <xdr:nvSpPr>
        <xdr:cNvPr id="133" name="円/楕円 132"/>
        <xdr:cNvSpPr/>
      </xdr:nvSpPr>
      <xdr:spPr bwMode="auto">
        <a:xfrm>
          <a:off x="4953000" y="738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33737</xdr:rowOff>
    </xdr:from>
    <xdr:ext cx="736600" cy="259045"/>
    <xdr:sp macro="" textlink="">
      <xdr:nvSpPr>
        <xdr:cNvPr id="134" name="テキスト ボックス 133"/>
        <xdr:cNvSpPr txBox="1"/>
      </xdr:nvSpPr>
      <xdr:spPr>
        <a:xfrm>
          <a:off x="4622800" y="715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255956</xdr:rowOff>
    </xdr:from>
    <xdr:to>
      <xdr:col>3</xdr:col>
      <xdr:colOff>955675</xdr:colOff>
      <xdr:row>38</xdr:row>
      <xdr:rowOff>14656</xdr:rowOff>
    </xdr:to>
    <xdr:sp macro="" textlink="">
      <xdr:nvSpPr>
        <xdr:cNvPr id="135" name="円/楕円 134"/>
        <xdr:cNvSpPr/>
      </xdr:nvSpPr>
      <xdr:spPr bwMode="auto">
        <a:xfrm>
          <a:off x="4254500" y="73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24833</xdr:rowOff>
    </xdr:from>
    <xdr:ext cx="762000" cy="259045"/>
    <xdr:sp macro="" textlink="">
      <xdr:nvSpPr>
        <xdr:cNvPr id="136" name="テキスト ボックス 135"/>
        <xdr:cNvSpPr txBox="1"/>
      </xdr:nvSpPr>
      <xdr:spPr>
        <a:xfrm>
          <a:off x="3924300" y="71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237565</xdr:rowOff>
    </xdr:from>
    <xdr:to>
      <xdr:col>3</xdr:col>
      <xdr:colOff>257175</xdr:colOff>
      <xdr:row>37</xdr:row>
      <xdr:rowOff>339165</xdr:rowOff>
    </xdr:to>
    <xdr:sp macro="" textlink="">
      <xdr:nvSpPr>
        <xdr:cNvPr id="137" name="円/楕円 136"/>
        <xdr:cNvSpPr/>
      </xdr:nvSpPr>
      <xdr:spPr bwMode="auto">
        <a:xfrm>
          <a:off x="3556000" y="736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6442</xdr:rowOff>
    </xdr:from>
    <xdr:ext cx="762000" cy="259045"/>
    <xdr:sp macro="" textlink="">
      <xdr:nvSpPr>
        <xdr:cNvPr id="138" name="テキスト ボックス 137"/>
        <xdr:cNvSpPr txBox="1"/>
      </xdr:nvSpPr>
      <xdr:spPr>
        <a:xfrm>
          <a:off x="3225800" y="713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243763</xdr:rowOff>
    </xdr:from>
    <xdr:to>
      <xdr:col>2</xdr:col>
      <xdr:colOff>692150</xdr:colOff>
      <xdr:row>38</xdr:row>
      <xdr:rowOff>2463</xdr:rowOff>
    </xdr:to>
    <xdr:sp macro="" textlink="">
      <xdr:nvSpPr>
        <xdr:cNvPr id="139" name="円/楕円 138"/>
        <xdr:cNvSpPr/>
      </xdr:nvSpPr>
      <xdr:spPr bwMode="auto">
        <a:xfrm>
          <a:off x="2857500" y="736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330140</xdr:rowOff>
    </xdr:from>
    <xdr:ext cx="762000" cy="259045"/>
    <xdr:sp macro="" textlink="">
      <xdr:nvSpPr>
        <xdr:cNvPr id="140" name="テキスト ボックス 139"/>
        <xdr:cNvSpPr txBox="1"/>
      </xdr:nvSpPr>
      <xdr:spPr>
        <a:xfrm>
          <a:off x="2527300" y="745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年度において教育施設等整備事業基金や工業用地造成事業償還基金等の積み立てを行い、将来の財政負担を見通した運営を図ってきた。また、</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豪雪災害支援、国民健康保険特別会計財政支援として、財政調整基金を取り崩したことがマイナスの要因として挙げられる。今後も、市の自主的財政健全化計画を堅持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年度決算において、普通会計、特別会計、企業会計すべての会計が黒字である、今後も収支均衡のとれた財政運営を行い、全会計の当該比率の健全値を維持する。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市の自主的財政健全化計画に基づき、計画的に償還を行うことにより平成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年度から償還金の額が減少している。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債務負担行為についても新たな設定を抑えていることから支出額が減少している。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今後も、自主的財政健全化計画を堅持し計画的な市債の発行と債務の償還により健全な財政運営に努める。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市の自主的財政健全化計画を順守し、計画的に債務の償還を行っており、その結果、債務負担行為が着実に減少している。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将来負担比率の分子は、前年度対比で減少しているが、依然将来負担比率が高い数値となっていることから、今後も自主的財政健全化計画に基づき、計画的な市債の発行と債務の償還により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23891011</v>
      </c>
      <c r="BO4" s="349"/>
      <c r="BP4" s="349"/>
      <c r="BQ4" s="349"/>
      <c r="BR4" s="349"/>
      <c r="BS4" s="349"/>
      <c r="BT4" s="349"/>
      <c r="BU4" s="350"/>
      <c r="BV4" s="348">
        <v>21653752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9.9</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22777005</v>
      </c>
      <c r="BO5" s="386"/>
      <c r="BP5" s="386"/>
      <c r="BQ5" s="386"/>
      <c r="BR5" s="386"/>
      <c r="BS5" s="386"/>
      <c r="BT5" s="386"/>
      <c r="BU5" s="387"/>
      <c r="BV5" s="385">
        <v>20461501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1114006</v>
      </c>
      <c r="BO6" s="386"/>
      <c r="BP6" s="386"/>
      <c r="BQ6" s="386"/>
      <c r="BR6" s="386"/>
      <c r="BS6" s="386"/>
      <c r="BT6" s="386"/>
      <c r="BU6" s="387"/>
      <c r="BV6" s="385">
        <v>1192251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325405</v>
      </c>
      <c r="BO7" s="386"/>
      <c r="BP7" s="386"/>
      <c r="BQ7" s="386"/>
      <c r="BR7" s="386"/>
      <c r="BS7" s="386"/>
      <c r="BT7" s="386"/>
      <c r="BU7" s="387"/>
      <c r="BV7" s="385">
        <v>620353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8001362</v>
      </c>
      <c r="CU7" s="386"/>
      <c r="CV7" s="386"/>
      <c r="CW7" s="386"/>
      <c r="CX7" s="386"/>
      <c r="CY7" s="386"/>
      <c r="CZ7" s="386"/>
      <c r="DA7" s="387"/>
      <c r="DB7" s="385">
        <v>8059621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788601</v>
      </c>
      <c r="BO8" s="386"/>
      <c r="BP8" s="386"/>
      <c r="BQ8" s="386"/>
      <c r="BR8" s="386"/>
      <c r="BS8" s="386"/>
      <c r="BT8" s="386"/>
      <c r="BU8" s="387"/>
      <c r="BV8" s="385">
        <v>571898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31489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216703</v>
      </c>
      <c r="BO9" s="386"/>
      <c r="BP9" s="386"/>
      <c r="BQ9" s="386"/>
      <c r="BR9" s="386"/>
      <c r="BS9" s="386"/>
      <c r="BT9" s="386"/>
      <c r="BU9" s="387"/>
      <c r="BV9" s="385">
        <v>-594994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31367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245394</v>
      </c>
      <c r="BO10" s="386"/>
      <c r="BP10" s="386"/>
      <c r="BQ10" s="386"/>
      <c r="BR10" s="386"/>
      <c r="BS10" s="386"/>
      <c r="BT10" s="386"/>
      <c r="BU10" s="387"/>
      <c r="BV10" s="385">
        <v>675069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66122</v>
      </c>
      <c r="BO11" s="386"/>
      <c r="BP11" s="386"/>
      <c r="BQ11" s="386"/>
      <c r="BR11" s="386"/>
      <c r="BS11" s="386"/>
      <c r="BT11" s="386"/>
      <c r="BU11" s="387"/>
      <c r="BV11" s="385">
        <v>80495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30857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684329</v>
      </c>
      <c r="BO12" s="386"/>
      <c r="BP12" s="386"/>
      <c r="BQ12" s="386"/>
      <c r="BR12" s="386"/>
      <c r="BS12" s="386"/>
      <c r="BT12" s="386"/>
      <c r="BU12" s="387"/>
      <c r="BV12" s="385">
        <v>1128005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30708</v>
      </c>
      <c r="S13" s="467"/>
      <c r="T13" s="467"/>
      <c r="U13" s="467"/>
      <c r="V13" s="468"/>
      <c r="W13" s="401" t="s">
        <v>123</v>
      </c>
      <c r="X13" s="402"/>
      <c r="Y13" s="402"/>
      <c r="Z13" s="402"/>
      <c r="AA13" s="402"/>
      <c r="AB13" s="392"/>
      <c r="AC13" s="436">
        <v>1052</v>
      </c>
      <c r="AD13" s="437"/>
      <c r="AE13" s="437"/>
      <c r="AF13" s="437"/>
      <c r="AG13" s="476"/>
      <c r="AH13" s="436">
        <v>1283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-156110</v>
      </c>
      <c r="BO13" s="386"/>
      <c r="BP13" s="386"/>
      <c r="BQ13" s="386"/>
      <c r="BR13" s="386"/>
      <c r="BS13" s="386"/>
      <c r="BT13" s="386"/>
      <c r="BU13" s="387"/>
      <c r="BV13" s="385">
        <v>-967435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30978</v>
      </c>
      <c r="S14" s="467"/>
      <c r="T14" s="467"/>
      <c r="U14" s="467"/>
      <c r="V14" s="468"/>
      <c r="W14" s="375"/>
      <c r="X14" s="376"/>
      <c r="Y14" s="376"/>
      <c r="Z14" s="376"/>
      <c r="AA14" s="376"/>
      <c r="AB14" s="365"/>
      <c r="AC14" s="469">
        <v>7</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132.1</v>
      </c>
      <c r="CU14" s="481"/>
      <c r="CV14" s="481"/>
      <c r="CW14" s="481"/>
      <c r="CX14" s="481"/>
      <c r="CY14" s="481"/>
      <c r="CZ14" s="481"/>
      <c r="DA14" s="482"/>
      <c r="DB14" s="480">
        <v>134.5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30839</v>
      </c>
      <c r="S15" s="467"/>
      <c r="T15" s="467"/>
      <c r="U15" s="467"/>
      <c r="V15" s="468"/>
      <c r="W15" s="401" t="s">
        <v>129</v>
      </c>
      <c r="X15" s="402"/>
      <c r="Y15" s="402"/>
      <c r="Z15" s="402"/>
      <c r="AA15" s="402"/>
      <c r="AB15" s="392"/>
      <c r="AC15" s="436">
        <v>5356</v>
      </c>
      <c r="AD15" s="437"/>
      <c r="AE15" s="437"/>
      <c r="AF15" s="437"/>
      <c r="AG15" s="476"/>
      <c r="AH15" s="436">
        <v>5797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3587182</v>
      </c>
      <c r="BO15" s="349"/>
      <c r="BP15" s="349"/>
      <c r="BQ15" s="349"/>
      <c r="BR15" s="349"/>
      <c r="BS15" s="349"/>
      <c r="BT15" s="349"/>
      <c r="BU15" s="350"/>
      <c r="BV15" s="348">
        <v>3564082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35.4</v>
      </c>
      <c r="AD16" s="470"/>
      <c r="AE16" s="470"/>
      <c r="AF16" s="470"/>
      <c r="AG16" s="471"/>
      <c r="AH16" s="469">
        <v>36.799999999999997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5762436</v>
      </c>
      <c r="BO16" s="386"/>
      <c r="BP16" s="386"/>
      <c r="BQ16" s="386"/>
      <c r="BR16" s="386"/>
      <c r="BS16" s="386"/>
      <c r="BT16" s="386"/>
      <c r="BU16" s="387"/>
      <c r="BV16" s="385">
        <v>5701630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8716</v>
      </c>
      <c r="AD17" s="437"/>
      <c r="AE17" s="437"/>
      <c r="AF17" s="437"/>
      <c r="AG17" s="476"/>
      <c r="AH17" s="436">
        <v>8599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4609396</v>
      </c>
      <c r="BO17" s="386"/>
      <c r="BP17" s="386"/>
      <c r="BQ17" s="386"/>
      <c r="BR17" s="386"/>
      <c r="BS17" s="386"/>
      <c r="BT17" s="386"/>
      <c r="BU17" s="387"/>
      <c r="BV17" s="385">
        <v>4600593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88.02</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54.6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7214338</v>
      </c>
      <c r="BO18" s="386"/>
      <c r="BP18" s="386"/>
      <c r="BQ18" s="386"/>
      <c r="BR18" s="386"/>
      <c r="BS18" s="386"/>
      <c r="BT18" s="386"/>
      <c r="BU18" s="387"/>
      <c r="BV18" s="385">
        <v>7091485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10792155</v>
      </c>
      <c r="BO19" s="386"/>
      <c r="BP19" s="386"/>
      <c r="BQ19" s="386"/>
      <c r="BR19" s="386"/>
      <c r="BS19" s="386"/>
      <c r="BT19" s="386"/>
      <c r="BU19" s="387"/>
      <c r="BV19" s="385">
        <v>11360071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9538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14828649</v>
      </c>
      <c r="BO23" s="386"/>
      <c r="BP23" s="386"/>
      <c r="BQ23" s="386"/>
      <c r="BR23" s="386"/>
      <c r="BS23" s="386"/>
      <c r="BT23" s="386"/>
      <c r="BU23" s="387"/>
      <c r="BV23" s="385">
        <v>14222078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9200</v>
      </c>
      <c r="R24" s="437"/>
      <c r="S24" s="437"/>
      <c r="T24" s="437"/>
      <c r="U24" s="437"/>
      <c r="V24" s="476"/>
      <c r="W24" s="531"/>
      <c r="X24" s="519"/>
      <c r="Y24" s="520"/>
      <c r="Z24" s="435" t="s">
        <v>152</v>
      </c>
      <c r="AA24" s="415"/>
      <c r="AB24" s="415"/>
      <c r="AC24" s="415"/>
      <c r="AD24" s="415"/>
      <c r="AE24" s="415"/>
      <c r="AF24" s="415"/>
      <c r="AG24" s="416"/>
      <c r="AH24" s="436">
        <v>223</v>
      </c>
      <c r="AI24" s="437"/>
      <c r="AJ24" s="437"/>
      <c r="AK24" s="437"/>
      <c r="AL24" s="476"/>
      <c r="AM24" s="436">
        <v>716053</v>
      </c>
      <c r="AN24" s="437"/>
      <c r="AO24" s="437"/>
      <c r="AP24" s="437"/>
      <c r="AQ24" s="437"/>
      <c r="AR24" s="476"/>
      <c r="AS24" s="436">
        <v>3211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5205362</v>
      </c>
      <c r="BO24" s="386"/>
      <c r="BP24" s="386"/>
      <c r="BQ24" s="386"/>
      <c r="BR24" s="386"/>
      <c r="BS24" s="386"/>
      <c r="BT24" s="386"/>
      <c r="BU24" s="387"/>
      <c r="BV24" s="385">
        <v>5009773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7000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20216871</v>
      </c>
      <c r="BO25" s="349"/>
      <c r="BP25" s="349"/>
      <c r="BQ25" s="349"/>
      <c r="BR25" s="349"/>
      <c r="BS25" s="349"/>
      <c r="BT25" s="349"/>
      <c r="BU25" s="350"/>
      <c r="BV25" s="348">
        <v>289127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6440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12676</v>
      </c>
      <c r="AN26" s="437"/>
      <c r="AO26" s="437"/>
      <c r="AP26" s="437"/>
      <c r="AQ26" s="437"/>
      <c r="AR26" s="476"/>
      <c r="AS26" s="436">
        <v>3169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4140</v>
      </c>
      <c r="R27" s="437"/>
      <c r="S27" s="437"/>
      <c r="T27" s="437"/>
      <c r="U27" s="437"/>
      <c r="V27" s="476"/>
      <c r="W27" s="531"/>
      <c r="X27" s="519"/>
      <c r="Y27" s="520"/>
      <c r="Z27" s="435" t="s">
        <v>161</v>
      </c>
      <c r="AA27" s="415"/>
      <c r="AB27" s="415"/>
      <c r="AC27" s="415"/>
      <c r="AD27" s="415"/>
      <c r="AE27" s="415"/>
      <c r="AF27" s="415"/>
      <c r="AG27" s="416"/>
      <c r="AH27" s="436">
        <v>19</v>
      </c>
      <c r="AI27" s="437"/>
      <c r="AJ27" s="437"/>
      <c r="AK27" s="437"/>
      <c r="AL27" s="476"/>
      <c r="AM27" s="436">
        <v>63456</v>
      </c>
      <c r="AN27" s="437"/>
      <c r="AO27" s="437"/>
      <c r="AP27" s="437"/>
      <c r="AQ27" s="437"/>
      <c r="AR27" s="476"/>
      <c r="AS27" s="436">
        <v>3340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92147</v>
      </c>
      <c r="BO27" s="555"/>
      <c r="BP27" s="555"/>
      <c r="BQ27" s="555"/>
      <c r="BR27" s="555"/>
      <c r="BS27" s="555"/>
      <c r="BT27" s="555"/>
      <c r="BU27" s="556"/>
      <c r="BV27" s="554">
        <v>92040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3200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1334163</v>
      </c>
      <c r="BO28" s="349"/>
      <c r="BP28" s="349"/>
      <c r="BQ28" s="349"/>
      <c r="BR28" s="349"/>
      <c r="BS28" s="349"/>
      <c r="BT28" s="349"/>
      <c r="BU28" s="350"/>
      <c r="BV28" s="348">
        <v>1473098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22</v>
      </c>
      <c r="M29" s="437"/>
      <c r="N29" s="437"/>
      <c r="O29" s="437"/>
      <c r="P29" s="476"/>
      <c r="Q29" s="436">
        <v>3000</v>
      </c>
      <c r="R29" s="437"/>
      <c r="S29" s="437"/>
      <c r="T29" s="437"/>
      <c r="U29" s="437"/>
      <c r="V29" s="476"/>
      <c r="W29" s="532"/>
      <c r="X29" s="533"/>
      <c r="Y29" s="534"/>
      <c r="Z29" s="435" t="s">
        <v>168</v>
      </c>
      <c r="AA29" s="415"/>
      <c r="AB29" s="415"/>
      <c r="AC29" s="415"/>
      <c r="AD29" s="415"/>
      <c r="AE29" s="415"/>
      <c r="AF29" s="415"/>
      <c r="AG29" s="416"/>
      <c r="AH29" s="436">
        <v>242</v>
      </c>
      <c r="AI29" s="437"/>
      <c r="AJ29" s="437"/>
      <c r="AK29" s="437"/>
      <c r="AL29" s="476"/>
      <c r="AM29" s="436">
        <v>779509</v>
      </c>
      <c r="AN29" s="437"/>
      <c r="AO29" s="437"/>
      <c r="AP29" s="437"/>
      <c r="AQ29" s="437"/>
      <c r="AR29" s="476"/>
      <c r="AS29" s="436">
        <v>3221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176414</v>
      </c>
      <c r="BO29" s="386"/>
      <c r="BP29" s="386"/>
      <c r="BQ29" s="386"/>
      <c r="BR29" s="386"/>
      <c r="BS29" s="386"/>
      <c r="BT29" s="386"/>
      <c r="BU29" s="387"/>
      <c r="BV29" s="385">
        <v>151129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3248278</v>
      </c>
      <c r="BO30" s="555"/>
      <c r="BP30" s="555"/>
      <c r="BQ30" s="555"/>
      <c r="BR30" s="555"/>
      <c r="BS30" s="555"/>
      <c r="BT30" s="555"/>
      <c r="BU30" s="556"/>
      <c r="BV30" s="554">
        <v>1383313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安達地方広域行政組合　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阿武隈川左岸築堤用地取得事業特別会計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　　〃　　安達地方地域振興事業特別会計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工業用地造成事業特別会計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福島県後期高齢者医療広域連合一般会計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工業用地資産運用事業特別会計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　　〃　　　　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介護保険特別会計（介護サービス事業勘定）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福島県市町村総合事務組合一般会計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　　〃　　　　消防補償等特別会計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　　〃　　　　消防賞じゅつ金特別会計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　　 〃　　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　　〃　　　　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福島県市民交通災害共済組合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13245</v>
      </c>
      <c r="J41" s="83">
        <v>13721</v>
      </c>
      <c r="K41" s="83">
        <v>13730</v>
      </c>
      <c r="L41" s="83">
        <v>14222</v>
      </c>
      <c r="M41" s="84">
        <v>14829</v>
      </c>
    </row>
    <row r="42" spans="2:13" ht="27.75" customHeight="1">
      <c r="B42" s="1171"/>
      <c r="C42" s="1172"/>
      <c r="D42" s="85"/>
      <c r="E42" s="1177" t="s">
        <v>26</v>
      </c>
      <c r="F42" s="1177"/>
      <c r="G42" s="1177"/>
      <c r="H42" s="1178"/>
      <c r="I42" s="86">
        <v>7157</v>
      </c>
      <c r="J42" s="87">
        <v>6356</v>
      </c>
      <c r="K42" s="87">
        <v>5576</v>
      </c>
      <c r="L42" s="87">
        <v>4797</v>
      </c>
      <c r="M42" s="88">
        <v>4090</v>
      </c>
    </row>
    <row r="43" spans="2:13" ht="27.75" customHeight="1">
      <c r="B43" s="1171"/>
      <c r="C43" s="1172"/>
      <c r="D43" s="85"/>
      <c r="E43" s="1177" t="s">
        <v>27</v>
      </c>
      <c r="F43" s="1177"/>
      <c r="G43" s="1177"/>
      <c r="H43" s="1178"/>
      <c r="I43" s="86">
        <v>5074</v>
      </c>
      <c r="J43" s="87">
        <v>4784</v>
      </c>
      <c r="K43" s="87">
        <v>4660</v>
      </c>
      <c r="L43" s="87">
        <v>4680</v>
      </c>
      <c r="M43" s="88">
        <v>4597</v>
      </c>
    </row>
    <row r="44" spans="2:13" ht="27.75" customHeight="1">
      <c r="B44" s="1171"/>
      <c r="C44" s="1172"/>
      <c r="D44" s="85"/>
      <c r="E44" s="1177" t="s">
        <v>28</v>
      </c>
      <c r="F44" s="1177"/>
      <c r="G44" s="1177"/>
      <c r="H44" s="1178"/>
      <c r="I44" s="86">
        <v>925</v>
      </c>
      <c r="J44" s="87">
        <v>769</v>
      </c>
      <c r="K44" s="87">
        <v>659</v>
      </c>
      <c r="L44" s="87">
        <v>476</v>
      </c>
      <c r="M44" s="88">
        <v>422</v>
      </c>
    </row>
    <row r="45" spans="2:13" ht="27.75" customHeight="1">
      <c r="B45" s="1171"/>
      <c r="C45" s="1172"/>
      <c r="D45" s="85"/>
      <c r="E45" s="1177" t="s">
        <v>29</v>
      </c>
      <c r="F45" s="1177"/>
      <c r="G45" s="1177"/>
      <c r="H45" s="1178"/>
      <c r="I45" s="86">
        <v>2440</v>
      </c>
      <c r="J45" s="87">
        <v>2176</v>
      </c>
      <c r="K45" s="87">
        <v>2049</v>
      </c>
      <c r="L45" s="87">
        <v>2006</v>
      </c>
      <c r="M45" s="88">
        <v>1931</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2208</v>
      </c>
      <c r="J49" s="87">
        <v>2646</v>
      </c>
      <c r="K49" s="87">
        <v>2644</v>
      </c>
      <c r="L49" s="87">
        <v>3025</v>
      </c>
      <c r="M49" s="88">
        <v>2827</v>
      </c>
    </row>
    <row r="50" spans="2:13" ht="27.75" customHeight="1">
      <c r="B50" s="1171"/>
      <c r="C50" s="1172"/>
      <c r="D50" s="85"/>
      <c r="E50" s="1177" t="s">
        <v>35</v>
      </c>
      <c r="F50" s="1177"/>
      <c r="G50" s="1177"/>
      <c r="H50" s="1178"/>
      <c r="I50" s="86">
        <v>2283</v>
      </c>
      <c r="J50" s="87">
        <v>2168</v>
      </c>
      <c r="K50" s="87">
        <v>2120</v>
      </c>
      <c r="L50" s="87">
        <v>2046</v>
      </c>
      <c r="M50" s="88">
        <v>1997</v>
      </c>
    </row>
    <row r="51" spans="2:13" ht="27.75" customHeight="1">
      <c r="B51" s="1173"/>
      <c r="C51" s="1174"/>
      <c r="D51" s="85"/>
      <c r="E51" s="1177" t="s">
        <v>36</v>
      </c>
      <c r="F51" s="1177"/>
      <c r="G51" s="1177"/>
      <c r="H51" s="1178"/>
      <c r="I51" s="86">
        <v>10441</v>
      </c>
      <c r="J51" s="87">
        <v>10726</v>
      </c>
      <c r="K51" s="87">
        <v>10844</v>
      </c>
      <c r="L51" s="87">
        <v>11410</v>
      </c>
      <c r="M51" s="88">
        <v>11659</v>
      </c>
    </row>
    <row r="52" spans="2:13" ht="27.75" customHeight="1" thickBot="1">
      <c r="B52" s="1181" t="s">
        <v>37</v>
      </c>
      <c r="C52" s="1182"/>
      <c r="D52" s="90"/>
      <c r="E52" s="1183" t="s">
        <v>38</v>
      </c>
      <c r="F52" s="1183"/>
      <c r="G52" s="1183"/>
      <c r="H52" s="1184"/>
      <c r="I52" s="91">
        <v>13909</v>
      </c>
      <c r="J52" s="92">
        <v>12267</v>
      </c>
      <c r="K52" s="92">
        <v>11066</v>
      </c>
      <c r="L52" s="92">
        <v>9700</v>
      </c>
      <c r="M52" s="93">
        <v>9386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52307</v>
      </c>
      <c r="E3" s="116"/>
      <c r="F3" s="117">
        <v>86381</v>
      </c>
      <c r="G3" s="118"/>
      <c r="H3" s="119"/>
    </row>
    <row r="4" spans="1:8">
      <c r="A4" s="120"/>
      <c r="B4" s="121"/>
      <c r="C4" s="122"/>
      <c r="D4" s="123">
        <v>27482</v>
      </c>
      <c r="E4" s="124"/>
      <c r="F4" s="125">
        <v>41242</v>
      </c>
      <c r="G4" s="126"/>
      <c r="H4" s="127"/>
    </row>
    <row r="5" spans="1:8">
      <c r="A5" s="108" t="s">
        <v>510</v>
      </c>
      <c r="B5" s="113"/>
      <c r="C5" s="114"/>
      <c r="D5" s="115">
        <v>73789</v>
      </c>
      <c r="E5" s="116"/>
      <c r="F5" s="117">
        <v>67201</v>
      </c>
      <c r="G5" s="118"/>
      <c r="H5" s="119"/>
    </row>
    <row r="6" spans="1:8">
      <c r="A6" s="120"/>
      <c r="B6" s="121"/>
      <c r="C6" s="122"/>
      <c r="D6" s="123">
        <v>52475</v>
      </c>
      <c r="E6" s="124"/>
      <c r="F6" s="125">
        <v>35210</v>
      </c>
      <c r="G6" s="126"/>
      <c r="H6" s="127"/>
    </row>
    <row r="7" spans="1:8">
      <c r="A7" s="108" t="s">
        <v>511</v>
      </c>
      <c r="B7" s="113"/>
      <c r="C7" s="114"/>
      <c r="D7" s="115">
        <v>51080</v>
      </c>
      <c r="E7" s="116"/>
      <c r="F7" s="117">
        <v>75709</v>
      </c>
      <c r="G7" s="118"/>
      <c r="H7" s="119"/>
    </row>
    <row r="8" spans="1:8">
      <c r="A8" s="120"/>
      <c r="B8" s="121"/>
      <c r="C8" s="122"/>
      <c r="D8" s="123">
        <v>29308</v>
      </c>
      <c r="E8" s="124"/>
      <c r="F8" s="125">
        <v>35212</v>
      </c>
      <c r="G8" s="126"/>
      <c r="H8" s="127"/>
    </row>
    <row r="9" spans="1:8">
      <c r="A9" s="108" t="s">
        <v>512</v>
      </c>
      <c r="B9" s="113"/>
      <c r="C9" s="114"/>
      <c r="D9" s="115">
        <v>82490</v>
      </c>
      <c r="E9" s="116"/>
      <c r="F9" s="117">
        <v>90961</v>
      </c>
      <c r="G9" s="118"/>
      <c r="H9" s="119"/>
    </row>
    <row r="10" spans="1:8">
      <c r="A10" s="120"/>
      <c r="B10" s="121"/>
      <c r="C10" s="122"/>
      <c r="D10" s="123">
        <v>27411</v>
      </c>
      <c r="E10" s="124"/>
      <c r="F10" s="125">
        <v>37720</v>
      </c>
      <c r="G10" s="126"/>
      <c r="H10" s="127"/>
    </row>
    <row r="11" spans="1:8">
      <c r="A11" s="108" t="s">
        <v>513</v>
      </c>
      <c r="B11" s="113"/>
      <c r="C11" s="114"/>
      <c r="D11" s="115">
        <v>135051</v>
      </c>
      <c r="E11" s="116"/>
      <c r="F11" s="117">
        <v>106614</v>
      </c>
      <c r="G11" s="118"/>
      <c r="H11" s="119"/>
    </row>
    <row r="12" spans="1:8">
      <c r="A12" s="120"/>
      <c r="B12" s="121"/>
      <c r="C12" s="128"/>
      <c r="D12" s="123">
        <v>16707</v>
      </c>
      <c r="E12" s="124"/>
      <c r="F12" s="125">
        <v>45545</v>
      </c>
      <c r="G12" s="126"/>
      <c r="H12" s="127"/>
    </row>
    <row r="13" spans="1:8">
      <c r="A13" s="108"/>
      <c r="B13" s="113"/>
      <c r="C13" s="129"/>
      <c r="D13" s="130">
        <v>78943</v>
      </c>
      <c r="E13" s="131"/>
      <c r="F13" s="132">
        <v>85373</v>
      </c>
      <c r="G13" s="133"/>
      <c r="H13" s="119"/>
    </row>
    <row r="14" spans="1:8">
      <c r="A14" s="120"/>
      <c r="B14" s="121"/>
      <c r="C14" s="122"/>
      <c r="D14" s="123">
        <v>30677</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6.19</v>
      </c>
      <c r="C19" s="134">
        <f>ROUND(VALUE(SUBSTITUTE(実質収支比率等に係る経年分析!G$48,"▲","-")),2)</f>
        <v>7.96</v>
      </c>
      <c r="D19" s="134">
        <f>ROUND(VALUE(SUBSTITUTE(実質収支比率等に係る経年分析!H$48,"▲","-")),2)</f>
        <v>14.56</v>
      </c>
      <c r="E19" s="134">
        <f>ROUND(VALUE(SUBSTITUTE(実質収支比率等に係る経年分析!I$48,"▲","-")),2)</f>
        <v>7.1</v>
      </c>
      <c r="F19" s="134">
        <f>ROUND(VALUE(SUBSTITUTE(実質収支比率等に係る経年分析!J$48,"▲","-")),2)</f>
        <v>9.86</v>
      </c>
    </row>
    <row r="20" spans="1:11">
      <c r="A20" s="134" t="s">
        <v>43</v>
      </c>
      <c r="B20" s="134">
        <f>ROUND(VALUE(SUBSTITUTE(実質収支比率等に係る経年分析!F$47,"▲","-")),2)</f>
        <v>15.67</v>
      </c>
      <c r="C20" s="134">
        <f>ROUND(VALUE(SUBSTITUTE(実質収支比率等に係る経年分析!G$47,"▲","-")),2)</f>
        <v>17.07</v>
      </c>
      <c r="D20" s="134">
        <f>ROUND(VALUE(SUBSTITUTE(実質収支比率等に係る経年分析!H$47,"▲","-")),2)</f>
        <v>16.54</v>
      </c>
      <c r="E20" s="134">
        <f>ROUND(VALUE(SUBSTITUTE(実質収支比率等に係る経年分析!I$47,"▲","-")),2)</f>
        <v>18.28</v>
      </c>
      <c r="F20" s="134">
        <f>ROUND(VALUE(SUBSTITUTE(実質収支比率等に係る経年分析!J$47,"▲","-")),2)</f>
        <v>16.670000000000002</v>
      </c>
    </row>
    <row r="21" spans="1:11">
      <c r="A21" s="134" t="s">
        <v>44</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-1.1499999999999999</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-1.95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f>IF(ROUND(VALUE(SUBSTITUTE(連結実質赤字比率に係る赤字・黒字の構成分析!H$36,"▲", "-")), 2) &lt; 0, ABS(ROUND(VALUE(SUBSTITUTE(連結実質赤字比率に係る赤字・黒字の構成分析!H$36,"▲", "-")), 2)), NA())</f>
        <v>0.28999999999999998</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9.4499999999999993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854</v>
      </c>
      <c r="E42" s="136"/>
      <c r="F42" s="136"/>
      <c r="G42" s="136">
        <f>'実質公債費比率（分子）の構造'!L$52</f>
        <v>851</v>
      </c>
      <c r="H42" s="136"/>
      <c r="I42" s="136"/>
      <c r="J42" s="136">
        <f>'実質公債費比率（分子）の構造'!M$52</f>
        <v>860</v>
      </c>
      <c r="K42" s="136"/>
      <c r="L42" s="136"/>
      <c r="M42" s="136">
        <f>'実質公債費比率（分子）の構造'!N$52</f>
        <v>861</v>
      </c>
      <c r="N42" s="136"/>
      <c r="O42" s="136"/>
      <c r="P42" s="136">
        <f>'実質公債費比率（分子）の構造'!O$52</f>
        <v>905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246</v>
      </c>
      <c r="C44" s="136"/>
      <c r="D44" s="136"/>
      <c r="E44" s="136">
        <f>'実質公債費比率（分子）の構造'!L$50</f>
        <v>222</v>
      </c>
      <c r="F44" s="136"/>
      <c r="G44" s="136"/>
      <c r="H44" s="136">
        <f>'実質公債費比率（分子）の構造'!M$50</f>
        <v>183</v>
      </c>
      <c r="I44" s="136"/>
      <c r="J44" s="136"/>
      <c r="K44" s="136">
        <f>'実質公債費比率（分子）の構造'!N$50</f>
        <v>163</v>
      </c>
      <c r="L44" s="136"/>
      <c r="M44" s="136"/>
      <c r="N44" s="136">
        <f>'実質公債費比率（分子）の構造'!O$50</f>
        <v>72</v>
      </c>
      <c r="O44" s="136"/>
      <c r="P44" s="136"/>
    </row>
    <row r="45" spans="1:16">
      <c r="A45" s="136" t="s">
        <v>54</v>
      </c>
      <c r="B45" s="136">
        <f>'実質公債費比率（分子）の構造'!K$49</f>
        <v>164</v>
      </c>
      <c r="C45" s="136"/>
      <c r="D45" s="136"/>
      <c r="E45" s="136">
        <f>'実質公債費比率（分子）の構造'!L$49</f>
        <v>165</v>
      </c>
      <c r="F45" s="136"/>
      <c r="G45" s="136"/>
      <c r="H45" s="136">
        <f>'実質公債費比率（分子）の構造'!M$49</f>
        <v>160</v>
      </c>
      <c r="I45" s="136"/>
      <c r="J45" s="136"/>
      <c r="K45" s="136">
        <f>'実質公債費比率（分子）の構造'!N$49</f>
        <v>148</v>
      </c>
      <c r="L45" s="136"/>
      <c r="M45" s="136"/>
      <c r="N45" s="136">
        <f>'実質公債費比率（分子）の構造'!O$49</f>
        <v>124</v>
      </c>
      <c r="O45" s="136"/>
      <c r="P45" s="136"/>
    </row>
    <row r="46" spans="1:16">
      <c r="A46" s="136" t="s">
        <v>55</v>
      </c>
      <c r="B46" s="136">
        <f>'実質公債費比率（分子）の構造'!K$48</f>
        <v>383</v>
      </c>
      <c r="C46" s="136"/>
      <c r="D46" s="136"/>
      <c r="E46" s="136">
        <f>'実質公債費比率（分子）の構造'!L$48</f>
        <v>365</v>
      </c>
      <c r="F46" s="136"/>
      <c r="G46" s="136"/>
      <c r="H46" s="136">
        <f>'実質公債費比率（分子）の構造'!M$48</f>
        <v>375</v>
      </c>
      <c r="I46" s="136"/>
      <c r="J46" s="136"/>
      <c r="K46" s="136">
        <f>'実質公債費比率（分子）の構造'!N$48</f>
        <v>390</v>
      </c>
      <c r="L46" s="136"/>
      <c r="M46" s="136"/>
      <c r="N46" s="136">
        <f>'実質公債費比率（分子）の構造'!O$48</f>
        <v>361</v>
      </c>
      <c r="O46" s="136"/>
      <c r="P46" s="136"/>
    </row>
    <row r="47" spans="1:16">
      <c r="A47" s="136" t="s">
        <v>56</v>
      </c>
      <c r="B47" s="136">
        <f>'実質公債費比率（分子）の構造'!K$47</f>
        <v>100</v>
      </c>
      <c r="C47" s="136"/>
      <c r="D47" s="136"/>
      <c r="E47" s="136">
        <f>'実質公債費比率（分子）の構造'!L$47</f>
        <v>100</v>
      </c>
      <c r="F47" s="136"/>
      <c r="G47" s="136"/>
      <c r="H47" s="136">
        <f>'実質公債費比率（分子）の構造'!M$47</f>
        <v>100</v>
      </c>
      <c r="I47" s="136"/>
      <c r="J47" s="136"/>
      <c r="K47" s="136">
        <f>'実質公債費比率（分子）の構造'!N$47</f>
        <v>100</v>
      </c>
      <c r="L47" s="136"/>
      <c r="M47" s="136"/>
      <c r="N47" s="136">
        <f>'実質公債費比率（分子）の構造'!O$47</f>
        <v>100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1100</v>
      </c>
      <c r="C49" s="136"/>
      <c r="D49" s="136"/>
      <c r="E49" s="136">
        <f>'実質公債費比率（分子）の構造'!L$45</f>
        <v>1172</v>
      </c>
      <c r="F49" s="136"/>
      <c r="G49" s="136"/>
      <c r="H49" s="136">
        <f>'実質公債費比率（分子）の構造'!M$45</f>
        <v>1063</v>
      </c>
      <c r="I49" s="136"/>
      <c r="J49" s="136"/>
      <c r="K49" s="136">
        <f>'実質公債費比率（分子）の構造'!N$45</f>
        <v>1004</v>
      </c>
      <c r="L49" s="136"/>
      <c r="M49" s="136"/>
      <c r="N49" s="136">
        <f>'実質公債費比率（分子）の構造'!O$45</f>
        <v>1041</v>
      </c>
      <c r="O49" s="136"/>
      <c r="P49" s="136"/>
    </row>
    <row r="50" spans="1:16">
      <c r="A50" s="136" t="s">
        <v>59</v>
      </c>
      <c r="B50" s="136" t="e">
        <f>NA()</f>
        <v>#N/A</v>
      </c>
      <c r="C50" s="136">
        <f>IF(ISNUMBER('実質公債費比率（分子）の構造'!K$53),'実質公債費比率（分子）の構造'!K$53,NA())</f>
        <v>1139</v>
      </c>
      <c r="D50" s="136" t="e">
        <f>NA()</f>
        <v>#N/A</v>
      </c>
      <c r="E50" s="136" t="e">
        <f>NA()</f>
        <v>#N/A</v>
      </c>
      <c r="F50" s="136">
        <f>IF(ISNUMBER('実質公債費比率（分子）の構造'!L$53),'実質公債費比率（分子）の構造'!L$53,NA())</f>
        <v>1173</v>
      </c>
      <c r="G50" s="136" t="e">
        <f>NA()</f>
        <v>#N/A</v>
      </c>
      <c r="H50" s="136" t="e">
        <f>NA()</f>
        <v>#N/A</v>
      </c>
      <c r="I50" s="136">
        <f>IF(ISNUMBER('実質公債費比率（分子）の構造'!M$53),'実質公債費比率（分子）の構造'!M$53,NA())</f>
        <v>1021</v>
      </c>
      <c r="J50" s="136" t="e">
        <f>NA()</f>
        <v>#N/A</v>
      </c>
      <c r="K50" s="136" t="e">
        <f>NA()</f>
        <v>#N/A</v>
      </c>
      <c r="L50" s="136">
        <f>IF(ISNUMBER('実質公債費比率（分子）の構造'!N$53),'実質公債費比率（分子）の構造'!N$53,NA())</f>
        <v>944</v>
      </c>
      <c r="M50" s="136" t="e">
        <f>NA()</f>
        <v>#N/A</v>
      </c>
      <c r="N50" s="136" t="e">
        <f>NA()</f>
        <v>#N/A</v>
      </c>
      <c r="O50" s="136">
        <f>IF(ISNUMBER('実質公債費比率（分子）の構造'!O$53),'実質公債費比率（分子）の構造'!O$53,NA())</f>
        <v>793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10441</v>
      </c>
      <c r="E56" s="135"/>
      <c r="F56" s="135"/>
      <c r="G56" s="135">
        <f>'将来負担比率（分子）の構造'!J$51</f>
        <v>10726</v>
      </c>
      <c r="H56" s="135"/>
      <c r="I56" s="135"/>
      <c r="J56" s="135">
        <f>'将来負担比率（分子）の構造'!K$51</f>
        <v>10844</v>
      </c>
      <c r="K56" s="135"/>
      <c r="L56" s="135"/>
      <c r="M56" s="135">
        <f>'将来負担比率（分子）の構造'!L$51</f>
        <v>11410</v>
      </c>
      <c r="N56" s="135"/>
      <c r="O56" s="135"/>
      <c r="P56" s="135">
        <f>'将来負担比率（分子）の構造'!M$51</f>
        <v>11659</v>
      </c>
    </row>
    <row r="57" spans="1:16">
      <c r="A57" s="135" t="s">
        <v>35</v>
      </c>
      <c r="B57" s="135"/>
      <c r="C57" s="135"/>
      <c r="D57" s="135">
        <f>'将来負担比率（分子）の構造'!I$50</f>
        <v>2283</v>
      </c>
      <c r="E57" s="135"/>
      <c r="F57" s="135"/>
      <c r="G57" s="135">
        <f>'将来負担比率（分子）の構造'!J$50</f>
        <v>2168</v>
      </c>
      <c r="H57" s="135"/>
      <c r="I57" s="135"/>
      <c r="J57" s="135">
        <f>'将来負担比率（分子）の構造'!K$50</f>
        <v>2120</v>
      </c>
      <c r="K57" s="135"/>
      <c r="L57" s="135"/>
      <c r="M57" s="135">
        <f>'将来負担比率（分子）の構造'!L$50</f>
        <v>2046</v>
      </c>
      <c r="N57" s="135"/>
      <c r="O57" s="135"/>
      <c r="P57" s="135">
        <f>'将来負担比率（分子）の構造'!M$50</f>
        <v>1997</v>
      </c>
    </row>
    <row r="58" spans="1:16">
      <c r="A58" s="135" t="s">
        <v>34</v>
      </c>
      <c r="B58" s="135"/>
      <c r="C58" s="135"/>
      <c r="D58" s="135">
        <f>'将来負担比率（分子）の構造'!I$49</f>
        <v>2208</v>
      </c>
      <c r="E58" s="135"/>
      <c r="F58" s="135"/>
      <c r="G58" s="135">
        <f>'将来負担比率（分子）の構造'!J$49</f>
        <v>2646</v>
      </c>
      <c r="H58" s="135"/>
      <c r="I58" s="135"/>
      <c r="J58" s="135">
        <f>'将来負担比率（分子）の構造'!K$49</f>
        <v>2644</v>
      </c>
      <c r="K58" s="135"/>
      <c r="L58" s="135"/>
      <c r="M58" s="135">
        <f>'将来負担比率（分子）の構造'!L$49</f>
        <v>3025</v>
      </c>
      <c r="N58" s="135"/>
      <c r="O58" s="135"/>
      <c r="P58" s="135">
        <f>'将来負担比率（分子）の構造'!M$49</f>
        <v>2827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2440</v>
      </c>
      <c r="C62" s="135"/>
      <c r="D62" s="135"/>
      <c r="E62" s="135">
        <f>'将来負担比率（分子）の構造'!J$45</f>
        <v>2176</v>
      </c>
      <c r="F62" s="135"/>
      <c r="G62" s="135"/>
      <c r="H62" s="135">
        <f>'将来負担比率（分子）の構造'!K$45</f>
        <v>2049</v>
      </c>
      <c r="I62" s="135"/>
      <c r="J62" s="135"/>
      <c r="K62" s="135">
        <f>'将来負担比率（分子）の構造'!L$45</f>
        <v>2006</v>
      </c>
      <c r="L62" s="135"/>
      <c r="M62" s="135"/>
      <c r="N62" s="135">
        <f>'将来負担比率（分子）の構造'!M$45</f>
        <v>1931</v>
      </c>
      <c r="O62" s="135"/>
      <c r="P62" s="135"/>
    </row>
    <row r="63" spans="1:16">
      <c r="A63" s="135" t="s">
        <v>28</v>
      </c>
      <c r="B63" s="135">
        <f>'将来負担比率（分子）の構造'!I$44</f>
        <v>925</v>
      </c>
      <c r="C63" s="135"/>
      <c r="D63" s="135"/>
      <c r="E63" s="135">
        <f>'将来負担比率（分子）の構造'!J$44</f>
        <v>769</v>
      </c>
      <c r="F63" s="135"/>
      <c r="G63" s="135"/>
      <c r="H63" s="135">
        <f>'将来負担比率（分子）の構造'!K$44</f>
        <v>659</v>
      </c>
      <c r="I63" s="135"/>
      <c r="J63" s="135"/>
      <c r="K63" s="135">
        <f>'将来負担比率（分子）の構造'!L$44</f>
        <v>476</v>
      </c>
      <c r="L63" s="135"/>
      <c r="M63" s="135"/>
      <c r="N63" s="135">
        <f>'将来負担比率（分子）の構造'!M$44</f>
        <v>422</v>
      </c>
      <c r="O63" s="135"/>
      <c r="P63" s="135"/>
    </row>
    <row r="64" spans="1:16">
      <c r="A64" s="135" t="s">
        <v>27</v>
      </c>
      <c r="B64" s="135">
        <f>'将来負担比率（分子）の構造'!I$43</f>
        <v>5074</v>
      </c>
      <c r="C64" s="135"/>
      <c r="D64" s="135"/>
      <c r="E64" s="135">
        <f>'将来負担比率（分子）の構造'!J$43</f>
        <v>4784</v>
      </c>
      <c r="F64" s="135"/>
      <c r="G64" s="135"/>
      <c r="H64" s="135">
        <f>'将来負担比率（分子）の構造'!K$43</f>
        <v>4660</v>
      </c>
      <c r="I64" s="135"/>
      <c r="J64" s="135"/>
      <c r="K64" s="135">
        <f>'将来負担比率（分子）の構造'!L$43</f>
        <v>4680</v>
      </c>
      <c r="L64" s="135"/>
      <c r="M64" s="135"/>
      <c r="N64" s="135">
        <f>'将来負担比率（分子）の構造'!M$43</f>
        <v>4597</v>
      </c>
      <c r="O64" s="135"/>
      <c r="P64" s="135"/>
    </row>
    <row r="65" spans="1:16">
      <c r="A65" s="135" t="s">
        <v>26</v>
      </c>
      <c r="B65" s="135">
        <f>'将来負担比率（分子）の構造'!I$42</f>
        <v>7157</v>
      </c>
      <c r="C65" s="135"/>
      <c r="D65" s="135"/>
      <c r="E65" s="135">
        <f>'将来負担比率（分子）の構造'!J$42</f>
        <v>6356</v>
      </c>
      <c r="F65" s="135"/>
      <c r="G65" s="135"/>
      <c r="H65" s="135">
        <f>'将来負担比率（分子）の構造'!K$42</f>
        <v>5576</v>
      </c>
      <c r="I65" s="135"/>
      <c r="J65" s="135"/>
      <c r="K65" s="135">
        <f>'将来負担比率（分子）の構造'!L$42</f>
        <v>4797</v>
      </c>
      <c r="L65" s="135"/>
      <c r="M65" s="135"/>
      <c r="N65" s="135">
        <f>'将来負担比率（分子）の構造'!M$42</f>
        <v>4090</v>
      </c>
      <c r="O65" s="135"/>
      <c r="P65" s="135"/>
    </row>
    <row r="66" spans="1:16">
      <c r="A66" s="135" t="s">
        <v>25</v>
      </c>
      <c r="B66" s="135">
        <f>'将来負担比率（分子）の構造'!I$41</f>
        <v>13245</v>
      </c>
      <c r="C66" s="135"/>
      <c r="D66" s="135"/>
      <c r="E66" s="135">
        <f>'将来負担比率（分子）の構造'!J$41</f>
        <v>13721</v>
      </c>
      <c r="F66" s="135"/>
      <c r="G66" s="135"/>
      <c r="H66" s="135">
        <f>'将来負担比率（分子）の構造'!K$41</f>
        <v>13730</v>
      </c>
      <c r="I66" s="135"/>
      <c r="J66" s="135"/>
      <c r="K66" s="135">
        <f>'将来負担比率（分子）の構造'!L$41</f>
        <v>14222</v>
      </c>
      <c r="L66" s="135"/>
      <c r="M66" s="135"/>
      <c r="N66" s="135">
        <f>'将来負担比率（分子）の構造'!M$41</f>
        <v>14829</v>
      </c>
      <c r="O66" s="135"/>
      <c r="P66" s="135"/>
    </row>
    <row r="67" spans="1:16">
      <c r="A67" s="135" t="s">
        <v>63</v>
      </c>
      <c r="B67" s="135" t="e">
        <f>NA()</f>
        <v>#N/A</v>
      </c>
      <c r="C67" s="135">
        <f>IF(ISNUMBER('将来負担比率（分子）の構造'!I$52), IF('将来負担比率（分子）の構造'!I$52 &lt; 0, 0, '将来負担比率（分子）の構造'!I$52), NA())</f>
        <v>13909</v>
      </c>
      <c r="D67" s="135" t="e">
        <f>NA()</f>
        <v>#N/A</v>
      </c>
      <c r="E67" s="135" t="e">
        <f>NA()</f>
        <v>#N/A</v>
      </c>
      <c r="F67" s="135">
        <f>IF(ISNUMBER('将来負担比率（分子）の構造'!J$52), IF('将来負担比率（分子）の構造'!J$52 &lt; 0, 0, '将来負担比率（分子）の構造'!J$52), NA())</f>
        <v>12267</v>
      </c>
      <c r="G67" s="135" t="e">
        <f>NA()</f>
        <v>#N/A</v>
      </c>
      <c r="H67" s="135" t="e">
        <f>NA()</f>
        <v>#N/A</v>
      </c>
      <c r="I67" s="135">
        <f>IF(ISNUMBER('将来負担比率（分子）の構造'!K$52), IF('将来負担比率（分子）の構造'!K$52 &lt; 0, 0, '将来負担比率（分子）の構造'!K$52), NA())</f>
        <v>11066</v>
      </c>
      <c r="J67" s="135" t="e">
        <f>NA()</f>
        <v>#N/A</v>
      </c>
      <c r="K67" s="135" t="e">
        <f>NA()</f>
        <v>#N/A</v>
      </c>
      <c r="L67" s="135">
        <f>IF(ISNUMBER('将来負担比率（分子）の構造'!L$52), IF('将来負担比率（分子）の構造'!L$52 &lt; 0, 0, '将来負担比率（分子）の構造'!L$52), NA())</f>
        <v>9700</v>
      </c>
      <c r="M67" s="135" t="e">
        <f>NA()</f>
        <v>#N/A</v>
      </c>
      <c r="N67" s="135" t="e">
        <f>NA()</f>
        <v>#N/A</v>
      </c>
      <c r="O67" s="135">
        <f>IF(ISNUMBER('将来負担比率（分子）の構造'!M$52), IF('将来負担比率（分子）の構造'!M$52 &lt; 0, 0, '将来負担比率（分子）の構造'!M$52), NA())</f>
        <v>9386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3940058</v>
      </c>
      <c r="S5" s="583"/>
      <c r="T5" s="583"/>
      <c r="U5" s="583"/>
      <c r="V5" s="583"/>
      <c r="W5" s="583"/>
      <c r="X5" s="583"/>
      <c r="Y5" s="584"/>
      <c r="Z5" s="585">
        <v>16.5</v>
      </c>
      <c r="AA5" s="585"/>
      <c r="AB5" s="585"/>
      <c r="AC5" s="585"/>
      <c r="AD5" s="586">
        <v>3940058</v>
      </c>
      <c r="AE5" s="586"/>
      <c r="AF5" s="586"/>
      <c r="AG5" s="586"/>
      <c r="AH5" s="586"/>
      <c r="AI5" s="586"/>
      <c r="AJ5" s="586"/>
      <c r="AK5" s="586"/>
      <c r="AL5" s="587">
        <v>52.9</v>
      </c>
      <c r="AM5" s="588"/>
      <c r="AN5" s="588"/>
      <c r="AO5" s="589"/>
      <c r="AP5" s="579" t="s">
        <v>206</v>
      </c>
      <c r="AQ5" s="580"/>
      <c r="AR5" s="580"/>
      <c r="AS5" s="580"/>
      <c r="AT5" s="580"/>
      <c r="AU5" s="580"/>
      <c r="AV5" s="580"/>
      <c r="AW5" s="580"/>
      <c r="AX5" s="580"/>
      <c r="AY5" s="580"/>
      <c r="AZ5" s="580"/>
      <c r="BA5" s="580"/>
      <c r="BB5" s="580"/>
      <c r="BC5" s="580"/>
      <c r="BD5" s="580"/>
      <c r="BE5" s="580"/>
      <c r="BF5" s="581"/>
      <c r="BG5" s="593">
        <v>3940058</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174499</v>
      </c>
      <c r="S6" s="594"/>
      <c r="T6" s="594"/>
      <c r="U6" s="594"/>
      <c r="V6" s="594"/>
      <c r="W6" s="594"/>
      <c r="X6" s="594"/>
      <c r="Y6" s="595"/>
      <c r="Z6" s="596">
        <v>0.7</v>
      </c>
      <c r="AA6" s="596"/>
      <c r="AB6" s="596"/>
      <c r="AC6" s="596"/>
      <c r="AD6" s="597">
        <v>174499</v>
      </c>
      <c r="AE6" s="597"/>
      <c r="AF6" s="597"/>
      <c r="AG6" s="597"/>
      <c r="AH6" s="597"/>
      <c r="AI6" s="597"/>
      <c r="AJ6" s="597"/>
      <c r="AK6" s="597"/>
      <c r="AL6" s="598">
        <v>2.2999999999999998</v>
      </c>
      <c r="AM6" s="599"/>
      <c r="AN6" s="599"/>
      <c r="AO6" s="600"/>
      <c r="AP6" s="590" t="s">
        <v>212</v>
      </c>
      <c r="AQ6" s="591"/>
      <c r="AR6" s="591"/>
      <c r="AS6" s="591"/>
      <c r="AT6" s="591"/>
      <c r="AU6" s="591"/>
      <c r="AV6" s="591"/>
      <c r="AW6" s="591"/>
      <c r="AX6" s="591"/>
      <c r="AY6" s="591"/>
      <c r="AZ6" s="591"/>
      <c r="BA6" s="591"/>
      <c r="BB6" s="591"/>
      <c r="BC6" s="591"/>
      <c r="BD6" s="591"/>
      <c r="BE6" s="591"/>
      <c r="BF6" s="592"/>
      <c r="BG6" s="593">
        <v>3940058</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196248</v>
      </c>
      <c r="CS6" s="594"/>
      <c r="CT6" s="594"/>
      <c r="CU6" s="594"/>
      <c r="CV6" s="594"/>
      <c r="CW6" s="594"/>
      <c r="CX6" s="594"/>
      <c r="CY6" s="595"/>
      <c r="CZ6" s="596">
        <v>0.9</v>
      </c>
      <c r="DA6" s="596"/>
      <c r="DB6" s="596"/>
      <c r="DC6" s="596"/>
      <c r="DD6" s="602" t="s">
        <v>207</v>
      </c>
      <c r="DE6" s="594"/>
      <c r="DF6" s="594"/>
      <c r="DG6" s="594"/>
      <c r="DH6" s="594"/>
      <c r="DI6" s="594"/>
      <c r="DJ6" s="594"/>
      <c r="DK6" s="594"/>
      <c r="DL6" s="594"/>
      <c r="DM6" s="594"/>
      <c r="DN6" s="594"/>
      <c r="DO6" s="594"/>
      <c r="DP6" s="595"/>
      <c r="DQ6" s="602">
        <v>196248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6329</v>
      </c>
      <c r="S7" s="594"/>
      <c r="T7" s="594"/>
      <c r="U7" s="594"/>
      <c r="V7" s="594"/>
      <c r="W7" s="594"/>
      <c r="X7" s="594"/>
      <c r="Y7" s="595"/>
      <c r="Z7" s="596">
        <v>0</v>
      </c>
      <c r="AA7" s="596"/>
      <c r="AB7" s="596"/>
      <c r="AC7" s="596"/>
      <c r="AD7" s="597">
        <v>6329</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1592769</v>
      </c>
      <c r="BH7" s="594"/>
      <c r="BI7" s="594"/>
      <c r="BJ7" s="594"/>
      <c r="BK7" s="594"/>
      <c r="BL7" s="594"/>
      <c r="BM7" s="594"/>
      <c r="BN7" s="595"/>
      <c r="BO7" s="596">
        <v>40.4</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1744587</v>
      </c>
      <c r="CS7" s="594"/>
      <c r="CT7" s="594"/>
      <c r="CU7" s="594"/>
      <c r="CV7" s="594"/>
      <c r="CW7" s="594"/>
      <c r="CX7" s="594"/>
      <c r="CY7" s="595"/>
      <c r="CZ7" s="596">
        <v>7.7</v>
      </c>
      <c r="DA7" s="596"/>
      <c r="DB7" s="596"/>
      <c r="DC7" s="596"/>
      <c r="DD7" s="602">
        <v>211113</v>
      </c>
      <c r="DE7" s="594"/>
      <c r="DF7" s="594"/>
      <c r="DG7" s="594"/>
      <c r="DH7" s="594"/>
      <c r="DI7" s="594"/>
      <c r="DJ7" s="594"/>
      <c r="DK7" s="594"/>
      <c r="DL7" s="594"/>
      <c r="DM7" s="594"/>
      <c r="DN7" s="594"/>
      <c r="DO7" s="594"/>
      <c r="DP7" s="595"/>
      <c r="DQ7" s="602">
        <v>1531108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17703</v>
      </c>
      <c r="S8" s="594"/>
      <c r="T8" s="594"/>
      <c r="U8" s="594"/>
      <c r="V8" s="594"/>
      <c r="W8" s="594"/>
      <c r="X8" s="594"/>
      <c r="Y8" s="595"/>
      <c r="Z8" s="596">
        <v>0.1</v>
      </c>
      <c r="AA8" s="596"/>
      <c r="AB8" s="596"/>
      <c r="AC8" s="596"/>
      <c r="AD8" s="597">
        <v>17703</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51571</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9538941</v>
      </c>
      <c r="CS8" s="594"/>
      <c r="CT8" s="594"/>
      <c r="CU8" s="594"/>
      <c r="CV8" s="594"/>
      <c r="CW8" s="594"/>
      <c r="CX8" s="594"/>
      <c r="CY8" s="595"/>
      <c r="CZ8" s="596">
        <v>41.9</v>
      </c>
      <c r="DA8" s="596"/>
      <c r="DB8" s="596"/>
      <c r="DC8" s="596"/>
      <c r="DD8" s="602">
        <v>1096492</v>
      </c>
      <c r="DE8" s="594"/>
      <c r="DF8" s="594"/>
      <c r="DG8" s="594"/>
      <c r="DH8" s="594"/>
      <c r="DI8" s="594"/>
      <c r="DJ8" s="594"/>
      <c r="DK8" s="594"/>
      <c r="DL8" s="594"/>
      <c r="DM8" s="594"/>
      <c r="DN8" s="594"/>
      <c r="DO8" s="594"/>
      <c r="DP8" s="595"/>
      <c r="DQ8" s="602">
        <v>2068614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9318</v>
      </c>
      <c r="S9" s="594"/>
      <c r="T9" s="594"/>
      <c r="U9" s="594"/>
      <c r="V9" s="594"/>
      <c r="W9" s="594"/>
      <c r="X9" s="594"/>
      <c r="Y9" s="595"/>
      <c r="Z9" s="596">
        <v>0</v>
      </c>
      <c r="AA9" s="596"/>
      <c r="AB9" s="596"/>
      <c r="AC9" s="596"/>
      <c r="AD9" s="597">
        <v>9318</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1127726</v>
      </c>
      <c r="BH9" s="594"/>
      <c r="BI9" s="594"/>
      <c r="BJ9" s="594"/>
      <c r="BK9" s="594"/>
      <c r="BL9" s="594"/>
      <c r="BM9" s="594"/>
      <c r="BN9" s="595"/>
      <c r="BO9" s="596">
        <v>28.6</v>
      </c>
      <c r="BP9" s="596"/>
      <c r="BQ9" s="596"/>
      <c r="BR9" s="596"/>
      <c r="BS9" s="602" t="s">
        <v>112</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1061552</v>
      </c>
      <c r="CS9" s="594"/>
      <c r="CT9" s="594"/>
      <c r="CU9" s="594"/>
      <c r="CV9" s="594"/>
      <c r="CW9" s="594"/>
      <c r="CX9" s="594"/>
      <c r="CY9" s="595"/>
      <c r="CZ9" s="596">
        <v>4.7</v>
      </c>
      <c r="DA9" s="596"/>
      <c r="DB9" s="596"/>
      <c r="DC9" s="596"/>
      <c r="DD9" s="602">
        <v>81389</v>
      </c>
      <c r="DE9" s="594"/>
      <c r="DF9" s="594"/>
      <c r="DG9" s="594"/>
      <c r="DH9" s="594"/>
      <c r="DI9" s="594"/>
      <c r="DJ9" s="594"/>
      <c r="DK9" s="594"/>
      <c r="DL9" s="594"/>
      <c r="DM9" s="594"/>
      <c r="DN9" s="594"/>
      <c r="DO9" s="594"/>
      <c r="DP9" s="595"/>
      <c r="DQ9" s="602">
        <v>935974</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370078</v>
      </c>
      <c r="S10" s="594"/>
      <c r="T10" s="594"/>
      <c r="U10" s="594"/>
      <c r="V10" s="594"/>
      <c r="W10" s="594"/>
      <c r="X10" s="594"/>
      <c r="Y10" s="595"/>
      <c r="Z10" s="596">
        <v>1.5</v>
      </c>
      <c r="AA10" s="596"/>
      <c r="AB10" s="596"/>
      <c r="AC10" s="596"/>
      <c r="AD10" s="597">
        <v>370078</v>
      </c>
      <c r="AE10" s="597"/>
      <c r="AF10" s="597"/>
      <c r="AG10" s="597"/>
      <c r="AH10" s="597"/>
      <c r="AI10" s="597"/>
      <c r="AJ10" s="597"/>
      <c r="AK10" s="597"/>
      <c r="AL10" s="598">
        <v>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106786</v>
      </c>
      <c r="BH10" s="594"/>
      <c r="BI10" s="594"/>
      <c r="BJ10" s="594"/>
      <c r="BK10" s="594"/>
      <c r="BL10" s="594"/>
      <c r="BM10" s="594"/>
      <c r="BN10" s="595"/>
      <c r="BO10" s="596">
        <v>2.7</v>
      </c>
      <c r="BP10" s="596"/>
      <c r="BQ10" s="596"/>
      <c r="BR10" s="596"/>
      <c r="BS10" s="602" t="s">
        <v>112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14406</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14396</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1349</v>
      </c>
      <c r="S11" s="594"/>
      <c r="T11" s="594"/>
      <c r="U11" s="594"/>
      <c r="V11" s="594"/>
      <c r="W11" s="594"/>
      <c r="X11" s="594"/>
      <c r="Y11" s="595"/>
      <c r="Z11" s="596">
        <v>0</v>
      </c>
      <c r="AA11" s="596"/>
      <c r="AB11" s="596"/>
      <c r="AC11" s="596"/>
      <c r="AD11" s="597">
        <v>1349</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306686</v>
      </c>
      <c r="BH11" s="594"/>
      <c r="BI11" s="594"/>
      <c r="BJ11" s="594"/>
      <c r="BK11" s="594"/>
      <c r="BL11" s="594"/>
      <c r="BM11" s="594"/>
      <c r="BN11" s="595"/>
      <c r="BO11" s="596">
        <v>7.8</v>
      </c>
      <c r="BP11" s="596"/>
      <c r="BQ11" s="596"/>
      <c r="BR11" s="596"/>
      <c r="BS11" s="602" t="s">
        <v>112</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554652</v>
      </c>
      <c r="CS11" s="594"/>
      <c r="CT11" s="594"/>
      <c r="CU11" s="594"/>
      <c r="CV11" s="594"/>
      <c r="CW11" s="594"/>
      <c r="CX11" s="594"/>
      <c r="CY11" s="595"/>
      <c r="CZ11" s="596">
        <v>2.4</v>
      </c>
      <c r="DA11" s="596"/>
      <c r="DB11" s="596"/>
      <c r="DC11" s="596"/>
      <c r="DD11" s="602">
        <v>148475</v>
      </c>
      <c r="DE11" s="594"/>
      <c r="DF11" s="594"/>
      <c r="DG11" s="594"/>
      <c r="DH11" s="594"/>
      <c r="DI11" s="594"/>
      <c r="DJ11" s="594"/>
      <c r="DK11" s="594"/>
      <c r="DL11" s="594"/>
      <c r="DM11" s="594"/>
      <c r="DN11" s="594"/>
      <c r="DO11" s="594"/>
      <c r="DP11" s="595"/>
      <c r="DQ11" s="602">
        <v>329040</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1988539</v>
      </c>
      <c r="BH12" s="594"/>
      <c r="BI12" s="594"/>
      <c r="BJ12" s="594"/>
      <c r="BK12" s="594"/>
      <c r="BL12" s="594"/>
      <c r="BM12" s="594"/>
      <c r="BN12" s="595"/>
      <c r="BO12" s="596">
        <v>50.5</v>
      </c>
      <c r="BP12" s="596"/>
      <c r="BQ12" s="596"/>
      <c r="BR12" s="596"/>
      <c r="BS12" s="602" t="s">
        <v>112</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811801</v>
      </c>
      <c r="CS12" s="594"/>
      <c r="CT12" s="594"/>
      <c r="CU12" s="594"/>
      <c r="CV12" s="594"/>
      <c r="CW12" s="594"/>
      <c r="CX12" s="594"/>
      <c r="CY12" s="595"/>
      <c r="CZ12" s="596">
        <v>3.6</v>
      </c>
      <c r="DA12" s="596"/>
      <c r="DB12" s="596"/>
      <c r="DC12" s="596"/>
      <c r="DD12" s="602">
        <v>54599</v>
      </c>
      <c r="DE12" s="594"/>
      <c r="DF12" s="594"/>
      <c r="DG12" s="594"/>
      <c r="DH12" s="594"/>
      <c r="DI12" s="594"/>
      <c r="DJ12" s="594"/>
      <c r="DK12" s="594"/>
      <c r="DL12" s="594"/>
      <c r="DM12" s="594"/>
      <c r="DN12" s="594"/>
      <c r="DO12" s="594"/>
      <c r="DP12" s="595"/>
      <c r="DQ12" s="602">
        <v>731700</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23497</v>
      </c>
      <c r="S13" s="594"/>
      <c r="T13" s="594"/>
      <c r="U13" s="594"/>
      <c r="V13" s="594"/>
      <c r="W13" s="594"/>
      <c r="X13" s="594"/>
      <c r="Y13" s="595"/>
      <c r="Z13" s="596">
        <v>0.1</v>
      </c>
      <c r="AA13" s="596"/>
      <c r="AB13" s="596"/>
      <c r="AC13" s="596"/>
      <c r="AD13" s="597">
        <v>23497</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1988363</v>
      </c>
      <c r="BH13" s="594"/>
      <c r="BI13" s="594"/>
      <c r="BJ13" s="594"/>
      <c r="BK13" s="594"/>
      <c r="BL13" s="594"/>
      <c r="BM13" s="594"/>
      <c r="BN13" s="595"/>
      <c r="BO13" s="596">
        <v>50.5</v>
      </c>
      <c r="BP13" s="596"/>
      <c r="BQ13" s="596"/>
      <c r="BR13" s="596"/>
      <c r="BS13" s="602" t="s">
        <v>112</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3507260</v>
      </c>
      <c r="CS13" s="594"/>
      <c r="CT13" s="594"/>
      <c r="CU13" s="594"/>
      <c r="CV13" s="594"/>
      <c r="CW13" s="594"/>
      <c r="CX13" s="594"/>
      <c r="CY13" s="595"/>
      <c r="CZ13" s="596">
        <v>15.4</v>
      </c>
      <c r="DA13" s="596"/>
      <c r="DB13" s="596"/>
      <c r="DC13" s="596"/>
      <c r="DD13" s="602">
        <v>671419</v>
      </c>
      <c r="DE13" s="594"/>
      <c r="DF13" s="594"/>
      <c r="DG13" s="594"/>
      <c r="DH13" s="594"/>
      <c r="DI13" s="594"/>
      <c r="DJ13" s="594"/>
      <c r="DK13" s="594"/>
      <c r="DL13" s="594"/>
      <c r="DM13" s="594"/>
      <c r="DN13" s="594"/>
      <c r="DO13" s="594"/>
      <c r="DP13" s="595"/>
      <c r="DQ13" s="602">
        <v>698217</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76280</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498453</v>
      </c>
      <c r="CS14" s="594"/>
      <c r="CT14" s="594"/>
      <c r="CU14" s="594"/>
      <c r="CV14" s="594"/>
      <c r="CW14" s="594"/>
      <c r="CX14" s="594"/>
      <c r="CY14" s="595"/>
      <c r="CZ14" s="596">
        <v>2.2000000000000002</v>
      </c>
      <c r="DA14" s="596"/>
      <c r="DB14" s="596"/>
      <c r="DC14" s="596"/>
      <c r="DD14" s="602">
        <v>53342</v>
      </c>
      <c r="DE14" s="594"/>
      <c r="DF14" s="594"/>
      <c r="DG14" s="594"/>
      <c r="DH14" s="594"/>
      <c r="DI14" s="594"/>
      <c r="DJ14" s="594"/>
      <c r="DK14" s="594"/>
      <c r="DL14" s="594"/>
      <c r="DM14" s="594"/>
      <c r="DN14" s="594"/>
      <c r="DO14" s="594"/>
      <c r="DP14" s="595"/>
      <c r="DQ14" s="602">
        <v>444508</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16473</v>
      </c>
      <c r="S15" s="594"/>
      <c r="T15" s="594"/>
      <c r="U15" s="594"/>
      <c r="V15" s="594"/>
      <c r="W15" s="594"/>
      <c r="X15" s="594"/>
      <c r="Y15" s="595"/>
      <c r="Z15" s="596">
        <v>0.1</v>
      </c>
      <c r="AA15" s="596"/>
      <c r="AB15" s="596"/>
      <c r="AC15" s="596"/>
      <c r="AD15" s="597">
        <v>16473</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282470</v>
      </c>
      <c r="BH15" s="594"/>
      <c r="BI15" s="594"/>
      <c r="BJ15" s="594"/>
      <c r="BK15" s="594"/>
      <c r="BL15" s="594"/>
      <c r="BM15" s="594"/>
      <c r="BN15" s="595"/>
      <c r="BO15" s="596">
        <v>7.2</v>
      </c>
      <c r="BP15" s="596"/>
      <c r="BQ15" s="596"/>
      <c r="BR15" s="596"/>
      <c r="BS15" s="602" t="s">
        <v>112</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3112637</v>
      </c>
      <c r="CS15" s="594"/>
      <c r="CT15" s="594"/>
      <c r="CU15" s="594"/>
      <c r="CV15" s="594"/>
      <c r="CW15" s="594"/>
      <c r="CX15" s="594"/>
      <c r="CY15" s="595"/>
      <c r="CZ15" s="596">
        <v>13.7</v>
      </c>
      <c r="DA15" s="596"/>
      <c r="DB15" s="596"/>
      <c r="DC15" s="596"/>
      <c r="DD15" s="602">
        <v>1850429</v>
      </c>
      <c r="DE15" s="594"/>
      <c r="DF15" s="594"/>
      <c r="DG15" s="594"/>
      <c r="DH15" s="594"/>
      <c r="DI15" s="594"/>
      <c r="DJ15" s="594"/>
      <c r="DK15" s="594"/>
      <c r="DL15" s="594"/>
      <c r="DM15" s="594"/>
      <c r="DN15" s="594"/>
      <c r="DO15" s="594"/>
      <c r="DP15" s="595"/>
      <c r="DQ15" s="602">
        <v>1562741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3876356</v>
      </c>
      <c r="S16" s="594"/>
      <c r="T16" s="594"/>
      <c r="U16" s="594"/>
      <c r="V16" s="594"/>
      <c r="W16" s="594"/>
      <c r="X16" s="594"/>
      <c r="Y16" s="595"/>
      <c r="Z16" s="596">
        <v>16.2</v>
      </c>
      <c r="AA16" s="596"/>
      <c r="AB16" s="596"/>
      <c r="AC16" s="596"/>
      <c r="AD16" s="597">
        <v>2771692</v>
      </c>
      <c r="AE16" s="597"/>
      <c r="AF16" s="597"/>
      <c r="AG16" s="597"/>
      <c r="AH16" s="597"/>
      <c r="AI16" s="597"/>
      <c r="AJ16" s="597"/>
      <c r="AK16" s="597"/>
      <c r="AL16" s="598">
        <v>37.200000000000003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629177</v>
      </c>
      <c r="CS16" s="594"/>
      <c r="CT16" s="594"/>
      <c r="CU16" s="594"/>
      <c r="CV16" s="594"/>
      <c r="CW16" s="594"/>
      <c r="CX16" s="594"/>
      <c r="CY16" s="595"/>
      <c r="CZ16" s="596">
        <v>2.8</v>
      </c>
      <c r="DA16" s="596"/>
      <c r="DB16" s="596"/>
      <c r="DC16" s="596"/>
      <c r="DD16" s="602" t="s">
        <v>112</v>
      </c>
      <c r="DE16" s="594"/>
      <c r="DF16" s="594"/>
      <c r="DG16" s="594"/>
      <c r="DH16" s="594"/>
      <c r="DI16" s="594"/>
      <c r="DJ16" s="594"/>
      <c r="DK16" s="594"/>
      <c r="DL16" s="594"/>
      <c r="DM16" s="594"/>
      <c r="DN16" s="594"/>
      <c r="DO16" s="594"/>
      <c r="DP16" s="595"/>
      <c r="DQ16" s="602">
        <v>68235</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2771692</v>
      </c>
      <c r="S17" s="594"/>
      <c r="T17" s="594"/>
      <c r="U17" s="594"/>
      <c r="V17" s="594"/>
      <c r="W17" s="594"/>
      <c r="X17" s="594"/>
      <c r="Y17" s="595"/>
      <c r="Z17" s="596">
        <v>11.6</v>
      </c>
      <c r="AA17" s="596"/>
      <c r="AB17" s="596"/>
      <c r="AC17" s="596"/>
      <c r="AD17" s="597">
        <v>2771692</v>
      </c>
      <c r="AE17" s="597"/>
      <c r="AF17" s="597"/>
      <c r="AG17" s="597"/>
      <c r="AH17" s="597"/>
      <c r="AI17" s="597"/>
      <c r="AJ17" s="597"/>
      <c r="AK17" s="597"/>
      <c r="AL17" s="598">
        <v>37.200000000000003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1107291</v>
      </c>
      <c r="CS17" s="594"/>
      <c r="CT17" s="594"/>
      <c r="CU17" s="594"/>
      <c r="CV17" s="594"/>
      <c r="CW17" s="594"/>
      <c r="CX17" s="594"/>
      <c r="CY17" s="595"/>
      <c r="CZ17" s="596">
        <v>4.9000000000000004</v>
      </c>
      <c r="DA17" s="596"/>
      <c r="DB17" s="596"/>
      <c r="DC17" s="596"/>
      <c r="DD17" s="602" t="s">
        <v>112</v>
      </c>
      <c r="DE17" s="594"/>
      <c r="DF17" s="594"/>
      <c r="DG17" s="594"/>
      <c r="DH17" s="594"/>
      <c r="DI17" s="594"/>
      <c r="DJ17" s="594"/>
      <c r="DK17" s="594"/>
      <c r="DL17" s="594"/>
      <c r="DM17" s="594"/>
      <c r="DN17" s="594"/>
      <c r="DO17" s="594"/>
      <c r="DP17" s="595"/>
      <c r="DQ17" s="602">
        <v>1097368</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419199</v>
      </c>
      <c r="S18" s="594"/>
      <c r="T18" s="594"/>
      <c r="U18" s="594"/>
      <c r="V18" s="594"/>
      <c r="W18" s="594"/>
      <c r="X18" s="594"/>
      <c r="Y18" s="595"/>
      <c r="Z18" s="596">
        <v>1.8</v>
      </c>
      <c r="AA18" s="596"/>
      <c r="AB18" s="596"/>
      <c r="AC18" s="596"/>
      <c r="AD18" s="597" t="s">
        <v>112</v>
      </c>
      <c r="AE18" s="597"/>
      <c r="AF18" s="597"/>
      <c r="AG18" s="597"/>
      <c r="AH18" s="597"/>
      <c r="AI18" s="597"/>
      <c r="AJ18" s="597"/>
      <c r="AK18" s="597"/>
      <c r="AL18" s="598" t="s">
        <v>112</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685465</v>
      </c>
      <c r="S19" s="594"/>
      <c r="T19" s="594"/>
      <c r="U19" s="594"/>
      <c r="V19" s="594"/>
      <c r="W19" s="594"/>
      <c r="X19" s="594"/>
      <c r="Y19" s="595"/>
      <c r="Z19" s="596">
        <v>2.9</v>
      </c>
      <c r="AA19" s="596"/>
      <c r="AB19" s="596"/>
      <c r="AC19" s="596"/>
      <c r="AD19" s="597" t="s">
        <v>112</v>
      </c>
      <c r="AE19" s="597"/>
      <c r="AF19" s="597"/>
      <c r="AG19" s="597"/>
      <c r="AH19" s="597"/>
      <c r="AI19" s="597"/>
      <c r="AJ19" s="597"/>
      <c r="AK19" s="597"/>
      <c r="AL19" s="598" t="s">
        <v>112</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8435660</v>
      </c>
      <c r="S20" s="594"/>
      <c r="T20" s="594"/>
      <c r="U20" s="594"/>
      <c r="V20" s="594"/>
      <c r="W20" s="594"/>
      <c r="X20" s="594"/>
      <c r="Y20" s="595"/>
      <c r="Z20" s="596">
        <v>35.299999999999997</v>
      </c>
      <c r="AA20" s="596"/>
      <c r="AB20" s="596"/>
      <c r="AC20" s="596"/>
      <c r="AD20" s="597">
        <v>7330996</v>
      </c>
      <c r="AE20" s="597"/>
      <c r="AF20" s="597"/>
      <c r="AG20" s="597"/>
      <c r="AH20" s="597"/>
      <c r="AI20" s="597"/>
      <c r="AJ20" s="597"/>
      <c r="AK20" s="597"/>
      <c r="AL20" s="598">
        <v>98.4</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22777005</v>
      </c>
      <c r="CS20" s="594"/>
      <c r="CT20" s="594"/>
      <c r="CU20" s="594"/>
      <c r="CV20" s="594"/>
      <c r="CW20" s="594"/>
      <c r="CX20" s="594"/>
      <c r="CY20" s="595"/>
      <c r="CZ20" s="596">
        <v>100</v>
      </c>
      <c r="DA20" s="596"/>
      <c r="DB20" s="596"/>
      <c r="DC20" s="596"/>
      <c r="DD20" s="602">
        <v>4167258</v>
      </c>
      <c r="DE20" s="594"/>
      <c r="DF20" s="594"/>
      <c r="DG20" s="594"/>
      <c r="DH20" s="594"/>
      <c r="DI20" s="594"/>
      <c r="DJ20" s="594"/>
      <c r="DK20" s="594"/>
      <c r="DL20" s="594"/>
      <c r="DM20" s="594"/>
      <c r="DN20" s="594"/>
      <c r="DO20" s="594"/>
      <c r="DP20" s="595"/>
      <c r="DQ20" s="602">
        <v>9678149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5034</v>
      </c>
      <c r="S21" s="594"/>
      <c r="T21" s="594"/>
      <c r="U21" s="594"/>
      <c r="V21" s="594"/>
      <c r="W21" s="594"/>
      <c r="X21" s="594"/>
      <c r="Y21" s="595"/>
      <c r="Z21" s="596">
        <v>0</v>
      </c>
      <c r="AA21" s="596"/>
      <c r="AB21" s="596"/>
      <c r="AC21" s="596"/>
      <c r="AD21" s="597">
        <v>5034</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19348</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229442</v>
      </c>
      <c r="S23" s="594"/>
      <c r="T23" s="594"/>
      <c r="U23" s="594"/>
      <c r="V23" s="594"/>
      <c r="W23" s="594"/>
      <c r="X23" s="594"/>
      <c r="Y23" s="595"/>
      <c r="Z23" s="596">
        <v>1</v>
      </c>
      <c r="AA23" s="596"/>
      <c r="AB23" s="596"/>
      <c r="AC23" s="596"/>
      <c r="AD23" s="597">
        <v>35696</v>
      </c>
      <c r="AE23" s="597"/>
      <c r="AF23" s="597"/>
      <c r="AG23" s="597"/>
      <c r="AH23" s="597"/>
      <c r="AI23" s="597"/>
      <c r="AJ23" s="597"/>
      <c r="AK23" s="597"/>
      <c r="AL23" s="598">
        <v>0.5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20055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4844266</v>
      </c>
      <c r="CS24" s="583"/>
      <c r="CT24" s="583"/>
      <c r="CU24" s="583"/>
      <c r="CV24" s="583"/>
      <c r="CW24" s="583"/>
      <c r="CX24" s="583"/>
      <c r="CY24" s="584"/>
      <c r="CZ24" s="622">
        <v>21.3</v>
      </c>
      <c r="DA24" s="623"/>
      <c r="DB24" s="623"/>
      <c r="DC24" s="624"/>
      <c r="DD24" s="621">
        <v>3509805</v>
      </c>
      <c r="DE24" s="583"/>
      <c r="DF24" s="583"/>
      <c r="DG24" s="583"/>
      <c r="DH24" s="583"/>
      <c r="DI24" s="583"/>
      <c r="DJ24" s="583"/>
      <c r="DK24" s="584"/>
      <c r="DL24" s="621">
        <v>3409512</v>
      </c>
      <c r="DM24" s="583"/>
      <c r="DN24" s="583"/>
      <c r="DO24" s="583"/>
      <c r="DP24" s="583"/>
      <c r="DQ24" s="583"/>
      <c r="DR24" s="583"/>
      <c r="DS24" s="583"/>
      <c r="DT24" s="583"/>
      <c r="DU24" s="583"/>
      <c r="DV24" s="584"/>
      <c r="DW24" s="587">
        <v>42.2</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4295328</v>
      </c>
      <c r="S25" s="594"/>
      <c r="T25" s="594"/>
      <c r="U25" s="594"/>
      <c r="V25" s="594"/>
      <c r="W25" s="594"/>
      <c r="X25" s="594"/>
      <c r="Y25" s="595"/>
      <c r="Z25" s="596">
        <v>18</v>
      </c>
      <c r="AA25" s="596"/>
      <c r="AB25" s="596"/>
      <c r="AC25" s="596"/>
      <c r="AD25" s="597" t="s">
        <v>112</v>
      </c>
      <c r="AE25" s="597"/>
      <c r="AF25" s="597"/>
      <c r="AG25" s="597"/>
      <c r="AH25" s="597"/>
      <c r="AI25" s="597"/>
      <c r="AJ25" s="597"/>
      <c r="AK25" s="597"/>
      <c r="AL25" s="598" t="s">
        <v>112</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2204898</v>
      </c>
      <c r="CS25" s="625"/>
      <c r="CT25" s="625"/>
      <c r="CU25" s="625"/>
      <c r="CV25" s="625"/>
      <c r="CW25" s="625"/>
      <c r="CX25" s="625"/>
      <c r="CY25" s="626"/>
      <c r="CZ25" s="627">
        <v>9.6999999999999993</v>
      </c>
      <c r="DA25" s="628"/>
      <c r="DB25" s="628"/>
      <c r="DC25" s="629"/>
      <c r="DD25" s="602">
        <v>2050561</v>
      </c>
      <c r="DE25" s="625"/>
      <c r="DF25" s="625"/>
      <c r="DG25" s="625"/>
      <c r="DH25" s="625"/>
      <c r="DI25" s="625"/>
      <c r="DJ25" s="625"/>
      <c r="DK25" s="626"/>
      <c r="DL25" s="602">
        <v>2044738</v>
      </c>
      <c r="DM25" s="625"/>
      <c r="DN25" s="625"/>
      <c r="DO25" s="625"/>
      <c r="DP25" s="625"/>
      <c r="DQ25" s="625"/>
      <c r="DR25" s="625"/>
      <c r="DS25" s="625"/>
      <c r="DT25" s="625"/>
      <c r="DU25" s="625"/>
      <c r="DV25" s="626"/>
      <c r="DW25" s="598">
        <v>25.3</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1421151</v>
      </c>
      <c r="CS26" s="594"/>
      <c r="CT26" s="594"/>
      <c r="CU26" s="594"/>
      <c r="CV26" s="594"/>
      <c r="CW26" s="594"/>
      <c r="CX26" s="594"/>
      <c r="CY26" s="595"/>
      <c r="CZ26" s="627">
        <v>6.2</v>
      </c>
      <c r="DA26" s="628"/>
      <c r="DB26" s="628"/>
      <c r="DC26" s="629"/>
      <c r="DD26" s="602">
        <v>1277616</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c r="B27" s="590" t="s">
        <v>277</v>
      </c>
      <c r="C27" s="591"/>
      <c r="D27" s="591"/>
      <c r="E27" s="591"/>
      <c r="F27" s="591"/>
      <c r="G27" s="591"/>
      <c r="H27" s="591"/>
      <c r="I27" s="591"/>
      <c r="J27" s="591"/>
      <c r="K27" s="591"/>
      <c r="L27" s="591"/>
      <c r="M27" s="591"/>
      <c r="N27" s="591"/>
      <c r="O27" s="591"/>
      <c r="P27" s="591"/>
      <c r="Q27" s="592"/>
      <c r="R27" s="593">
        <v>6759795</v>
      </c>
      <c r="S27" s="594"/>
      <c r="T27" s="594"/>
      <c r="U27" s="594"/>
      <c r="V27" s="594"/>
      <c r="W27" s="594"/>
      <c r="X27" s="594"/>
      <c r="Y27" s="595"/>
      <c r="Z27" s="596">
        <v>28.3</v>
      </c>
      <c r="AA27" s="596"/>
      <c r="AB27" s="596"/>
      <c r="AC27" s="596"/>
      <c r="AD27" s="597" t="s">
        <v>112</v>
      </c>
      <c r="AE27" s="597"/>
      <c r="AF27" s="597"/>
      <c r="AG27" s="597"/>
      <c r="AH27" s="597"/>
      <c r="AI27" s="597"/>
      <c r="AJ27" s="597"/>
      <c r="AK27" s="597"/>
      <c r="AL27" s="598" t="s">
        <v>112</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3940058</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1532077</v>
      </c>
      <c r="CS27" s="625"/>
      <c r="CT27" s="625"/>
      <c r="CU27" s="625"/>
      <c r="CV27" s="625"/>
      <c r="CW27" s="625"/>
      <c r="CX27" s="625"/>
      <c r="CY27" s="626"/>
      <c r="CZ27" s="627">
        <v>6.7</v>
      </c>
      <c r="DA27" s="628"/>
      <c r="DB27" s="628"/>
      <c r="DC27" s="629"/>
      <c r="DD27" s="602">
        <v>361876</v>
      </c>
      <c r="DE27" s="625"/>
      <c r="DF27" s="625"/>
      <c r="DG27" s="625"/>
      <c r="DH27" s="625"/>
      <c r="DI27" s="625"/>
      <c r="DJ27" s="625"/>
      <c r="DK27" s="626"/>
      <c r="DL27" s="602">
        <v>331218</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280</v>
      </c>
      <c r="C28" s="591"/>
      <c r="D28" s="591"/>
      <c r="E28" s="591"/>
      <c r="F28" s="591"/>
      <c r="G28" s="591"/>
      <c r="H28" s="591"/>
      <c r="I28" s="591"/>
      <c r="J28" s="591"/>
      <c r="K28" s="591"/>
      <c r="L28" s="591"/>
      <c r="M28" s="591"/>
      <c r="N28" s="591"/>
      <c r="O28" s="591"/>
      <c r="P28" s="591"/>
      <c r="Q28" s="592"/>
      <c r="R28" s="593">
        <v>63601</v>
      </c>
      <c r="S28" s="594"/>
      <c r="T28" s="594"/>
      <c r="U28" s="594"/>
      <c r="V28" s="594"/>
      <c r="W28" s="594"/>
      <c r="X28" s="594"/>
      <c r="Y28" s="595"/>
      <c r="Z28" s="596">
        <v>0.3</v>
      </c>
      <c r="AA28" s="596"/>
      <c r="AB28" s="596"/>
      <c r="AC28" s="596"/>
      <c r="AD28" s="597">
        <v>580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1107291</v>
      </c>
      <c r="CS28" s="594"/>
      <c r="CT28" s="594"/>
      <c r="CU28" s="594"/>
      <c r="CV28" s="594"/>
      <c r="CW28" s="594"/>
      <c r="CX28" s="594"/>
      <c r="CY28" s="595"/>
      <c r="CZ28" s="627">
        <v>4.9000000000000004</v>
      </c>
      <c r="DA28" s="628"/>
      <c r="DB28" s="628"/>
      <c r="DC28" s="629"/>
      <c r="DD28" s="602">
        <v>1097368</v>
      </c>
      <c r="DE28" s="594"/>
      <c r="DF28" s="594"/>
      <c r="DG28" s="594"/>
      <c r="DH28" s="594"/>
      <c r="DI28" s="594"/>
      <c r="DJ28" s="594"/>
      <c r="DK28" s="595"/>
      <c r="DL28" s="602">
        <v>1033556</v>
      </c>
      <c r="DM28" s="594"/>
      <c r="DN28" s="594"/>
      <c r="DO28" s="594"/>
      <c r="DP28" s="594"/>
      <c r="DQ28" s="594"/>
      <c r="DR28" s="594"/>
      <c r="DS28" s="594"/>
      <c r="DT28" s="594"/>
      <c r="DU28" s="594"/>
      <c r="DV28" s="595"/>
      <c r="DW28" s="598">
        <v>12.8</v>
      </c>
      <c r="DX28" s="619"/>
      <c r="DY28" s="619"/>
      <c r="DZ28" s="619"/>
      <c r="EA28" s="619"/>
      <c r="EB28" s="619"/>
      <c r="EC28" s="620"/>
    </row>
    <row r="29" spans="2:133" ht="11.25" customHeight="1">
      <c r="B29" s="590" t="s">
        <v>282</v>
      </c>
      <c r="C29" s="591"/>
      <c r="D29" s="591"/>
      <c r="E29" s="591"/>
      <c r="F29" s="591"/>
      <c r="G29" s="591"/>
      <c r="H29" s="591"/>
      <c r="I29" s="591"/>
      <c r="J29" s="591"/>
      <c r="K29" s="591"/>
      <c r="L29" s="591"/>
      <c r="M29" s="591"/>
      <c r="N29" s="591"/>
      <c r="O29" s="591"/>
      <c r="P29" s="591"/>
      <c r="Q29" s="592"/>
      <c r="R29" s="593">
        <v>13366</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58</v>
      </c>
      <c r="CG29" s="608"/>
      <c r="CH29" s="608"/>
      <c r="CI29" s="608"/>
      <c r="CJ29" s="608"/>
      <c r="CK29" s="608"/>
      <c r="CL29" s="608"/>
      <c r="CM29" s="608"/>
      <c r="CN29" s="608"/>
      <c r="CO29" s="608"/>
      <c r="CP29" s="608"/>
      <c r="CQ29" s="609"/>
      <c r="CR29" s="593">
        <v>1106985</v>
      </c>
      <c r="CS29" s="625"/>
      <c r="CT29" s="625"/>
      <c r="CU29" s="625"/>
      <c r="CV29" s="625"/>
      <c r="CW29" s="625"/>
      <c r="CX29" s="625"/>
      <c r="CY29" s="626"/>
      <c r="CZ29" s="627">
        <v>4.9000000000000004</v>
      </c>
      <c r="DA29" s="628"/>
      <c r="DB29" s="628"/>
      <c r="DC29" s="629"/>
      <c r="DD29" s="602">
        <v>1097062</v>
      </c>
      <c r="DE29" s="625"/>
      <c r="DF29" s="625"/>
      <c r="DG29" s="625"/>
      <c r="DH29" s="625"/>
      <c r="DI29" s="625"/>
      <c r="DJ29" s="625"/>
      <c r="DK29" s="626"/>
      <c r="DL29" s="602">
        <v>1033250</v>
      </c>
      <c r="DM29" s="625"/>
      <c r="DN29" s="625"/>
      <c r="DO29" s="625"/>
      <c r="DP29" s="625"/>
      <c r="DQ29" s="625"/>
      <c r="DR29" s="625"/>
      <c r="DS29" s="625"/>
      <c r="DT29" s="625"/>
      <c r="DU29" s="625"/>
      <c r="DV29" s="626"/>
      <c r="DW29" s="598">
        <v>12.8</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1231161</v>
      </c>
      <c r="S30" s="594"/>
      <c r="T30" s="594"/>
      <c r="U30" s="594"/>
      <c r="V30" s="594"/>
      <c r="W30" s="594"/>
      <c r="X30" s="594"/>
      <c r="Y30" s="595"/>
      <c r="Z30" s="596">
        <v>5.2</v>
      </c>
      <c r="AA30" s="596"/>
      <c r="AB30" s="596"/>
      <c r="AC30" s="596"/>
      <c r="AD30" s="597" t="s">
        <v>112</v>
      </c>
      <c r="AE30" s="597"/>
      <c r="AF30" s="597"/>
      <c r="AG30" s="597"/>
      <c r="AH30" s="597"/>
      <c r="AI30" s="597"/>
      <c r="AJ30" s="597"/>
      <c r="AK30" s="597"/>
      <c r="AL30" s="598" t="s">
        <v>112</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98.7</v>
      </c>
      <c r="BH30" s="652"/>
      <c r="BI30" s="652"/>
      <c r="BJ30" s="652"/>
      <c r="BK30" s="652"/>
      <c r="BL30" s="652"/>
      <c r="BM30" s="588">
        <v>89.3</v>
      </c>
      <c r="BN30" s="652"/>
      <c r="BO30" s="652"/>
      <c r="BP30" s="652"/>
      <c r="BQ30" s="653"/>
      <c r="BR30" s="651">
        <v>98.5</v>
      </c>
      <c r="BS30" s="652"/>
      <c r="BT30" s="652"/>
      <c r="BU30" s="652"/>
      <c r="BV30" s="652"/>
      <c r="BW30" s="652"/>
      <c r="BX30" s="588">
        <v>88.8</v>
      </c>
      <c r="BY30" s="652"/>
      <c r="BZ30" s="652"/>
      <c r="CA30" s="652"/>
      <c r="CB30" s="653"/>
      <c r="CD30" s="656"/>
      <c r="CE30" s="657"/>
      <c r="CF30" s="607" t="s">
        <v>289</v>
      </c>
      <c r="CG30" s="608"/>
      <c r="CH30" s="608"/>
      <c r="CI30" s="608"/>
      <c r="CJ30" s="608"/>
      <c r="CK30" s="608"/>
      <c r="CL30" s="608"/>
      <c r="CM30" s="608"/>
      <c r="CN30" s="608"/>
      <c r="CO30" s="608"/>
      <c r="CP30" s="608"/>
      <c r="CQ30" s="609"/>
      <c r="CR30" s="593">
        <v>973429</v>
      </c>
      <c r="CS30" s="594"/>
      <c r="CT30" s="594"/>
      <c r="CU30" s="594"/>
      <c r="CV30" s="594"/>
      <c r="CW30" s="594"/>
      <c r="CX30" s="594"/>
      <c r="CY30" s="595"/>
      <c r="CZ30" s="627">
        <v>4.3</v>
      </c>
      <c r="DA30" s="628"/>
      <c r="DB30" s="628"/>
      <c r="DC30" s="629"/>
      <c r="DD30" s="602">
        <v>965115</v>
      </c>
      <c r="DE30" s="594"/>
      <c r="DF30" s="594"/>
      <c r="DG30" s="594"/>
      <c r="DH30" s="594"/>
      <c r="DI30" s="594"/>
      <c r="DJ30" s="594"/>
      <c r="DK30" s="595"/>
      <c r="DL30" s="602">
        <v>901493</v>
      </c>
      <c r="DM30" s="594"/>
      <c r="DN30" s="594"/>
      <c r="DO30" s="594"/>
      <c r="DP30" s="594"/>
      <c r="DQ30" s="594"/>
      <c r="DR30" s="594"/>
      <c r="DS30" s="594"/>
      <c r="DT30" s="594"/>
      <c r="DU30" s="594"/>
      <c r="DV30" s="595"/>
      <c r="DW30" s="598">
        <v>11.2</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892251</v>
      </c>
      <c r="S31" s="594"/>
      <c r="T31" s="594"/>
      <c r="U31" s="594"/>
      <c r="V31" s="594"/>
      <c r="W31" s="594"/>
      <c r="X31" s="594"/>
      <c r="Y31" s="595"/>
      <c r="Z31" s="596">
        <v>3.7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98.2</v>
      </c>
      <c r="BH31" s="625"/>
      <c r="BI31" s="625"/>
      <c r="BJ31" s="625"/>
      <c r="BK31" s="625"/>
      <c r="BL31" s="625"/>
      <c r="BM31" s="599">
        <v>94.7</v>
      </c>
      <c r="BN31" s="649"/>
      <c r="BO31" s="649"/>
      <c r="BP31" s="649"/>
      <c r="BQ31" s="650"/>
      <c r="BR31" s="648">
        <v>98.1</v>
      </c>
      <c r="BS31" s="625"/>
      <c r="BT31" s="625"/>
      <c r="BU31" s="625"/>
      <c r="BV31" s="625"/>
      <c r="BW31" s="625"/>
      <c r="BX31" s="599">
        <v>94.7</v>
      </c>
      <c r="BY31" s="649"/>
      <c r="BZ31" s="649"/>
      <c r="CA31" s="649"/>
      <c r="CB31" s="650"/>
      <c r="CD31" s="656"/>
      <c r="CE31" s="657"/>
      <c r="CF31" s="607" t="s">
        <v>293</v>
      </c>
      <c r="CG31" s="608"/>
      <c r="CH31" s="608"/>
      <c r="CI31" s="608"/>
      <c r="CJ31" s="608"/>
      <c r="CK31" s="608"/>
      <c r="CL31" s="608"/>
      <c r="CM31" s="608"/>
      <c r="CN31" s="608"/>
      <c r="CO31" s="608"/>
      <c r="CP31" s="608"/>
      <c r="CQ31" s="609"/>
      <c r="CR31" s="593">
        <v>133556</v>
      </c>
      <c r="CS31" s="625"/>
      <c r="CT31" s="625"/>
      <c r="CU31" s="625"/>
      <c r="CV31" s="625"/>
      <c r="CW31" s="625"/>
      <c r="CX31" s="625"/>
      <c r="CY31" s="626"/>
      <c r="CZ31" s="627">
        <v>0.6</v>
      </c>
      <c r="DA31" s="628"/>
      <c r="DB31" s="628"/>
      <c r="DC31" s="629"/>
      <c r="DD31" s="602">
        <v>131947</v>
      </c>
      <c r="DE31" s="625"/>
      <c r="DF31" s="625"/>
      <c r="DG31" s="625"/>
      <c r="DH31" s="625"/>
      <c r="DI31" s="625"/>
      <c r="DJ31" s="625"/>
      <c r="DK31" s="626"/>
      <c r="DL31" s="602">
        <v>131757</v>
      </c>
      <c r="DM31" s="625"/>
      <c r="DN31" s="625"/>
      <c r="DO31" s="625"/>
      <c r="DP31" s="625"/>
      <c r="DQ31" s="625"/>
      <c r="DR31" s="625"/>
      <c r="DS31" s="625"/>
      <c r="DT31" s="625"/>
      <c r="DU31" s="625"/>
      <c r="DV31" s="626"/>
      <c r="DW31" s="598">
        <v>1.6</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345970</v>
      </c>
      <c r="S32" s="594"/>
      <c r="T32" s="594"/>
      <c r="U32" s="594"/>
      <c r="V32" s="594"/>
      <c r="W32" s="594"/>
      <c r="X32" s="594"/>
      <c r="Y32" s="595"/>
      <c r="Z32" s="596">
        <v>1.4</v>
      </c>
      <c r="AA32" s="596"/>
      <c r="AB32" s="596"/>
      <c r="AC32" s="596"/>
      <c r="AD32" s="597">
        <v>81492</v>
      </c>
      <c r="AE32" s="597"/>
      <c r="AF32" s="597"/>
      <c r="AG32" s="597"/>
      <c r="AH32" s="597"/>
      <c r="AI32" s="597"/>
      <c r="AJ32" s="597"/>
      <c r="AK32" s="597"/>
      <c r="AL32" s="598">
        <v>1.1000000000000001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98.8</v>
      </c>
      <c r="BH32" s="661"/>
      <c r="BI32" s="661"/>
      <c r="BJ32" s="661"/>
      <c r="BK32" s="661"/>
      <c r="BL32" s="661"/>
      <c r="BM32" s="662">
        <v>91.8</v>
      </c>
      <c r="BN32" s="661"/>
      <c r="BO32" s="661"/>
      <c r="BP32" s="661"/>
      <c r="BQ32" s="663"/>
      <c r="BR32" s="660">
        <v>98.5</v>
      </c>
      <c r="BS32" s="661"/>
      <c r="BT32" s="661"/>
      <c r="BU32" s="661"/>
      <c r="BV32" s="661"/>
      <c r="BW32" s="661"/>
      <c r="BX32" s="662">
        <v>90.9</v>
      </c>
      <c r="BY32" s="661"/>
      <c r="BZ32" s="661"/>
      <c r="CA32" s="661"/>
      <c r="CB32" s="663"/>
      <c r="CD32" s="658"/>
      <c r="CE32" s="659"/>
      <c r="CF32" s="607" t="s">
        <v>296</v>
      </c>
      <c r="CG32" s="608"/>
      <c r="CH32" s="608"/>
      <c r="CI32" s="608"/>
      <c r="CJ32" s="608"/>
      <c r="CK32" s="608"/>
      <c r="CL32" s="608"/>
      <c r="CM32" s="608"/>
      <c r="CN32" s="608"/>
      <c r="CO32" s="608"/>
      <c r="CP32" s="608"/>
      <c r="CQ32" s="609"/>
      <c r="CR32" s="593">
        <v>306</v>
      </c>
      <c r="CS32" s="594"/>
      <c r="CT32" s="594"/>
      <c r="CU32" s="594"/>
      <c r="CV32" s="594"/>
      <c r="CW32" s="594"/>
      <c r="CX32" s="594"/>
      <c r="CY32" s="595"/>
      <c r="CZ32" s="627">
        <v>0</v>
      </c>
      <c r="DA32" s="628"/>
      <c r="DB32" s="628"/>
      <c r="DC32" s="629"/>
      <c r="DD32" s="602">
        <v>306</v>
      </c>
      <c r="DE32" s="594"/>
      <c r="DF32" s="594"/>
      <c r="DG32" s="594"/>
      <c r="DH32" s="594"/>
      <c r="DI32" s="594"/>
      <c r="DJ32" s="594"/>
      <c r="DK32" s="595"/>
      <c r="DL32" s="602">
        <v>306</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1580000</v>
      </c>
      <c r="S33" s="594"/>
      <c r="T33" s="594"/>
      <c r="U33" s="594"/>
      <c r="V33" s="594"/>
      <c r="W33" s="594"/>
      <c r="X33" s="594"/>
      <c r="Y33" s="595"/>
      <c r="Z33" s="596">
        <v>6.6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13136304</v>
      </c>
      <c r="CS33" s="625"/>
      <c r="CT33" s="625"/>
      <c r="CU33" s="625"/>
      <c r="CV33" s="625"/>
      <c r="CW33" s="625"/>
      <c r="CX33" s="625"/>
      <c r="CY33" s="626"/>
      <c r="CZ33" s="627">
        <v>57.7</v>
      </c>
      <c r="DA33" s="628"/>
      <c r="DB33" s="628"/>
      <c r="DC33" s="629"/>
      <c r="DD33" s="602">
        <v>5260294</v>
      </c>
      <c r="DE33" s="625"/>
      <c r="DF33" s="625"/>
      <c r="DG33" s="625"/>
      <c r="DH33" s="625"/>
      <c r="DI33" s="625"/>
      <c r="DJ33" s="625"/>
      <c r="DK33" s="626"/>
      <c r="DL33" s="602">
        <v>3804826</v>
      </c>
      <c r="DM33" s="625"/>
      <c r="DN33" s="625"/>
      <c r="DO33" s="625"/>
      <c r="DP33" s="625"/>
      <c r="DQ33" s="625"/>
      <c r="DR33" s="625"/>
      <c r="DS33" s="625"/>
      <c r="DT33" s="625"/>
      <c r="DU33" s="625"/>
      <c r="DV33" s="626"/>
      <c r="DW33" s="598">
        <v>47.1</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6775332</v>
      </c>
      <c r="CS34" s="594"/>
      <c r="CT34" s="594"/>
      <c r="CU34" s="594"/>
      <c r="CV34" s="594"/>
      <c r="CW34" s="594"/>
      <c r="CX34" s="594"/>
      <c r="CY34" s="595"/>
      <c r="CZ34" s="627">
        <v>29.7</v>
      </c>
      <c r="DA34" s="628"/>
      <c r="DB34" s="628"/>
      <c r="DC34" s="629"/>
      <c r="DD34" s="602">
        <v>1393975</v>
      </c>
      <c r="DE34" s="594"/>
      <c r="DF34" s="594"/>
      <c r="DG34" s="594"/>
      <c r="DH34" s="594"/>
      <c r="DI34" s="594"/>
      <c r="DJ34" s="594"/>
      <c r="DK34" s="595"/>
      <c r="DL34" s="602">
        <v>1211510</v>
      </c>
      <c r="DM34" s="594"/>
      <c r="DN34" s="594"/>
      <c r="DO34" s="594"/>
      <c r="DP34" s="594"/>
      <c r="DQ34" s="594"/>
      <c r="DR34" s="594"/>
      <c r="DS34" s="594"/>
      <c r="DT34" s="594"/>
      <c r="DU34" s="594"/>
      <c r="DV34" s="595"/>
      <c r="DW34" s="598">
        <v>15</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620200</v>
      </c>
      <c r="S35" s="594"/>
      <c r="T35" s="594"/>
      <c r="U35" s="594"/>
      <c r="V35" s="594"/>
      <c r="W35" s="594"/>
      <c r="X35" s="594"/>
      <c r="Y35" s="595"/>
      <c r="Z35" s="596">
        <v>2.6</v>
      </c>
      <c r="AA35" s="596"/>
      <c r="AB35" s="596"/>
      <c r="AC35" s="596"/>
      <c r="AD35" s="597" t="s">
        <v>112</v>
      </c>
      <c r="AE35" s="597"/>
      <c r="AF35" s="597"/>
      <c r="AG35" s="597"/>
      <c r="AH35" s="597"/>
      <c r="AI35" s="597"/>
      <c r="AJ35" s="597"/>
      <c r="AK35" s="597"/>
      <c r="AL35" s="598" t="s">
        <v>112</v>
      </c>
      <c r="AM35" s="599"/>
      <c r="AN35" s="599"/>
      <c r="AO35" s="600"/>
      <c r="AP35" s="186"/>
      <c r="AQ35" s="604" t="s">
        <v>304</v>
      </c>
      <c r="AR35" s="605"/>
      <c r="AS35" s="605"/>
      <c r="AT35" s="605"/>
      <c r="AU35" s="605"/>
      <c r="AV35" s="605"/>
      <c r="AW35" s="605"/>
      <c r="AX35" s="605"/>
      <c r="AY35" s="606"/>
      <c r="AZ35" s="582">
        <v>1951967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253722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97587</v>
      </c>
      <c r="CS35" s="625"/>
      <c r="CT35" s="625"/>
      <c r="CU35" s="625"/>
      <c r="CV35" s="625"/>
      <c r="CW35" s="625"/>
      <c r="CX35" s="625"/>
      <c r="CY35" s="626"/>
      <c r="CZ35" s="627">
        <v>0.4</v>
      </c>
      <c r="DA35" s="628"/>
      <c r="DB35" s="628"/>
      <c r="DC35" s="629"/>
      <c r="DD35" s="602">
        <v>86004</v>
      </c>
      <c r="DE35" s="625"/>
      <c r="DF35" s="625"/>
      <c r="DG35" s="625"/>
      <c r="DH35" s="625"/>
      <c r="DI35" s="625"/>
      <c r="DJ35" s="625"/>
      <c r="DK35" s="626"/>
      <c r="DL35" s="602">
        <v>77983</v>
      </c>
      <c r="DM35" s="625"/>
      <c r="DN35" s="625"/>
      <c r="DO35" s="625"/>
      <c r="DP35" s="625"/>
      <c r="DQ35" s="625"/>
      <c r="DR35" s="625"/>
      <c r="DS35" s="625"/>
      <c r="DT35" s="625"/>
      <c r="DU35" s="625"/>
      <c r="DV35" s="626"/>
      <c r="DW35" s="598">
        <v>1</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23891011</v>
      </c>
      <c r="S36" s="666"/>
      <c r="T36" s="666"/>
      <c r="U36" s="666"/>
      <c r="V36" s="666"/>
      <c r="W36" s="666"/>
      <c r="X36" s="666"/>
      <c r="Y36" s="667"/>
      <c r="Z36" s="668">
        <v>100</v>
      </c>
      <c r="AA36" s="668"/>
      <c r="AB36" s="668"/>
      <c r="AC36" s="668"/>
      <c r="AD36" s="669">
        <v>7453798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569595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76571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1790688</v>
      </c>
      <c r="CS36" s="594"/>
      <c r="CT36" s="594"/>
      <c r="CU36" s="594"/>
      <c r="CV36" s="594"/>
      <c r="CW36" s="594"/>
      <c r="CX36" s="594"/>
      <c r="CY36" s="595"/>
      <c r="CZ36" s="627">
        <v>7.9</v>
      </c>
      <c r="DA36" s="628"/>
      <c r="DB36" s="628"/>
      <c r="DC36" s="629"/>
      <c r="DD36" s="602">
        <v>1631431</v>
      </c>
      <c r="DE36" s="594"/>
      <c r="DF36" s="594"/>
      <c r="DG36" s="594"/>
      <c r="DH36" s="594"/>
      <c r="DI36" s="594"/>
      <c r="DJ36" s="594"/>
      <c r="DK36" s="595"/>
      <c r="DL36" s="602">
        <v>1479760</v>
      </c>
      <c r="DM36" s="594"/>
      <c r="DN36" s="594"/>
      <c r="DO36" s="594"/>
      <c r="DP36" s="594"/>
      <c r="DQ36" s="594"/>
      <c r="DR36" s="594"/>
      <c r="DS36" s="594"/>
      <c r="DT36" s="594"/>
      <c r="DU36" s="594"/>
      <c r="DV36" s="595"/>
      <c r="DW36" s="598">
        <v>18.3</v>
      </c>
      <c r="DX36" s="619"/>
      <c r="DY36" s="619"/>
      <c r="DZ36" s="619"/>
      <c r="EA36" s="619"/>
      <c r="EB36" s="619"/>
      <c r="EC36" s="620"/>
    </row>
    <row r="37" spans="2:133" ht="11.25" customHeight="1">
      <c r="AQ37" s="672" t="s">
        <v>311</v>
      </c>
      <c r="AR37" s="673"/>
      <c r="AS37" s="673"/>
      <c r="AT37" s="673"/>
      <c r="AU37" s="673"/>
      <c r="AV37" s="673"/>
      <c r="AW37" s="673"/>
      <c r="AX37" s="673"/>
      <c r="AY37" s="674"/>
      <c r="AZ37" s="593">
        <v>343764</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4030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923509</v>
      </c>
      <c r="CS37" s="625"/>
      <c r="CT37" s="625"/>
      <c r="CU37" s="625"/>
      <c r="CV37" s="625"/>
      <c r="CW37" s="625"/>
      <c r="CX37" s="625"/>
      <c r="CY37" s="626"/>
      <c r="CZ37" s="627">
        <v>4.0999999999999996</v>
      </c>
      <c r="DA37" s="628"/>
      <c r="DB37" s="628"/>
      <c r="DC37" s="629"/>
      <c r="DD37" s="602">
        <v>923509</v>
      </c>
      <c r="DE37" s="625"/>
      <c r="DF37" s="625"/>
      <c r="DG37" s="625"/>
      <c r="DH37" s="625"/>
      <c r="DI37" s="625"/>
      <c r="DJ37" s="625"/>
      <c r="DK37" s="626"/>
      <c r="DL37" s="602">
        <v>910449</v>
      </c>
      <c r="DM37" s="625"/>
      <c r="DN37" s="625"/>
      <c r="DO37" s="625"/>
      <c r="DP37" s="625"/>
      <c r="DQ37" s="625"/>
      <c r="DR37" s="625"/>
      <c r="DS37" s="625"/>
      <c r="DT37" s="625"/>
      <c r="DU37" s="625"/>
      <c r="DV37" s="626"/>
      <c r="DW37" s="598">
        <v>11.3</v>
      </c>
      <c r="DX37" s="619"/>
      <c r="DY37" s="619"/>
      <c r="DZ37" s="619"/>
      <c r="EA37" s="619"/>
      <c r="EB37" s="619"/>
      <c r="EC37" s="620"/>
    </row>
    <row r="38" spans="2:133" ht="11.25" customHeight="1">
      <c r="AQ38" s="672" t="s">
        <v>314</v>
      </c>
      <c r="AR38" s="673"/>
      <c r="AS38" s="673"/>
      <c r="AT38" s="673"/>
      <c r="AU38" s="673"/>
      <c r="AV38" s="673"/>
      <c r="AW38" s="673"/>
      <c r="AX38" s="673"/>
      <c r="AY38" s="674"/>
      <c r="AZ38" s="593">
        <v>91365</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7352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1860602</v>
      </c>
      <c r="CS38" s="594"/>
      <c r="CT38" s="594"/>
      <c r="CU38" s="594"/>
      <c r="CV38" s="594"/>
      <c r="CW38" s="594"/>
      <c r="CX38" s="594"/>
      <c r="CY38" s="595"/>
      <c r="CZ38" s="627">
        <v>8.1999999999999993</v>
      </c>
      <c r="DA38" s="628"/>
      <c r="DB38" s="628"/>
      <c r="DC38" s="629"/>
      <c r="DD38" s="602">
        <v>1725732</v>
      </c>
      <c r="DE38" s="594"/>
      <c r="DF38" s="594"/>
      <c r="DG38" s="594"/>
      <c r="DH38" s="594"/>
      <c r="DI38" s="594"/>
      <c r="DJ38" s="594"/>
      <c r="DK38" s="595"/>
      <c r="DL38" s="602">
        <v>954573</v>
      </c>
      <c r="DM38" s="594"/>
      <c r="DN38" s="594"/>
      <c r="DO38" s="594"/>
      <c r="DP38" s="594"/>
      <c r="DQ38" s="594"/>
      <c r="DR38" s="594"/>
      <c r="DS38" s="594"/>
      <c r="DT38" s="594"/>
      <c r="DU38" s="594"/>
      <c r="DV38" s="595"/>
      <c r="DW38" s="598">
        <v>11.8</v>
      </c>
      <c r="DX38" s="619"/>
      <c r="DY38" s="619"/>
      <c r="DZ38" s="619"/>
      <c r="EA38" s="619"/>
      <c r="EB38" s="619"/>
      <c r="EC38" s="620"/>
    </row>
    <row r="39" spans="2:133" ht="11.25" customHeight="1">
      <c r="AQ39" s="672" t="s">
        <v>317</v>
      </c>
      <c r="AR39" s="673"/>
      <c r="AS39" s="673"/>
      <c r="AT39" s="673"/>
      <c r="AU39" s="673"/>
      <c r="AV39" s="673"/>
      <c r="AW39" s="673"/>
      <c r="AX39" s="673"/>
      <c r="AY39" s="674"/>
      <c r="AZ39" s="593" t="s">
        <v>318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88</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2528595</v>
      </c>
      <c r="CS39" s="625"/>
      <c r="CT39" s="625"/>
      <c r="CU39" s="625"/>
      <c r="CV39" s="625"/>
      <c r="CW39" s="625"/>
      <c r="CX39" s="625"/>
      <c r="CY39" s="626"/>
      <c r="CZ39" s="627">
        <v>11.1</v>
      </c>
      <c r="DA39" s="628"/>
      <c r="DB39" s="628"/>
      <c r="DC39" s="629"/>
      <c r="DD39" s="602">
        <v>342152</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274841</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83500</v>
      </c>
      <c r="CS40" s="594"/>
      <c r="CT40" s="594"/>
      <c r="CU40" s="594"/>
      <c r="CV40" s="594"/>
      <c r="CW40" s="594"/>
      <c r="CX40" s="594"/>
      <c r="CY40" s="595"/>
      <c r="CZ40" s="627">
        <v>0.4</v>
      </c>
      <c r="DA40" s="628"/>
      <c r="DB40" s="628"/>
      <c r="DC40" s="629"/>
      <c r="DD40" s="602">
        <v>81000</v>
      </c>
      <c r="DE40" s="594"/>
      <c r="DF40" s="594"/>
      <c r="DG40" s="594"/>
      <c r="DH40" s="594"/>
      <c r="DI40" s="594"/>
      <c r="DJ40" s="594"/>
      <c r="DK40" s="595"/>
      <c r="DL40" s="602">
        <v>81000</v>
      </c>
      <c r="DM40" s="594"/>
      <c r="DN40" s="594"/>
      <c r="DO40" s="594"/>
      <c r="DP40" s="594"/>
      <c r="DQ40" s="594"/>
      <c r="DR40" s="594"/>
      <c r="DS40" s="594"/>
      <c r="DT40" s="594"/>
      <c r="DU40" s="594"/>
      <c r="DV40" s="595"/>
      <c r="DW40" s="598">
        <v>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672402</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268</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4796435</v>
      </c>
      <c r="CS42" s="594"/>
      <c r="CT42" s="594"/>
      <c r="CU42" s="594"/>
      <c r="CV42" s="594"/>
      <c r="CW42" s="594"/>
      <c r="CX42" s="594"/>
      <c r="CY42" s="595"/>
      <c r="CZ42" s="627">
        <v>21.1</v>
      </c>
      <c r="DA42" s="676"/>
      <c r="DB42" s="676"/>
      <c r="DC42" s="677"/>
      <c r="DD42" s="602">
        <v>908050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14163</v>
      </c>
      <c r="CS43" s="625"/>
      <c r="CT43" s="625"/>
      <c r="CU43" s="625"/>
      <c r="CV43" s="625"/>
      <c r="CW43" s="625"/>
      <c r="CX43" s="625"/>
      <c r="CY43" s="626"/>
      <c r="CZ43" s="627">
        <v>0.1</v>
      </c>
      <c r="DA43" s="628"/>
      <c r="DB43" s="628"/>
      <c r="DC43" s="629"/>
      <c r="DD43" s="602">
        <v>14163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285</v>
      </c>
      <c r="CE44" s="700"/>
      <c r="CF44" s="590" t="s">
        <v>334</v>
      </c>
      <c r="CG44" s="591"/>
      <c r="CH44" s="591"/>
      <c r="CI44" s="591"/>
      <c r="CJ44" s="591"/>
      <c r="CK44" s="591"/>
      <c r="CL44" s="591"/>
      <c r="CM44" s="591"/>
      <c r="CN44" s="591"/>
      <c r="CO44" s="591"/>
      <c r="CP44" s="591"/>
      <c r="CQ44" s="592"/>
      <c r="CR44" s="593">
        <v>4167258</v>
      </c>
      <c r="CS44" s="594"/>
      <c r="CT44" s="594"/>
      <c r="CU44" s="594"/>
      <c r="CV44" s="594"/>
      <c r="CW44" s="594"/>
      <c r="CX44" s="594"/>
      <c r="CY44" s="595"/>
      <c r="CZ44" s="627">
        <v>18.3</v>
      </c>
      <c r="DA44" s="676"/>
      <c r="DB44" s="676"/>
      <c r="DC44" s="677"/>
      <c r="DD44" s="602">
        <v>839815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3622225</v>
      </c>
      <c r="CS45" s="625"/>
      <c r="CT45" s="625"/>
      <c r="CU45" s="625"/>
      <c r="CV45" s="625"/>
      <c r="CW45" s="625"/>
      <c r="CX45" s="625"/>
      <c r="CY45" s="626"/>
      <c r="CZ45" s="627">
        <v>15.9</v>
      </c>
      <c r="DA45" s="628"/>
      <c r="DB45" s="628"/>
      <c r="DC45" s="629"/>
      <c r="DD45" s="602">
        <v>447130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515523</v>
      </c>
      <c r="CS46" s="594"/>
      <c r="CT46" s="594"/>
      <c r="CU46" s="594"/>
      <c r="CV46" s="594"/>
      <c r="CW46" s="594"/>
      <c r="CX46" s="594"/>
      <c r="CY46" s="595"/>
      <c r="CZ46" s="627">
        <v>2.2999999999999998</v>
      </c>
      <c r="DA46" s="676"/>
      <c r="DB46" s="676"/>
      <c r="DC46" s="677"/>
      <c r="DD46" s="602">
        <v>366775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629177</v>
      </c>
      <c r="CS47" s="625"/>
      <c r="CT47" s="625"/>
      <c r="CU47" s="625"/>
      <c r="CV47" s="625"/>
      <c r="CW47" s="625"/>
      <c r="CX47" s="625"/>
      <c r="CY47" s="626"/>
      <c r="CZ47" s="627">
        <v>2.8</v>
      </c>
      <c r="DA47" s="628"/>
      <c r="DB47" s="628"/>
      <c r="DC47" s="629"/>
      <c r="DD47" s="602">
        <v>68235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22777005</v>
      </c>
      <c r="CS49" s="661"/>
      <c r="CT49" s="661"/>
      <c r="CU49" s="661"/>
      <c r="CV49" s="661"/>
      <c r="CW49" s="661"/>
      <c r="CX49" s="661"/>
      <c r="CY49" s="688"/>
      <c r="CZ49" s="689">
        <v>100</v>
      </c>
      <c r="DA49" s="690"/>
      <c r="DB49" s="690"/>
      <c r="DC49" s="691"/>
      <c r="DD49" s="692">
        <v>9678149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23827</v>
      </c>
      <c r="R7" s="723"/>
      <c r="S7" s="723"/>
      <c r="T7" s="723"/>
      <c r="U7" s="723"/>
      <c r="V7" s="723">
        <v>22713</v>
      </c>
      <c r="W7" s="723"/>
      <c r="X7" s="723"/>
      <c r="Y7" s="723"/>
      <c r="Z7" s="723"/>
      <c r="AA7" s="723">
        <v>1114</v>
      </c>
      <c r="AB7" s="723"/>
      <c r="AC7" s="723"/>
      <c r="AD7" s="723"/>
      <c r="AE7" s="724"/>
      <c r="AF7" s="725">
        <v>789</v>
      </c>
      <c r="AG7" s="726"/>
      <c r="AH7" s="726"/>
      <c r="AI7" s="726"/>
      <c r="AJ7" s="727"/>
      <c r="AK7" s="762">
        <v>154408</v>
      </c>
      <c r="AL7" s="763"/>
      <c r="AM7" s="763"/>
      <c r="AN7" s="763"/>
      <c r="AO7" s="763"/>
      <c r="AP7" s="763">
        <v>14829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64</v>
      </c>
      <c r="R8" s="747"/>
      <c r="S8" s="747"/>
      <c r="T8" s="747"/>
      <c r="U8" s="747"/>
      <c r="V8" s="747">
        <v>64</v>
      </c>
      <c r="W8" s="747"/>
      <c r="X8" s="747"/>
      <c r="Y8" s="747"/>
      <c r="Z8" s="747"/>
      <c r="AA8" s="747">
        <v>0</v>
      </c>
      <c r="AB8" s="747"/>
      <c r="AC8" s="747"/>
      <c r="AD8" s="747"/>
      <c r="AE8" s="748"/>
      <c r="AF8" s="749" t="s">
        <v>112</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23892</v>
      </c>
      <c r="R23" s="782"/>
      <c r="S23" s="782"/>
      <c r="T23" s="782"/>
      <c r="U23" s="782"/>
      <c r="V23" s="782">
        <v>22778</v>
      </c>
      <c r="W23" s="782"/>
      <c r="X23" s="782"/>
      <c r="Y23" s="782"/>
      <c r="Z23" s="782"/>
      <c r="AA23" s="782">
        <v>1114</v>
      </c>
      <c r="AB23" s="782"/>
      <c r="AC23" s="782"/>
      <c r="AD23" s="782"/>
      <c r="AE23" s="783"/>
      <c r="AF23" s="784">
        <v>789</v>
      </c>
      <c r="AG23" s="782"/>
      <c r="AH23" s="782"/>
      <c r="AI23" s="782"/>
      <c r="AJ23" s="785"/>
      <c r="AK23" s="786"/>
      <c r="AL23" s="787"/>
      <c r="AM23" s="787"/>
      <c r="AN23" s="787"/>
      <c r="AO23" s="787"/>
      <c r="AP23" s="782">
        <v>14829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3326</v>
      </c>
      <c r="R28" s="811"/>
      <c r="S28" s="811"/>
      <c r="T28" s="811"/>
      <c r="U28" s="811"/>
      <c r="V28" s="811">
        <v>3073</v>
      </c>
      <c r="W28" s="811"/>
      <c r="X28" s="811"/>
      <c r="Y28" s="811"/>
      <c r="Z28" s="811"/>
      <c r="AA28" s="811">
        <v>254</v>
      </c>
      <c r="AB28" s="811"/>
      <c r="AC28" s="811"/>
      <c r="AD28" s="811"/>
      <c r="AE28" s="812"/>
      <c r="AF28" s="813">
        <v>254</v>
      </c>
      <c r="AG28" s="811"/>
      <c r="AH28" s="811"/>
      <c r="AI28" s="811"/>
      <c r="AJ28" s="814"/>
      <c r="AK28" s="815">
        <v>275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102</v>
      </c>
      <c r="R29" s="747"/>
      <c r="S29" s="747"/>
      <c r="T29" s="747"/>
      <c r="U29" s="747"/>
      <c r="V29" s="747">
        <v>96</v>
      </c>
      <c r="W29" s="747"/>
      <c r="X29" s="747"/>
      <c r="Y29" s="747"/>
      <c r="Z29" s="747"/>
      <c r="AA29" s="747">
        <v>6</v>
      </c>
      <c r="AB29" s="747"/>
      <c r="AC29" s="747"/>
      <c r="AD29" s="747"/>
      <c r="AE29" s="748"/>
      <c r="AF29" s="749">
        <v>6</v>
      </c>
      <c r="AG29" s="750"/>
      <c r="AH29" s="750"/>
      <c r="AI29" s="750"/>
      <c r="AJ29" s="751"/>
      <c r="AK29" s="818">
        <v>0</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270</v>
      </c>
      <c r="R30" s="747"/>
      <c r="S30" s="747"/>
      <c r="T30" s="747"/>
      <c r="U30" s="747"/>
      <c r="V30" s="747">
        <v>267</v>
      </c>
      <c r="W30" s="747"/>
      <c r="X30" s="747"/>
      <c r="Y30" s="747"/>
      <c r="Z30" s="747"/>
      <c r="AA30" s="747">
        <v>3</v>
      </c>
      <c r="AB30" s="747"/>
      <c r="AC30" s="747"/>
      <c r="AD30" s="747"/>
      <c r="AE30" s="748"/>
      <c r="AF30" s="749">
        <v>3</v>
      </c>
      <c r="AG30" s="750"/>
      <c r="AH30" s="750"/>
      <c r="AI30" s="750"/>
      <c r="AJ30" s="751"/>
      <c r="AK30" s="818">
        <v>74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2160</v>
      </c>
      <c r="R31" s="747"/>
      <c r="S31" s="747"/>
      <c r="T31" s="747"/>
      <c r="U31" s="747"/>
      <c r="V31" s="747">
        <v>2114</v>
      </c>
      <c r="W31" s="747"/>
      <c r="X31" s="747"/>
      <c r="Y31" s="747"/>
      <c r="Z31" s="747"/>
      <c r="AA31" s="747">
        <v>45</v>
      </c>
      <c r="AB31" s="747"/>
      <c r="AC31" s="747"/>
      <c r="AD31" s="747"/>
      <c r="AE31" s="748"/>
      <c r="AF31" s="749">
        <v>45</v>
      </c>
      <c r="AG31" s="750"/>
      <c r="AH31" s="750"/>
      <c r="AI31" s="750"/>
      <c r="AJ31" s="751"/>
      <c r="AK31" s="818">
        <v>316</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14</v>
      </c>
      <c r="R32" s="747"/>
      <c r="S32" s="747"/>
      <c r="T32" s="747"/>
      <c r="U32" s="747"/>
      <c r="V32" s="747">
        <v>7</v>
      </c>
      <c r="W32" s="747"/>
      <c r="X32" s="747"/>
      <c r="Y32" s="747"/>
      <c r="Z32" s="747"/>
      <c r="AA32" s="747">
        <v>8</v>
      </c>
      <c r="AB32" s="747"/>
      <c r="AC32" s="747"/>
      <c r="AD32" s="747"/>
      <c r="AE32" s="748"/>
      <c r="AF32" s="749">
        <v>8</v>
      </c>
      <c r="AG32" s="750"/>
      <c r="AH32" s="750"/>
      <c r="AI32" s="750"/>
      <c r="AJ32" s="751"/>
      <c r="AK32" s="818">
        <v>0</v>
      </c>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1013</v>
      </c>
      <c r="R33" s="747"/>
      <c r="S33" s="747"/>
      <c r="T33" s="747"/>
      <c r="U33" s="747"/>
      <c r="V33" s="747">
        <v>895</v>
      </c>
      <c r="W33" s="747"/>
      <c r="X33" s="747"/>
      <c r="Y33" s="747"/>
      <c r="Z33" s="747"/>
      <c r="AA33" s="747">
        <v>115</v>
      </c>
      <c r="AB33" s="747"/>
      <c r="AC33" s="747"/>
      <c r="AD33" s="747"/>
      <c r="AE33" s="748"/>
      <c r="AF33" s="749">
        <v>757</v>
      </c>
      <c r="AG33" s="750"/>
      <c r="AH33" s="750"/>
      <c r="AI33" s="750"/>
      <c r="AJ33" s="751"/>
      <c r="AK33" s="818">
        <v>95</v>
      </c>
      <c r="AL33" s="819"/>
      <c r="AM33" s="819"/>
      <c r="AN33" s="819"/>
      <c r="AO33" s="819"/>
      <c r="AP33" s="819">
        <v>3229</v>
      </c>
      <c r="AQ33" s="819"/>
      <c r="AR33" s="819"/>
      <c r="AS33" s="819"/>
      <c r="AT33" s="819"/>
      <c r="AU33" s="819">
        <v>875</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848</v>
      </c>
      <c r="R34" s="747"/>
      <c r="S34" s="747"/>
      <c r="T34" s="747"/>
      <c r="U34" s="747"/>
      <c r="V34" s="747">
        <v>791</v>
      </c>
      <c r="W34" s="747"/>
      <c r="X34" s="747"/>
      <c r="Y34" s="747"/>
      <c r="Z34" s="747"/>
      <c r="AA34" s="747">
        <v>57</v>
      </c>
      <c r="AB34" s="747"/>
      <c r="AC34" s="747"/>
      <c r="AD34" s="747"/>
      <c r="AE34" s="748"/>
      <c r="AF34" s="749">
        <v>72</v>
      </c>
      <c r="AG34" s="750"/>
      <c r="AH34" s="750"/>
      <c r="AI34" s="750"/>
      <c r="AJ34" s="751"/>
      <c r="AK34" s="818">
        <v>298</v>
      </c>
      <c r="AL34" s="819"/>
      <c r="AM34" s="819"/>
      <c r="AN34" s="819"/>
      <c r="AO34" s="819"/>
      <c r="AP34" s="819">
        <v>4583</v>
      </c>
      <c r="AQ34" s="819"/>
      <c r="AR34" s="819"/>
      <c r="AS34" s="819"/>
      <c r="AT34" s="819"/>
      <c r="AU34" s="819">
        <v>3432</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58</v>
      </c>
      <c r="R35" s="747"/>
      <c r="S35" s="747"/>
      <c r="T35" s="747"/>
      <c r="U35" s="747"/>
      <c r="V35" s="747">
        <v>49</v>
      </c>
      <c r="W35" s="747"/>
      <c r="X35" s="747"/>
      <c r="Y35" s="747"/>
      <c r="Z35" s="747"/>
      <c r="AA35" s="747">
        <v>8</v>
      </c>
      <c r="AB35" s="747"/>
      <c r="AC35" s="747"/>
      <c r="AD35" s="747"/>
      <c r="AE35" s="748"/>
      <c r="AF35" s="749">
        <v>8</v>
      </c>
      <c r="AG35" s="750"/>
      <c r="AH35" s="750"/>
      <c r="AI35" s="750"/>
      <c r="AJ35" s="751"/>
      <c r="AK35" s="818">
        <v>45</v>
      </c>
      <c r="AL35" s="819"/>
      <c r="AM35" s="819"/>
      <c r="AN35" s="819"/>
      <c r="AO35" s="819"/>
      <c r="AP35" s="819">
        <v>290</v>
      </c>
      <c r="AQ35" s="819"/>
      <c r="AR35" s="819"/>
      <c r="AS35" s="819"/>
      <c r="AT35" s="819"/>
      <c r="AU35" s="819">
        <v>290</v>
      </c>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748</v>
      </c>
      <c r="R36" s="747"/>
      <c r="S36" s="747"/>
      <c r="T36" s="747"/>
      <c r="U36" s="747"/>
      <c r="V36" s="747">
        <v>747</v>
      </c>
      <c r="W36" s="747"/>
      <c r="X36" s="747"/>
      <c r="Y36" s="747"/>
      <c r="Z36" s="747"/>
      <c r="AA36" s="747">
        <v>1</v>
      </c>
      <c r="AB36" s="747"/>
      <c r="AC36" s="747"/>
      <c r="AD36" s="747"/>
      <c r="AE36" s="748"/>
      <c r="AF36" s="749">
        <v>86</v>
      </c>
      <c r="AG36" s="750"/>
      <c r="AH36" s="750"/>
      <c r="AI36" s="750"/>
      <c r="AJ36" s="751"/>
      <c r="AK36" s="818">
        <v>570</v>
      </c>
      <c r="AL36" s="819"/>
      <c r="AM36" s="819"/>
      <c r="AN36" s="819"/>
      <c r="AO36" s="819"/>
      <c r="AP36" s="819"/>
      <c r="AQ36" s="819"/>
      <c r="AR36" s="819"/>
      <c r="AS36" s="819"/>
      <c r="AT36" s="819"/>
      <c r="AU36" s="819"/>
      <c r="AV36" s="819"/>
      <c r="AW36" s="819"/>
      <c r="AX36" s="819"/>
      <c r="AY36" s="819"/>
      <c r="AZ36" s="820"/>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115</v>
      </c>
      <c r="R37" s="747"/>
      <c r="S37" s="747"/>
      <c r="T37" s="747"/>
      <c r="U37" s="747"/>
      <c r="V37" s="747">
        <v>115</v>
      </c>
      <c r="W37" s="747"/>
      <c r="X37" s="747"/>
      <c r="Y37" s="747"/>
      <c r="Z37" s="747"/>
      <c r="AA37" s="747">
        <v>0</v>
      </c>
      <c r="AB37" s="747"/>
      <c r="AC37" s="747"/>
      <c r="AD37" s="747"/>
      <c r="AE37" s="748"/>
      <c r="AF37" s="749" t="s">
        <v>112</v>
      </c>
      <c r="AG37" s="750"/>
      <c r="AH37" s="750"/>
      <c r="AI37" s="750"/>
      <c r="AJ37" s="751"/>
      <c r="AK37" s="818">
        <v>0</v>
      </c>
      <c r="AL37" s="819"/>
      <c r="AM37" s="819"/>
      <c r="AN37" s="819"/>
      <c r="AO37" s="819"/>
      <c r="AP37" s="819"/>
      <c r="AQ37" s="819"/>
      <c r="AR37" s="819"/>
      <c r="AS37" s="819"/>
      <c r="AT37" s="819"/>
      <c r="AU37" s="819"/>
      <c r="AV37" s="819"/>
      <c r="AW37" s="819"/>
      <c r="AX37" s="819"/>
      <c r="AY37" s="819"/>
      <c r="AZ37" s="820"/>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1239</v>
      </c>
      <c r="AG63" s="830"/>
      <c r="AH63" s="830"/>
      <c r="AI63" s="830"/>
      <c r="AJ63" s="831"/>
      <c r="AK63" s="832"/>
      <c r="AL63" s="827"/>
      <c r="AM63" s="827"/>
      <c r="AN63" s="827"/>
      <c r="AO63" s="827"/>
      <c r="AP63" s="830">
        <v>8101</v>
      </c>
      <c r="AQ63" s="830"/>
      <c r="AR63" s="830"/>
      <c r="AS63" s="830"/>
      <c r="AT63" s="830"/>
      <c r="AU63" s="830">
        <v>4597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393</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102" t="s">
        <v>544</v>
      </c>
      <c r="C68" s="1103"/>
      <c r="D68" s="1103"/>
      <c r="E68" s="1103"/>
      <c r="F68" s="1103"/>
      <c r="G68" s="1103"/>
      <c r="H68" s="1103"/>
      <c r="I68" s="1103"/>
      <c r="J68" s="1103"/>
      <c r="K68" s="1103"/>
      <c r="L68" s="1103"/>
      <c r="M68" s="1103"/>
      <c r="N68" s="1103"/>
      <c r="O68" s="1103"/>
      <c r="P68" s="1104"/>
      <c r="Q68" s="857">
        <v>4913</v>
      </c>
      <c r="R68" s="854"/>
      <c r="S68" s="854"/>
      <c r="T68" s="854"/>
      <c r="U68" s="854"/>
      <c r="V68" s="854">
        <v>4703</v>
      </c>
      <c r="W68" s="854"/>
      <c r="X68" s="854"/>
      <c r="Y68" s="854"/>
      <c r="Z68" s="854"/>
      <c r="AA68" s="854">
        <v>210</v>
      </c>
      <c r="AB68" s="854"/>
      <c r="AC68" s="854"/>
      <c r="AD68" s="854"/>
      <c r="AE68" s="854"/>
      <c r="AF68" s="854">
        <v>210</v>
      </c>
      <c r="AG68" s="854"/>
      <c r="AH68" s="854"/>
      <c r="AI68" s="854"/>
      <c r="AJ68" s="854"/>
      <c r="AK68" s="854">
        <v>161</v>
      </c>
      <c r="AL68" s="854"/>
      <c r="AM68" s="854"/>
      <c r="AN68" s="854"/>
      <c r="AO68" s="854"/>
      <c r="AP68" s="854">
        <v>3355</v>
      </c>
      <c r="AQ68" s="854"/>
      <c r="AR68" s="854"/>
      <c r="AS68" s="854"/>
      <c r="AT68" s="854"/>
      <c r="AU68" s="854">
        <v>422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545</v>
      </c>
      <c r="C69" s="865"/>
      <c r="D69" s="865"/>
      <c r="E69" s="865"/>
      <c r="F69" s="865"/>
      <c r="G69" s="865"/>
      <c r="H69" s="865"/>
      <c r="I69" s="865"/>
      <c r="J69" s="865"/>
      <c r="K69" s="865"/>
      <c r="L69" s="865"/>
      <c r="M69" s="865"/>
      <c r="N69" s="865"/>
      <c r="O69" s="865"/>
      <c r="P69" s="866"/>
      <c r="Q69" s="858">
        <v>6</v>
      </c>
      <c r="R69" s="819"/>
      <c r="S69" s="819"/>
      <c r="T69" s="819"/>
      <c r="U69" s="819"/>
      <c r="V69" s="819">
        <v>6</v>
      </c>
      <c r="W69" s="819"/>
      <c r="X69" s="819"/>
      <c r="Y69" s="819"/>
      <c r="Z69" s="819"/>
      <c r="AA69" s="819">
        <v>0</v>
      </c>
      <c r="AB69" s="819"/>
      <c r="AC69" s="819"/>
      <c r="AD69" s="819"/>
      <c r="AE69" s="819"/>
      <c r="AF69" s="819">
        <v>0</v>
      </c>
      <c r="AG69" s="819"/>
      <c r="AH69" s="819"/>
      <c r="AI69" s="819"/>
      <c r="AJ69" s="819"/>
      <c r="AK69" s="819">
        <v>1</v>
      </c>
      <c r="AL69" s="819"/>
      <c r="AM69" s="819"/>
      <c r="AN69" s="819"/>
      <c r="AO69" s="819"/>
      <c r="AP69" s="819">
        <v>0</v>
      </c>
      <c r="AQ69" s="819"/>
      <c r="AR69" s="819"/>
      <c r="AS69" s="819"/>
      <c r="AT69" s="819"/>
      <c r="AU69" s="819">
        <v>0</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536</v>
      </c>
      <c r="C70" s="865"/>
      <c r="D70" s="865"/>
      <c r="E70" s="865"/>
      <c r="F70" s="865"/>
      <c r="G70" s="865"/>
      <c r="H70" s="865"/>
      <c r="I70" s="865"/>
      <c r="J70" s="865"/>
      <c r="K70" s="865"/>
      <c r="L70" s="865"/>
      <c r="M70" s="865"/>
      <c r="N70" s="865"/>
      <c r="O70" s="865"/>
      <c r="P70" s="866"/>
      <c r="Q70" s="858">
        <v>2137</v>
      </c>
      <c r="R70" s="819"/>
      <c r="S70" s="819"/>
      <c r="T70" s="819"/>
      <c r="U70" s="819"/>
      <c r="V70" s="819">
        <v>2095</v>
      </c>
      <c r="W70" s="819"/>
      <c r="X70" s="819"/>
      <c r="Y70" s="819"/>
      <c r="Z70" s="819"/>
      <c r="AA70" s="819">
        <v>42</v>
      </c>
      <c r="AB70" s="819"/>
      <c r="AC70" s="819"/>
      <c r="AD70" s="819"/>
      <c r="AE70" s="819"/>
      <c r="AF70" s="819">
        <v>42</v>
      </c>
      <c r="AG70" s="819"/>
      <c r="AH70" s="819"/>
      <c r="AI70" s="819"/>
      <c r="AJ70" s="819"/>
      <c r="AK70" s="819">
        <v>0</v>
      </c>
      <c r="AL70" s="819"/>
      <c r="AM70" s="819"/>
      <c r="AN70" s="819"/>
      <c r="AO70" s="819"/>
      <c r="AP70" s="819">
        <v>0</v>
      </c>
      <c r="AQ70" s="819"/>
      <c r="AR70" s="819"/>
      <c r="AS70" s="819"/>
      <c r="AT70" s="819"/>
      <c r="AU70" s="819">
        <v>0</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537</v>
      </c>
      <c r="C71" s="865"/>
      <c r="D71" s="865"/>
      <c r="E71" s="865"/>
      <c r="F71" s="865"/>
      <c r="G71" s="865"/>
      <c r="H71" s="865"/>
      <c r="I71" s="865"/>
      <c r="J71" s="865"/>
      <c r="K71" s="865"/>
      <c r="L71" s="865"/>
      <c r="M71" s="865"/>
      <c r="N71" s="865"/>
      <c r="O71" s="865"/>
      <c r="P71" s="866"/>
      <c r="Q71" s="858">
        <v>246077</v>
      </c>
      <c r="R71" s="819"/>
      <c r="S71" s="819"/>
      <c r="T71" s="819"/>
      <c r="U71" s="819"/>
      <c r="V71" s="819">
        <v>233284</v>
      </c>
      <c r="W71" s="819"/>
      <c r="X71" s="819"/>
      <c r="Y71" s="819"/>
      <c r="Z71" s="819"/>
      <c r="AA71" s="819">
        <v>12793</v>
      </c>
      <c r="AB71" s="819"/>
      <c r="AC71" s="819"/>
      <c r="AD71" s="819"/>
      <c r="AE71" s="819"/>
      <c r="AF71" s="819">
        <v>21793</v>
      </c>
      <c r="AG71" s="819"/>
      <c r="AH71" s="819"/>
      <c r="AI71" s="819"/>
      <c r="AJ71" s="819"/>
      <c r="AK71" s="819">
        <v>2000</v>
      </c>
      <c r="AL71" s="819"/>
      <c r="AM71" s="819"/>
      <c r="AN71" s="819"/>
      <c r="AO71" s="819"/>
      <c r="AP71" s="819">
        <v>0</v>
      </c>
      <c r="AQ71" s="819"/>
      <c r="AR71" s="819"/>
      <c r="AS71" s="819"/>
      <c r="AT71" s="819"/>
      <c r="AU71" s="819">
        <v>0</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538</v>
      </c>
      <c r="C72" s="865"/>
      <c r="D72" s="865"/>
      <c r="E72" s="865"/>
      <c r="F72" s="865"/>
      <c r="G72" s="865"/>
      <c r="H72" s="865"/>
      <c r="I72" s="865"/>
      <c r="J72" s="865"/>
      <c r="K72" s="865"/>
      <c r="L72" s="865"/>
      <c r="M72" s="865"/>
      <c r="N72" s="865"/>
      <c r="O72" s="865"/>
      <c r="P72" s="866"/>
      <c r="Q72" s="858">
        <v>9335</v>
      </c>
      <c r="R72" s="819"/>
      <c r="S72" s="819"/>
      <c r="T72" s="819"/>
      <c r="U72" s="819"/>
      <c r="V72" s="819">
        <v>8167</v>
      </c>
      <c r="W72" s="819"/>
      <c r="X72" s="819"/>
      <c r="Y72" s="819"/>
      <c r="Z72" s="819"/>
      <c r="AA72" s="819">
        <v>1168</v>
      </c>
      <c r="AB72" s="819"/>
      <c r="AC72" s="819"/>
      <c r="AD72" s="819"/>
      <c r="AE72" s="819"/>
      <c r="AF72" s="819">
        <v>0</v>
      </c>
      <c r="AG72" s="819"/>
      <c r="AH72" s="819"/>
      <c r="AI72" s="819"/>
      <c r="AJ72" s="819"/>
      <c r="AK72" s="819">
        <v>15</v>
      </c>
      <c r="AL72" s="819"/>
      <c r="AM72" s="819"/>
      <c r="AN72" s="819"/>
      <c r="AO72" s="819"/>
      <c r="AP72" s="819">
        <v>0</v>
      </c>
      <c r="AQ72" s="819"/>
      <c r="AR72" s="819"/>
      <c r="AS72" s="819"/>
      <c r="AT72" s="819"/>
      <c r="AU72" s="819">
        <v>0</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539</v>
      </c>
      <c r="C73" s="865"/>
      <c r="D73" s="865"/>
      <c r="E73" s="865"/>
      <c r="F73" s="865"/>
      <c r="G73" s="865"/>
      <c r="H73" s="865"/>
      <c r="I73" s="865"/>
      <c r="J73" s="865"/>
      <c r="K73" s="865"/>
      <c r="L73" s="865"/>
      <c r="M73" s="865"/>
      <c r="N73" s="865"/>
      <c r="O73" s="865"/>
      <c r="P73" s="866"/>
      <c r="Q73" s="858">
        <v>1528</v>
      </c>
      <c r="R73" s="819"/>
      <c r="S73" s="819"/>
      <c r="T73" s="819"/>
      <c r="U73" s="819"/>
      <c r="V73" s="819">
        <v>1527</v>
      </c>
      <c r="W73" s="819"/>
      <c r="X73" s="819"/>
      <c r="Y73" s="819"/>
      <c r="Z73" s="819"/>
      <c r="AA73" s="819">
        <v>1</v>
      </c>
      <c r="AB73" s="819"/>
      <c r="AC73" s="819"/>
      <c r="AD73" s="819"/>
      <c r="AE73" s="819"/>
      <c r="AF73" s="819">
        <v>0</v>
      </c>
      <c r="AG73" s="819"/>
      <c r="AH73" s="819"/>
      <c r="AI73" s="819"/>
      <c r="AJ73" s="819"/>
      <c r="AK73" s="819">
        <v>0</v>
      </c>
      <c r="AL73" s="819"/>
      <c r="AM73" s="819"/>
      <c r="AN73" s="819"/>
      <c r="AO73" s="819"/>
      <c r="AP73" s="819">
        <v>0</v>
      </c>
      <c r="AQ73" s="819"/>
      <c r="AR73" s="819"/>
      <c r="AS73" s="819"/>
      <c r="AT73" s="819"/>
      <c r="AU73" s="819">
        <v>0</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540</v>
      </c>
      <c r="C74" s="865"/>
      <c r="D74" s="865"/>
      <c r="E74" s="865"/>
      <c r="F74" s="865"/>
      <c r="G74" s="865"/>
      <c r="H74" s="865"/>
      <c r="I74" s="865"/>
      <c r="J74" s="865"/>
      <c r="K74" s="865"/>
      <c r="L74" s="865"/>
      <c r="M74" s="865"/>
      <c r="N74" s="865"/>
      <c r="O74" s="865"/>
      <c r="P74" s="866"/>
      <c r="Q74" s="858">
        <v>20</v>
      </c>
      <c r="R74" s="819"/>
      <c r="S74" s="819"/>
      <c r="T74" s="819"/>
      <c r="U74" s="819"/>
      <c r="V74" s="819">
        <v>19</v>
      </c>
      <c r="W74" s="819"/>
      <c r="X74" s="819"/>
      <c r="Y74" s="819"/>
      <c r="Z74" s="819"/>
      <c r="AA74" s="819">
        <v>1</v>
      </c>
      <c r="AB74" s="819"/>
      <c r="AC74" s="819"/>
      <c r="AD74" s="819"/>
      <c r="AE74" s="819"/>
      <c r="AF74" s="819">
        <v>0</v>
      </c>
      <c r="AG74" s="819"/>
      <c r="AH74" s="819"/>
      <c r="AI74" s="819"/>
      <c r="AJ74" s="819"/>
      <c r="AK74" s="819">
        <v>0</v>
      </c>
      <c r="AL74" s="819"/>
      <c r="AM74" s="819"/>
      <c r="AN74" s="819"/>
      <c r="AO74" s="819"/>
      <c r="AP74" s="819">
        <v>0</v>
      </c>
      <c r="AQ74" s="819"/>
      <c r="AR74" s="819"/>
      <c r="AS74" s="819"/>
      <c r="AT74" s="819"/>
      <c r="AU74" s="819">
        <v>0</v>
      </c>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541</v>
      </c>
      <c r="C75" s="865"/>
      <c r="D75" s="865"/>
      <c r="E75" s="865"/>
      <c r="F75" s="865"/>
      <c r="G75" s="865"/>
      <c r="H75" s="865"/>
      <c r="I75" s="865"/>
      <c r="J75" s="865"/>
      <c r="K75" s="865"/>
      <c r="L75" s="865"/>
      <c r="M75" s="865"/>
      <c r="N75" s="865"/>
      <c r="O75" s="865"/>
      <c r="P75" s="866"/>
      <c r="Q75" s="861">
        <v>55</v>
      </c>
      <c r="R75" s="862"/>
      <c r="S75" s="862"/>
      <c r="T75" s="862"/>
      <c r="U75" s="818"/>
      <c r="V75" s="863">
        <v>46</v>
      </c>
      <c r="W75" s="862"/>
      <c r="X75" s="862"/>
      <c r="Y75" s="862"/>
      <c r="Z75" s="818"/>
      <c r="AA75" s="863">
        <v>9</v>
      </c>
      <c r="AB75" s="862"/>
      <c r="AC75" s="862"/>
      <c r="AD75" s="862"/>
      <c r="AE75" s="818"/>
      <c r="AF75" s="863">
        <v>0</v>
      </c>
      <c r="AG75" s="862"/>
      <c r="AH75" s="862"/>
      <c r="AI75" s="862"/>
      <c r="AJ75" s="818"/>
      <c r="AK75" s="863">
        <v>0</v>
      </c>
      <c r="AL75" s="862"/>
      <c r="AM75" s="862"/>
      <c r="AN75" s="862"/>
      <c r="AO75" s="818"/>
      <c r="AP75" s="863">
        <v>0</v>
      </c>
      <c r="AQ75" s="862"/>
      <c r="AR75" s="862"/>
      <c r="AS75" s="862"/>
      <c r="AT75" s="818"/>
      <c r="AU75" s="863">
        <v>0</v>
      </c>
      <c r="AV75" s="862"/>
      <c r="AW75" s="862"/>
      <c r="AX75" s="862"/>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542</v>
      </c>
      <c r="C76" s="865"/>
      <c r="D76" s="865"/>
      <c r="E76" s="865"/>
      <c r="F76" s="865"/>
      <c r="G76" s="865"/>
      <c r="H76" s="865"/>
      <c r="I76" s="865"/>
      <c r="J76" s="865"/>
      <c r="K76" s="865"/>
      <c r="L76" s="865"/>
      <c r="M76" s="865"/>
      <c r="N76" s="865"/>
      <c r="O76" s="865"/>
      <c r="P76" s="866"/>
      <c r="Q76" s="861">
        <v>14</v>
      </c>
      <c r="R76" s="862"/>
      <c r="S76" s="862"/>
      <c r="T76" s="862"/>
      <c r="U76" s="818"/>
      <c r="V76" s="863">
        <v>13</v>
      </c>
      <c r="W76" s="862"/>
      <c r="X76" s="862"/>
      <c r="Y76" s="862"/>
      <c r="Z76" s="818"/>
      <c r="AA76" s="863">
        <v>1</v>
      </c>
      <c r="AB76" s="862"/>
      <c r="AC76" s="862"/>
      <c r="AD76" s="862"/>
      <c r="AE76" s="818"/>
      <c r="AF76" s="863">
        <v>0</v>
      </c>
      <c r="AG76" s="862"/>
      <c r="AH76" s="862"/>
      <c r="AI76" s="862"/>
      <c r="AJ76" s="818"/>
      <c r="AK76" s="863">
        <v>0</v>
      </c>
      <c r="AL76" s="862"/>
      <c r="AM76" s="862"/>
      <c r="AN76" s="862"/>
      <c r="AO76" s="818"/>
      <c r="AP76" s="863">
        <v>0</v>
      </c>
      <c r="AQ76" s="862"/>
      <c r="AR76" s="862"/>
      <c r="AS76" s="862"/>
      <c r="AT76" s="818"/>
      <c r="AU76" s="863">
        <v>0</v>
      </c>
      <c r="AV76" s="862"/>
      <c r="AW76" s="862"/>
      <c r="AX76" s="862"/>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t="s">
        <v>543</v>
      </c>
      <c r="C77" s="865"/>
      <c r="D77" s="865"/>
      <c r="E77" s="865"/>
      <c r="F77" s="865"/>
      <c r="G77" s="865"/>
      <c r="H77" s="865"/>
      <c r="I77" s="865"/>
      <c r="J77" s="865"/>
      <c r="K77" s="865"/>
      <c r="L77" s="865"/>
      <c r="M77" s="865"/>
      <c r="N77" s="865"/>
      <c r="O77" s="865"/>
      <c r="P77" s="866"/>
      <c r="Q77" s="861">
        <v>356</v>
      </c>
      <c r="R77" s="862"/>
      <c r="S77" s="862"/>
      <c r="T77" s="862"/>
      <c r="U77" s="818"/>
      <c r="V77" s="863">
        <v>292</v>
      </c>
      <c r="W77" s="862"/>
      <c r="X77" s="862"/>
      <c r="Y77" s="862"/>
      <c r="Z77" s="818"/>
      <c r="AA77" s="863">
        <v>64</v>
      </c>
      <c r="AB77" s="862"/>
      <c r="AC77" s="862"/>
      <c r="AD77" s="862"/>
      <c r="AE77" s="818"/>
      <c r="AF77" s="863">
        <v>64</v>
      </c>
      <c r="AG77" s="862"/>
      <c r="AH77" s="862"/>
      <c r="AI77" s="862"/>
      <c r="AJ77" s="818"/>
      <c r="AK77" s="863">
        <v>0</v>
      </c>
      <c r="AL77" s="862"/>
      <c r="AM77" s="862"/>
      <c r="AN77" s="862"/>
      <c r="AO77" s="818"/>
      <c r="AP77" s="863">
        <v>0</v>
      </c>
      <c r="AQ77" s="862"/>
      <c r="AR77" s="862"/>
      <c r="AS77" s="862"/>
      <c r="AT77" s="818"/>
      <c r="AU77" s="863">
        <v>0</v>
      </c>
      <c r="AV77" s="862"/>
      <c r="AW77" s="862"/>
      <c r="AX77" s="862"/>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v>3555</v>
      </c>
      <c r="AQ88" s="830"/>
      <c r="AR88" s="830"/>
      <c r="AS88" s="830"/>
      <c r="AT88" s="830"/>
      <c r="AU88" s="830">
        <v>422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395</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396</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397</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400</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401</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403</v>
      </c>
      <c r="AB109" s="880"/>
      <c r="AC109" s="880"/>
      <c r="AD109" s="880"/>
      <c r="AE109" s="881"/>
      <c r="AF109" s="879" t="s">
        <v>284</v>
      </c>
      <c r="AG109" s="880"/>
      <c r="AH109" s="880"/>
      <c r="AI109" s="880"/>
      <c r="AJ109" s="881"/>
      <c r="AK109" s="879" t="s">
        <v>283</v>
      </c>
      <c r="AL109" s="880"/>
      <c r="AM109" s="880"/>
      <c r="AN109" s="880"/>
      <c r="AO109" s="881"/>
      <c r="AP109" s="879" t="s">
        <v>404</v>
      </c>
      <c r="AQ109" s="880"/>
      <c r="AR109" s="880"/>
      <c r="AS109" s="880"/>
      <c r="AT109" s="882"/>
      <c r="AU109" s="901" t="s">
        <v>402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403</v>
      </c>
      <c r="BR109" s="880"/>
      <c r="BS109" s="880"/>
      <c r="BT109" s="880"/>
      <c r="BU109" s="881"/>
      <c r="BV109" s="879" t="s">
        <v>284</v>
      </c>
      <c r="BW109" s="880"/>
      <c r="BX109" s="880"/>
      <c r="BY109" s="880"/>
      <c r="BZ109" s="881"/>
      <c r="CA109" s="879" t="s">
        <v>283</v>
      </c>
      <c r="CB109" s="880"/>
      <c r="CC109" s="880"/>
      <c r="CD109" s="880"/>
      <c r="CE109" s="881"/>
      <c r="CF109" s="902" t="s">
        <v>404</v>
      </c>
      <c r="CG109" s="902"/>
      <c r="CH109" s="902"/>
      <c r="CI109" s="902"/>
      <c r="CJ109" s="902"/>
      <c r="CK109" s="879" t="s">
        <v>405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403</v>
      </c>
      <c r="DH109" s="880"/>
      <c r="DI109" s="880"/>
      <c r="DJ109" s="880"/>
      <c r="DK109" s="881"/>
      <c r="DL109" s="879" t="s">
        <v>284</v>
      </c>
      <c r="DM109" s="880"/>
      <c r="DN109" s="880"/>
      <c r="DO109" s="880"/>
      <c r="DP109" s="881"/>
      <c r="DQ109" s="879" t="s">
        <v>283</v>
      </c>
      <c r="DR109" s="880"/>
      <c r="DS109" s="880"/>
      <c r="DT109" s="880"/>
      <c r="DU109" s="881"/>
      <c r="DV109" s="879" t="s">
        <v>404</v>
      </c>
      <c r="DW109" s="880"/>
      <c r="DX109" s="880"/>
      <c r="DY109" s="880"/>
      <c r="DZ109" s="882"/>
    </row>
    <row r="110" spans="1:131" s="197" customFormat="1" ht="26.25" customHeight="1">
      <c r="A110" s="883" t="s">
        <v>406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1062972</v>
      </c>
      <c r="AB110" s="887"/>
      <c r="AC110" s="887"/>
      <c r="AD110" s="887"/>
      <c r="AE110" s="888"/>
      <c r="AF110" s="889">
        <v>1004124</v>
      </c>
      <c r="AG110" s="887"/>
      <c r="AH110" s="887"/>
      <c r="AI110" s="887"/>
      <c r="AJ110" s="888"/>
      <c r="AK110" s="889">
        <v>1040863</v>
      </c>
      <c r="AL110" s="887"/>
      <c r="AM110" s="887"/>
      <c r="AN110" s="887"/>
      <c r="AO110" s="888"/>
      <c r="AP110" s="890">
        <v>14.7</v>
      </c>
      <c r="AQ110" s="891"/>
      <c r="AR110" s="891"/>
      <c r="AS110" s="891"/>
      <c r="AT110" s="892"/>
      <c r="AU110" s="893" t="s">
        <v>61</v>
      </c>
      <c r="AV110" s="894"/>
      <c r="AW110" s="894"/>
      <c r="AX110" s="894"/>
      <c r="AY110" s="895"/>
      <c r="AZ110" s="940" t="s">
        <v>407</v>
      </c>
      <c r="BA110" s="884"/>
      <c r="BB110" s="884"/>
      <c r="BC110" s="884"/>
      <c r="BD110" s="884"/>
      <c r="BE110" s="884"/>
      <c r="BF110" s="884"/>
      <c r="BG110" s="884"/>
      <c r="BH110" s="884"/>
      <c r="BI110" s="884"/>
      <c r="BJ110" s="884"/>
      <c r="BK110" s="884"/>
      <c r="BL110" s="884"/>
      <c r="BM110" s="884"/>
      <c r="BN110" s="884"/>
      <c r="BO110" s="884"/>
      <c r="BP110" s="885"/>
      <c r="BQ110" s="926">
        <v>13729608</v>
      </c>
      <c r="BR110" s="927"/>
      <c r="BS110" s="927"/>
      <c r="BT110" s="927"/>
      <c r="BU110" s="927"/>
      <c r="BV110" s="927">
        <v>14222078</v>
      </c>
      <c r="BW110" s="927"/>
      <c r="BX110" s="927"/>
      <c r="BY110" s="927"/>
      <c r="BZ110" s="927"/>
      <c r="CA110" s="927">
        <v>14828649</v>
      </c>
      <c r="CB110" s="927"/>
      <c r="CC110" s="927"/>
      <c r="CD110" s="927"/>
      <c r="CE110" s="927"/>
      <c r="CF110" s="941">
        <v>208.7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6"/>
      <c r="AV111" s="897"/>
      <c r="AW111" s="897"/>
      <c r="AX111" s="897"/>
      <c r="AY111" s="898"/>
      <c r="AZ111" s="949" t="s">
        <v>411</v>
      </c>
      <c r="BA111" s="950"/>
      <c r="BB111" s="950"/>
      <c r="BC111" s="950"/>
      <c r="BD111" s="950"/>
      <c r="BE111" s="950"/>
      <c r="BF111" s="950"/>
      <c r="BG111" s="950"/>
      <c r="BH111" s="950"/>
      <c r="BI111" s="950"/>
      <c r="BJ111" s="950"/>
      <c r="BK111" s="950"/>
      <c r="BL111" s="950"/>
      <c r="BM111" s="950"/>
      <c r="BN111" s="950"/>
      <c r="BO111" s="950"/>
      <c r="BP111" s="951"/>
      <c r="BQ111" s="916">
        <v>5576009</v>
      </c>
      <c r="BR111" s="917"/>
      <c r="BS111" s="917"/>
      <c r="BT111" s="917"/>
      <c r="BU111" s="917"/>
      <c r="BV111" s="917">
        <v>4797247</v>
      </c>
      <c r="BW111" s="917"/>
      <c r="BX111" s="917"/>
      <c r="BY111" s="917"/>
      <c r="BZ111" s="917"/>
      <c r="CA111" s="917">
        <v>4090190</v>
      </c>
      <c r="CB111" s="917"/>
      <c r="CC111" s="917"/>
      <c r="CD111" s="917"/>
      <c r="CE111" s="917"/>
      <c r="CF111" s="911">
        <v>57.6</v>
      </c>
      <c r="CG111" s="912"/>
      <c r="CH111" s="912"/>
      <c r="CI111" s="912"/>
      <c r="CJ111" s="912"/>
      <c r="CK111" s="945"/>
      <c r="CL111" s="946"/>
      <c r="CM111" s="913" t="s">
        <v>412</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20">
        <v>100000</v>
      </c>
      <c r="AB112" s="921"/>
      <c r="AC112" s="921"/>
      <c r="AD112" s="921"/>
      <c r="AE112" s="922"/>
      <c r="AF112" s="958">
        <v>100000</v>
      </c>
      <c r="AG112" s="921"/>
      <c r="AH112" s="921"/>
      <c r="AI112" s="921"/>
      <c r="AJ112" s="922"/>
      <c r="AK112" s="958">
        <v>100000</v>
      </c>
      <c r="AL112" s="921"/>
      <c r="AM112" s="921"/>
      <c r="AN112" s="921"/>
      <c r="AO112" s="922"/>
      <c r="AP112" s="959">
        <v>1.4</v>
      </c>
      <c r="AQ112" s="960"/>
      <c r="AR112" s="960"/>
      <c r="AS112" s="960"/>
      <c r="AT112" s="961"/>
      <c r="AU112" s="896"/>
      <c r="AV112" s="897"/>
      <c r="AW112" s="897"/>
      <c r="AX112" s="897"/>
      <c r="AY112" s="898"/>
      <c r="AZ112" s="949" t="s">
        <v>415</v>
      </c>
      <c r="BA112" s="950"/>
      <c r="BB112" s="950"/>
      <c r="BC112" s="950"/>
      <c r="BD112" s="950"/>
      <c r="BE112" s="950"/>
      <c r="BF112" s="950"/>
      <c r="BG112" s="950"/>
      <c r="BH112" s="950"/>
      <c r="BI112" s="950"/>
      <c r="BJ112" s="950"/>
      <c r="BK112" s="950"/>
      <c r="BL112" s="950"/>
      <c r="BM112" s="950"/>
      <c r="BN112" s="950"/>
      <c r="BO112" s="950"/>
      <c r="BP112" s="951"/>
      <c r="BQ112" s="916">
        <v>4659875</v>
      </c>
      <c r="BR112" s="917"/>
      <c r="BS112" s="917"/>
      <c r="BT112" s="917"/>
      <c r="BU112" s="917"/>
      <c r="BV112" s="917">
        <v>4679533</v>
      </c>
      <c r="BW112" s="917"/>
      <c r="BX112" s="917"/>
      <c r="BY112" s="917"/>
      <c r="BZ112" s="917"/>
      <c r="CA112" s="917">
        <v>4597296</v>
      </c>
      <c r="CB112" s="917"/>
      <c r="CC112" s="917"/>
      <c r="CD112" s="917"/>
      <c r="CE112" s="917"/>
      <c r="CF112" s="911">
        <v>64.7</v>
      </c>
      <c r="CG112" s="912"/>
      <c r="CH112" s="912"/>
      <c r="CI112" s="912"/>
      <c r="CJ112" s="912"/>
      <c r="CK112" s="945"/>
      <c r="CL112" s="946"/>
      <c r="CM112" s="913" t="s">
        <v>416</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374951</v>
      </c>
      <c r="AB113" s="934"/>
      <c r="AC113" s="934"/>
      <c r="AD113" s="934"/>
      <c r="AE113" s="935"/>
      <c r="AF113" s="936">
        <v>389656</v>
      </c>
      <c r="AG113" s="934"/>
      <c r="AH113" s="934"/>
      <c r="AI113" s="934"/>
      <c r="AJ113" s="935"/>
      <c r="AK113" s="936">
        <v>360746</v>
      </c>
      <c r="AL113" s="934"/>
      <c r="AM113" s="934"/>
      <c r="AN113" s="934"/>
      <c r="AO113" s="935"/>
      <c r="AP113" s="937">
        <v>5.0999999999999996</v>
      </c>
      <c r="AQ113" s="938"/>
      <c r="AR113" s="938"/>
      <c r="AS113" s="938"/>
      <c r="AT113" s="939"/>
      <c r="AU113" s="896"/>
      <c r="AV113" s="897"/>
      <c r="AW113" s="897"/>
      <c r="AX113" s="897"/>
      <c r="AY113" s="898"/>
      <c r="AZ113" s="949" t="s">
        <v>418</v>
      </c>
      <c r="BA113" s="950"/>
      <c r="BB113" s="950"/>
      <c r="BC113" s="950"/>
      <c r="BD113" s="950"/>
      <c r="BE113" s="950"/>
      <c r="BF113" s="950"/>
      <c r="BG113" s="950"/>
      <c r="BH113" s="950"/>
      <c r="BI113" s="950"/>
      <c r="BJ113" s="950"/>
      <c r="BK113" s="950"/>
      <c r="BL113" s="950"/>
      <c r="BM113" s="950"/>
      <c r="BN113" s="950"/>
      <c r="BO113" s="950"/>
      <c r="BP113" s="951"/>
      <c r="BQ113" s="916">
        <v>659447</v>
      </c>
      <c r="BR113" s="917"/>
      <c r="BS113" s="917"/>
      <c r="BT113" s="917"/>
      <c r="BU113" s="917"/>
      <c r="BV113" s="917">
        <v>475958</v>
      </c>
      <c r="BW113" s="917"/>
      <c r="BX113" s="917"/>
      <c r="BY113" s="917"/>
      <c r="BZ113" s="917"/>
      <c r="CA113" s="917">
        <v>422099</v>
      </c>
      <c r="CB113" s="917"/>
      <c r="CC113" s="917"/>
      <c r="CD113" s="917"/>
      <c r="CE113" s="917"/>
      <c r="CF113" s="911">
        <v>5.9</v>
      </c>
      <c r="CG113" s="912"/>
      <c r="CH113" s="912"/>
      <c r="CI113" s="912"/>
      <c r="CJ113" s="912"/>
      <c r="CK113" s="945"/>
      <c r="CL113" s="946"/>
      <c r="CM113" s="913" t="s">
        <v>419</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20" t="s">
        <v>112</v>
      </c>
      <c r="DH113" s="921"/>
      <c r="DI113" s="921"/>
      <c r="DJ113" s="921"/>
      <c r="DK113" s="922"/>
      <c r="DL113" s="958" t="s">
        <v>112</v>
      </c>
      <c r="DM113" s="921"/>
      <c r="DN113" s="921"/>
      <c r="DO113" s="921"/>
      <c r="DP113" s="922"/>
      <c r="DQ113" s="958" t="s">
        <v>112</v>
      </c>
      <c r="DR113" s="921"/>
      <c r="DS113" s="921"/>
      <c r="DT113" s="921"/>
      <c r="DU113" s="922"/>
      <c r="DV113" s="959" t="s">
        <v>112</v>
      </c>
      <c r="DW113" s="960"/>
      <c r="DX113" s="960"/>
      <c r="DY113" s="960"/>
      <c r="DZ113" s="961"/>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20">
        <v>160212</v>
      </c>
      <c r="AB114" s="921"/>
      <c r="AC114" s="921"/>
      <c r="AD114" s="921"/>
      <c r="AE114" s="922"/>
      <c r="AF114" s="958">
        <v>148359</v>
      </c>
      <c r="AG114" s="921"/>
      <c r="AH114" s="921"/>
      <c r="AI114" s="921"/>
      <c r="AJ114" s="922"/>
      <c r="AK114" s="958">
        <v>123975</v>
      </c>
      <c r="AL114" s="921"/>
      <c r="AM114" s="921"/>
      <c r="AN114" s="921"/>
      <c r="AO114" s="922"/>
      <c r="AP114" s="959">
        <v>1.7</v>
      </c>
      <c r="AQ114" s="960"/>
      <c r="AR114" s="960"/>
      <c r="AS114" s="960"/>
      <c r="AT114" s="961"/>
      <c r="AU114" s="896"/>
      <c r="AV114" s="897"/>
      <c r="AW114" s="897"/>
      <c r="AX114" s="897"/>
      <c r="AY114" s="898"/>
      <c r="AZ114" s="949" t="s">
        <v>421</v>
      </c>
      <c r="BA114" s="950"/>
      <c r="BB114" s="950"/>
      <c r="BC114" s="950"/>
      <c r="BD114" s="950"/>
      <c r="BE114" s="950"/>
      <c r="BF114" s="950"/>
      <c r="BG114" s="950"/>
      <c r="BH114" s="950"/>
      <c r="BI114" s="950"/>
      <c r="BJ114" s="950"/>
      <c r="BK114" s="950"/>
      <c r="BL114" s="950"/>
      <c r="BM114" s="950"/>
      <c r="BN114" s="950"/>
      <c r="BO114" s="950"/>
      <c r="BP114" s="951"/>
      <c r="BQ114" s="916">
        <v>2049176</v>
      </c>
      <c r="BR114" s="917"/>
      <c r="BS114" s="917"/>
      <c r="BT114" s="917"/>
      <c r="BU114" s="917"/>
      <c r="BV114" s="917">
        <v>2006040</v>
      </c>
      <c r="BW114" s="917"/>
      <c r="BX114" s="917"/>
      <c r="BY114" s="917"/>
      <c r="BZ114" s="917"/>
      <c r="CA114" s="917">
        <v>1930574</v>
      </c>
      <c r="CB114" s="917"/>
      <c r="CC114" s="917"/>
      <c r="CD114" s="917"/>
      <c r="CE114" s="917"/>
      <c r="CF114" s="911">
        <v>27.2</v>
      </c>
      <c r="CG114" s="912"/>
      <c r="CH114" s="912"/>
      <c r="CI114" s="912"/>
      <c r="CJ114" s="912"/>
      <c r="CK114" s="945"/>
      <c r="CL114" s="946"/>
      <c r="CM114" s="913" t="s">
        <v>422</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20" t="s">
        <v>112</v>
      </c>
      <c r="DH114" s="921"/>
      <c r="DI114" s="921"/>
      <c r="DJ114" s="921"/>
      <c r="DK114" s="922"/>
      <c r="DL114" s="958" t="s">
        <v>112</v>
      </c>
      <c r="DM114" s="921"/>
      <c r="DN114" s="921"/>
      <c r="DO114" s="921"/>
      <c r="DP114" s="922"/>
      <c r="DQ114" s="958" t="s">
        <v>112</v>
      </c>
      <c r="DR114" s="921"/>
      <c r="DS114" s="921"/>
      <c r="DT114" s="921"/>
      <c r="DU114" s="922"/>
      <c r="DV114" s="959" t="s">
        <v>112</v>
      </c>
      <c r="DW114" s="960"/>
      <c r="DX114" s="960"/>
      <c r="DY114" s="960"/>
      <c r="DZ114" s="961"/>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182903</v>
      </c>
      <c r="AB115" s="934"/>
      <c r="AC115" s="934"/>
      <c r="AD115" s="934"/>
      <c r="AE115" s="935"/>
      <c r="AF115" s="936">
        <v>162535</v>
      </c>
      <c r="AG115" s="934"/>
      <c r="AH115" s="934"/>
      <c r="AI115" s="934"/>
      <c r="AJ115" s="935"/>
      <c r="AK115" s="936">
        <v>72256</v>
      </c>
      <c r="AL115" s="934"/>
      <c r="AM115" s="934"/>
      <c r="AN115" s="934"/>
      <c r="AO115" s="935"/>
      <c r="AP115" s="937">
        <v>1</v>
      </c>
      <c r="AQ115" s="938"/>
      <c r="AR115" s="938"/>
      <c r="AS115" s="938"/>
      <c r="AT115" s="939"/>
      <c r="AU115" s="896"/>
      <c r="AV115" s="897"/>
      <c r="AW115" s="897"/>
      <c r="AX115" s="897"/>
      <c r="AY115" s="898"/>
      <c r="AZ115" s="949" t="s">
        <v>424</v>
      </c>
      <c r="BA115" s="950"/>
      <c r="BB115" s="950"/>
      <c r="BC115" s="950"/>
      <c r="BD115" s="950"/>
      <c r="BE115" s="950"/>
      <c r="BF115" s="950"/>
      <c r="BG115" s="950"/>
      <c r="BH115" s="950"/>
      <c r="BI115" s="950"/>
      <c r="BJ115" s="950"/>
      <c r="BK115" s="950"/>
      <c r="BL115" s="950"/>
      <c r="BM115" s="950"/>
      <c r="BN115" s="950"/>
      <c r="BO115" s="950"/>
      <c r="BP115" s="951"/>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5"/>
      <c r="CL115" s="946"/>
      <c r="CM115" s="949" t="s">
        <v>425</v>
      </c>
      <c r="CN115" s="964"/>
      <c r="CO115" s="964"/>
      <c r="CP115" s="964"/>
      <c r="CQ115" s="964"/>
      <c r="CR115" s="964"/>
      <c r="CS115" s="964"/>
      <c r="CT115" s="964"/>
      <c r="CU115" s="964"/>
      <c r="CV115" s="964"/>
      <c r="CW115" s="964"/>
      <c r="CX115" s="964"/>
      <c r="CY115" s="964"/>
      <c r="CZ115" s="964"/>
      <c r="DA115" s="964"/>
      <c r="DB115" s="964"/>
      <c r="DC115" s="964"/>
      <c r="DD115" s="964"/>
      <c r="DE115" s="964"/>
      <c r="DF115" s="951"/>
      <c r="DG115" s="920">
        <v>5237793</v>
      </c>
      <c r="DH115" s="921"/>
      <c r="DI115" s="921"/>
      <c r="DJ115" s="921"/>
      <c r="DK115" s="922"/>
      <c r="DL115" s="958">
        <v>4529330</v>
      </c>
      <c r="DM115" s="921"/>
      <c r="DN115" s="921"/>
      <c r="DO115" s="921"/>
      <c r="DP115" s="922"/>
      <c r="DQ115" s="958">
        <v>3891865</v>
      </c>
      <c r="DR115" s="921"/>
      <c r="DS115" s="921"/>
      <c r="DT115" s="921"/>
      <c r="DU115" s="922"/>
      <c r="DV115" s="959">
        <v>54.8</v>
      </c>
      <c r="DW115" s="960"/>
      <c r="DX115" s="960"/>
      <c r="DY115" s="960"/>
      <c r="DZ115" s="961"/>
    </row>
    <row r="116" spans="1:130" s="197" customFormat="1" ht="26.25" customHeight="1">
      <c r="A116" s="956"/>
      <c r="B116" s="957"/>
      <c r="C116" s="962" t="s">
        <v>426</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20">
        <v>91</v>
      </c>
      <c r="AB116" s="921"/>
      <c r="AC116" s="921"/>
      <c r="AD116" s="921"/>
      <c r="AE116" s="922"/>
      <c r="AF116" s="958">
        <v>116</v>
      </c>
      <c r="AG116" s="921"/>
      <c r="AH116" s="921"/>
      <c r="AI116" s="921"/>
      <c r="AJ116" s="922"/>
      <c r="AK116" s="958">
        <v>306</v>
      </c>
      <c r="AL116" s="921"/>
      <c r="AM116" s="921"/>
      <c r="AN116" s="921"/>
      <c r="AO116" s="922"/>
      <c r="AP116" s="959">
        <v>0</v>
      </c>
      <c r="AQ116" s="960"/>
      <c r="AR116" s="960"/>
      <c r="AS116" s="960"/>
      <c r="AT116" s="961"/>
      <c r="AU116" s="896"/>
      <c r="AV116" s="897"/>
      <c r="AW116" s="897"/>
      <c r="AX116" s="897"/>
      <c r="AY116" s="898"/>
      <c r="AZ116" s="949" t="s">
        <v>427</v>
      </c>
      <c r="BA116" s="950"/>
      <c r="BB116" s="950"/>
      <c r="BC116" s="950"/>
      <c r="BD116" s="950"/>
      <c r="BE116" s="950"/>
      <c r="BF116" s="950"/>
      <c r="BG116" s="950"/>
      <c r="BH116" s="950"/>
      <c r="BI116" s="950"/>
      <c r="BJ116" s="950"/>
      <c r="BK116" s="950"/>
      <c r="BL116" s="950"/>
      <c r="BM116" s="950"/>
      <c r="BN116" s="950"/>
      <c r="BO116" s="950"/>
      <c r="BP116" s="951"/>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5"/>
      <c r="CL116" s="946"/>
      <c r="CM116" s="913" t="s">
        <v>428</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20">
        <v>161849</v>
      </c>
      <c r="DH116" s="921"/>
      <c r="DI116" s="921"/>
      <c r="DJ116" s="921"/>
      <c r="DK116" s="922"/>
      <c r="DL116" s="958">
        <v>124440</v>
      </c>
      <c r="DM116" s="921"/>
      <c r="DN116" s="921"/>
      <c r="DO116" s="921"/>
      <c r="DP116" s="922"/>
      <c r="DQ116" s="958">
        <v>87255</v>
      </c>
      <c r="DR116" s="921"/>
      <c r="DS116" s="921"/>
      <c r="DT116" s="921"/>
      <c r="DU116" s="922"/>
      <c r="DV116" s="959">
        <v>1.2</v>
      </c>
      <c r="DW116" s="960"/>
      <c r="DX116" s="960"/>
      <c r="DY116" s="960"/>
      <c r="DZ116" s="961"/>
    </row>
    <row r="117" spans="1:130" s="197" customFormat="1" ht="26.25" customHeight="1">
      <c r="A117" s="901" t="s">
        <v>168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8" t="s">
        <v>429</v>
      </c>
      <c r="Z117" s="881"/>
      <c r="AA117" s="973">
        <v>1881129</v>
      </c>
      <c r="AB117" s="974"/>
      <c r="AC117" s="974"/>
      <c r="AD117" s="974"/>
      <c r="AE117" s="975"/>
      <c r="AF117" s="976">
        <v>1804790</v>
      </c>
      <c r="AG117" s="974"/>
      <c r="AH117" s="974"/>
      <c r="AI117" s="974"/>
      <c r="AJ117" s="975"/>
      <c r="AK117" s="976">
        <v>1698146</v>
      </c>
      <c r="AL117" s="974"/>
      <c r="AM117" s="974"/>
      <c r="AN117" s="974"/>
      <c r="AO117" s="975"/>
      <c r="AP117" s="977"/>
      <c r="AQ117" s="978"/>
      <c r="AR117" s="978"/>
      <c r="AS117" s="978"/>
      <c r="AT117" s="979"/>
      <c r="AU117" s="896"/>
      <c r="AV117" s="897"/>
      <c r="AW117" s="897"/>
      <c r="AX117" s="897"/>
      <c r="AY117" s="898"/>
      <c r="AZ117" s="970" t="s">
        <v>430</v>
      </c>
      <c r="BA117" s="962"/>
      <c r="BB117" s="962"/>
      <c r="BC117" s="962"/>
      <c r="BD117" s="962"/>
      <c r="BE117" s="962"/>
      <c r="BF117" s="962"/>
      <c r="BG117" s="962"/>
      <c r="BH117" s="962"/>
      <c r="BI117" s="962"/>
      <c r="BJ117" s="962"/>
      <c r="BK117" s="962"/>
      <c r="BL117" s="962"/>
      <c r="BM117" s="962"/>
      <c r="BN117" s="962"/>
      <c r="BO117" s="962"/>
      <c r="BP117" s="963"/>
      <c r="BQ117" s="971" t="s">
        <v>112</v>
      </c>
      <c r="BR117" s="972"/>
      <c r="BS117" s="972"/>
      <c r="BT117" s="972"/>
      <c r="BU117" s="972"/>
      <c r="BV117" s="972" t="s">
        <v>112</v>
      </c>
      <c r="BW117" s="972"/>
      <c r="BX117" s="972"/>
      <c r="BY117" s="972"/>
      <c r="BZ117" s="972"/>
      <c r="CA117" s="972" t="s">
        <v>112</v>
      </c>
      <c r="CB117" s="972"/>
      <c r="CC117" s="972"/>
      <c r="CD117" s="972"/>
      <c r="CE117" s="972"/>
      <c r="CF117" s="911" t="s">
        <v>112</v>
      </c>
      <c r="CG117" s="912"/>
      <c r="CH117" s="912"/>
      <c r="CI117" s="912"/>
      <c r="CJ117" s="912"/>
      <c r="CK117" s="945"/>
      <c r="CL117" s="946"/>
      <c r="CM117" s="913" t="s">
        <v>431</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20" t="s">
        <v>112</v>
      </c>
      <c r="DH117" s="921"/>
      <c r="DI117" s="921"/>
      <c r="DJ117" s="921"/>
      <c r="DK117" s="922"/>
      <c r="DL117" s="958" t="s">
        <v>112</v>
      </c>
      <c r="DM117" s="921"/>
      <c r="DN117" s="921"/>
      <c r="DO117" s="921"/>
      <c r="DP117" s="922"/>
      <c r="DQ117" s="958" t="s">
        <v>112</v>
      </c>
      <c r="DR117" s="921"/>
      <c r="DS117" s="921"/>
      <c r="DT117" s="921"/>
      <c r="DU117" s="922"/>
      <c r="DV117" s="959" t="s">
        <v>112</v>
      </c>
      <c r="DW117" s="960"/>
      <c r="DX117" s="960"/>
      <c r="DY117" s="960"/>
      <c r="DZ117" s="961"/>
    </row>
    <row r="118" spans="1:130" s="197" customFormat="1" ht="26.25" customHeight="1">
      <c r="A118" s="901" t="s">
        <v>405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403</v>
      </c>
      <c r="AB118" s="880"/>
      <c r="AC118" s="880"/>
      <c r="AD118" s="880"/>
      <c r="AE118" s="881"/>
      <c r="AF118" s="879" t="s">
        <v>284</v>
      </c>
      <c r="AG118" s="880"/>
      <c r="AH118" s="880"/>
      <c r="AI118" s="880"/>
      <c r="AJ118" s="881"/>
      <c r="AK118" s="879" t="s">
        <v>283</v>
      </c>
      <c r="AL118" s="880"/>
      <c r="AM118" s="880"/>
      <c r="AN118" s="880"/>
      <c r="AO118" s="881"/>
      <c r="AP118" s="965" t="s">
        <v>404</v>
      </c>
      <c r="AQ118" s="966"/>
      <c r="AR118" s="966"/>
      <c r="AS118" s="966"/>
      <c r="AT118" s="967"/>
      <c r="AU118" s="899"/>
      <c r="AV118" s="900"/>
      <c r="AW118" s="900"/>
      <c r="AX118" s="900"/>
      <c r="AY118" s="900"/>
      <c r="AZ118" s="228" t="s">
        <v>168</v>
      </c>
      <c r="BA118" s="228"/>
      <c r="BB118" s="228"/>
      <c r="BC118" s="228"/>
      <c r="BD118" s="228"/>
      <c r="BE118" s="228"/>
      <c r="BF118" s="228"/>
      <c r="BG118" s="228"/>
      <c r="BH118" s="228"/>
      <c r="BI118" s="228"/>
      <c r="BJ118" s="228"/>
      <c r="BK118" s="228"/>
      <c r="BL118" s="228"/>
      <c r="BM118" s="228"/>
      <c r="BN118" s="228"/>
      <c r="BO118" s="968" t="s">
        <v>432</v>
      </c>
      <c r="BP118" s="969"/>
      <c r="BQ118" s="971">
        <v>26674115</v>
      </c>
      <c r="BR118" s="972"/>
      <c r="BS118" s="972"/>
      <c r="BT118" s="972"/>
      <c r="BU118" s="972"/>
      <c r="BV118" s="972">
        <v>26180856</v>
      </c>
      <c r="BW118" s="972"/>
      <c r="BX118" s="972"/>
      <c r="BY118" s="972"/>
      <c r="BZ118" s="972"/>
      <c r="CA118" s="972">
        <v>25868808</v>
      </c>
      <c r="CB118" s="972"/>
      <c r="CC118" s="972"/>
      <c r="CD118" s="972"/>
      <c r="CE118" s="972"/>
      <c r="CF118" s="998"/>
      <c r="CG118" s="999"/>
      <c r="CH118" s="999"/>
      <c r="CI118" s="999"/>
      <c r="CJ118" s="1000"/>
      <c r="CK118" s="945"/>
      <c r="CL118" s="946"/>
      <c r="CM118" s="913" t="s">
        <v>433</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20" t="s">
        <v>112</v>
      </c>
      <c r="DH118" s="921"/>
      <c r="DI118" s="921"/>
      <c r="DJ118" s="921"/>
      <c r="DK118" s="922"/>
      <c r="DL118" s="958" t="s">
        <v>112</v>
      </c>
      <c r="DM118" s="921"/>
      <c r="DN118" s="921"/>
      <c r="DO118" s="921"/>
      <c r="DP118" s="922"/>
      <c r="DQ118" s="958" t="s">
        <v>112</v>
      </c>
      <c r="DR118" s="921"/>
      <c r="DS118" s="921"/>
      <c r="DT118" s="921"/>
      <c r="DU118" s="922"/>
      <c r="DV118" s="959" t="s">
        <v>112</v>
      </c>
      <c r="DW118" s="960"/>
      <c r="DX118" s="960"/>
      <c r="DY118" s="960"/>
      <c r="DZ118" s="961"/>
    </row>
    <row r="119" spans="1:130" s="197" customFormat="1" ht="26.25" customHeight="1">
      <c r="A119" s="1066"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90" t="s">
        <v>434</v>
      </c>
      <c r="AV119" s="991"/>
      <c r="AW119" s="991"/>
      <c r="AX119" s="991"/>
      <c r="AY119" s="992"/>
      <c r="AZ119" s="940" t="s">
        <v>435</v>
      </c>
      <c r="BA119" s="884"/>
      <c r="BB119" s="884"/>
      <c r="BC119" s="884"/>
      <c r="BD119" s="884"/>
      <c r="BE119" s="884"/>
      <c r="BF119" s="884"/>
      <c r="BG119" s="884"/>
      <c r="BH119" s="884"/>
      <c r="BI119" s="884"/>
      <c r="BJ119" s="884"/>
      <c r="BK119" s="884"/>
      <c r="BL119" s="884"/>
      <c r="BM119" s="884"/>
      <c r="BN119" s="884"/>
      <c r="BO119" s="884"/>
      <c r="BP119" s="885"/>
      <c r="BQ119" s="926">
        <v>2644287</v>
      </c>
      <c r="BR119" s="927"/>
      <c r="BS119" s="927"/>
      <c r="BT119" s="927"/>
      <c r="BU119" s="927"/>
      <c r="BV119" s="927">
        <v>3025094</v>
      </c>
      <c r="BW119" s="927"/>
      <c r="BX119" s="927"/>
      <c r="BY119" s="927"/>
      <c r="BZ119" s="927"/>
      <c r="CA119" s="927">
        <v>2826863</v>
      </c>
      <c r="CB119" s="927"/>
      <c r="CC119" s="927"/>
      <c r="CD119" s="927"/>
      <c r="CE119" s="927"/>
      <c r="CF119" s="941">
        <v>39.799999999999997</v>
      </c>
      <c r="CG119" s="942"/>
      <c r="CH119" s="942"/>
      <c r="CI119" s="942"/>
      <c r="CJ119" s="942"/>
      <c r="CK119" s="947"/>
      <c r="CL119" s="948"/>
      <c r="CM119" s="987" t="s">
        <v>436</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980">
        <v>176367</v>
      </c>
      <c r="DH119" s="981"/>
      <c r="DI119" s="981"/>
      <c r="DJ119" s="981"/>
      <c r="DK119" s="982"/>
      <c r="DL119" s="983">
        <v>143477</v>
      </c>
      <c r="DM119" s="981"/>
      <c r="DN119" s="981"/>
      <c r="DO119" s="981"/>
      <c r="DP119" s="982"/>
      <c r="DQ119" s="983">
        <v>111070</v>
      </c>
      <c r="DR119" s="981"/>
      <c r="DS119" s="981"/>
      <c r="DT119" s="981"/>
      <c r="DU119" s="982"/>
      <c r="DV119" s="984">
        <v>1.6</v>
      </c>
      <c r="DW119" s="985"/>
      <c r="DX119" s="985"/>
      <c r="DY119" s="985"/>
      <c r="DZ119" s="986"/>
    </row>
    <row r="120" spans="1:130" s="197" customFormat="1" ht="26.25" customHeight="1">
      <c r="A120" s="1067"/>
      <c r="B120" s="946"/>
      <c r="C120" s="913" t="s">
        <v>412</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20" t="s">
        <v>112</v>
      </c>
      <c r="AB120" s="921"/>
      <c r="AC120" s="921"/>
      <c r="AD120" s="921"/>
      <c r="AE120" s="922"/>
      <c r="AF120" s="958" t="s">
        <v>112</v>
      </c>
      <c r="AG120" s="921"/>
      <c r="AH120" s="921"/>
      <c r="AI120" s="921"/>
      <c r="AJ120" s="922"/>
      <c r="AK120" s="958" t="s">
        <v>112</v>
      </c>
      <c r="AL120" s="921"/>
      <c r="AM120" s="921"/>
      <c r="AN120" s="921"/>
      <c r="AO120" s="922"/>
      <c r="AP120" s="959" t="s">
        <v>112</v>
      </c>
      <c r="AQ120" s="960"/>
      <c r="AR120" s="960"/>
      <c r="AS120" s="960"/>
      <c r="AT120" s="961"/>
      <c r="AU120" s="993"/>
      <c r="AV120" s="994"/>
      <c r="AW120" s="994"/>
      <c r="AX120" s="994"/>
      <c r="AY120" s="995"/>
      <c r="AZ120" s="949" t="s">
        <v>437</v>
      </c>
      <c r="BA120" s="950"/>
      <c r="BB120" s="950"/>
      <c r="BC120" s="950"/>
      <c r="BD120" s="950"/>
      <c r="BE120" s="950"/>
      <c r="BF120" s="950"/>
      <c r="BG120" s="950"/>
      <c r="BH120" s="950"/>
      <c r="BI120" s="950"/>
      <c r="BJ120" s="950"/>
      <c r="BK120" s="950"/>
      <c r="BL120" s="950"/>
      <c r="BM120" s="950"/>
      <c r="BN120" s="950"/>
      <c r="BO120" s="950"/>
      <c r="BP120" s="951"/>
      <c r="BQ120" s="916">
        <v>2120181</v>
      </c>
      <c r="BR120" s="917"/>
      <c r="BS120" s="917"/>
      <c r="BT120" s="917"/>
      <c r="BU120" s="917"/>
      <c r="BV120" s="917">
        <v>2045999</v>
      </c>
      <c r="BW120" s="917"/>
      <c r="BX120" s="917"/>
      <c r="BY120" s="917"/>
      <c r="BZ120" s="917"/>
      <c r="CA120" s="917">
        <v>1996963</v>
      </c>
      <c r="CB120" s="917"/>
      <c r="CC120" s="917"/>
      <c r="CD120" s="917"/>
      <c r="CE120" s="917"/>
      <c r="CF120" s="911">
        <v>28.1</v>
      </c>
      <c r="CG120" s="912"/>
      <c r="CH120" s="912"/>
      <c r="CI120" s="912"/>
      <c r="CJ120" s="912"/>
      <c r="CK120" s="1007" t="s">
        <v>438</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3659646</v>
      </c>
      <c r="DH120" s="927"/>
      <c r="DI120" s="927"/>
      <c r="DJ120" s="927"/>
      <c r="DK120" s="927"/>
      <c r="DL120" s="927">
        <v>3586668</v>
      </c>
      <c r="DM120" s="927"/>
      <c r="DN120" s="927"/>
      <c r="DO120" s="927"/>
      <c r="DP120" s="927"/>
      <c r="DQ120" s="927">
        <v>3432361</v>
      </c>
      <c r="DR120" s="927"/>
      <c r="DS120" s="927"/>
      <c r="DT120" s="927"/>
      <c r="DU120" s="927"/>
      <c r="DV120" s="928">
        <v>48.3</v>
      </c>
      <c r="DW120" s="928"/>
      <c r="DX120" s="928"/>
      <c r="DY120" s="928"/>
      <c r="DZ120" s="929"/>
    </row>
    <row r="121" spans="1:130" s="197" customFormat="1" ht="26.25" customHeight="1">
      <c r="A121" s="1067"/>
      <c r="B121" s="946"/>
      <c r="C121" s="1004" t="s">
        <v>439</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20" t="s">
        <v>112</v>
      </c>
      <c r="AB121" s="921"/>
      <c r="AC121" s="921"/>
      <c r="AD121" s="921"/>
      <c r="AE121" s="922"/>
      <c r="AF121" s="958" t="s">
        <v>112</v>
      </c>
      <c r="AG121" s="921"/>
      <c r="AH121" s="921"/>
      <c r="AI121" s="921"/>
      <c r="AJ121" s="922"/>
      <c r="AK121" s="958" t="s">
        <v>112</v>
      </c>
      <c r="AL121" s="921"/>
      <c r="AM121" s="921"/>
      <c r="AN121" s="921"/>
      <c r="AO121" s="922"/>
      <c r="AP121" s="959" t="s">
        <v>112</v>
      </c>
      <c r="AQ121" s="960"/>
      <c r="AR121" s="960"/>
      <c r="AS121" s="960"/>
      <c r="AT121" s="961"/>
      <c r="AU121" s="993"/>
      <c r="AV121" s="994"/>
      <c r="AW121" s="994"/>
      <c r="AX121" s="994"/>
      <c r="AY121" s="995"/>
      <c r="AZ121" s="970" t="s">
        <v>440</v>
      </c>
      <c r="BA121" s="962"/>
      <c r="BB121" s="962"/>
      <c r="BC121" s="962"/>
      <c r="BD121" s="962"/>
      <c r="BE121" s="962"/>
      <c r="BF121" s="962"/>
      <c r="BG121" s="962"/>
      <c r="BH121" s="962"/>
      <c r="BI121" s="962"/>
      <c r="BJ121" s="962"/>
      <c r="BK121" s="962"/>
      <c r="BL121" s="962"/>
      <c r="BM121" s="962"/>
      <c r="BN121" s="962"/>
      <c r="BO121" s="962"/>
      <c r="BP121" s="963"/>
      <c r="BQ121" s="971">
        <v>10844086</v>
      </c>
      <c r="BR121" s="972"/>
      <c r="BS121" s="972"/>
      <c r="BT121" s="972"/>
      <c r="BU121" s="972"/>
      <c r="BV121" s="972">
        <v>11409629</v>
      </c>
      <c r="BW121" s="972"/>
      <c r="BX121" s="972"/>
      <c r="BY121" s="972"/>
      <c r="BZ121" s="972"/>
      <c r="CA121" s="972">
        <v>11658748</v>
      </c>
      <c r="CB121" s="972"/>
      <c r="CC121" s="972"/>
      <c r="CD121" s="972"/>
      <c r="CE121" s="972"/>
      <c r="CF121" s="1018">
        <v>164.1</v>
      </c>
      <c r="CG121" s="1019"/>
      <c r="CH121" s="1019"/>
      <c r="CI121" s="1019"/>
      <c r="CJ121" s="1019"/>
      <c r="CK121" s="1010"/>
      <c r="CL121" s="1011"/>
      <c r="CM121" s="1011"/>
      <c r="CN121" s="1011"/>
      <c r="CO121" s="1012"/>
      <c r="CP121" s="1001" t="s">
        <v>382</v>
      </c>
      <c r="CQ121" s="1002"/>
      <c r="CR121" s="1002"/>
      <c r="CS121" s="1002"/>
      <c r="CT121" s="1002"/>
      <c r="CU121" s="1002"/>
      <c r="CV121" s="1002"/>
      <c r="CW121" s="1002"/>
      <c r="CX121" s="1002"/>
      <c r="CY121" s="1002"/>
      <c r="CZ121" s="1002"/>
      <c r="DA121" s="1002"/>
      <c r="DB121" s="1002"/>
      <c r="DC121" s="1002"/>
      <c r="DD121" s="1002"/>
      <c r="DE121" s="1002"/>
      <c r="DF121" s="1003"/>
      <c r="DG121" s="916">
        <v>657466</v>
      </c>
      <c r="DH121" s="917"/>
      <c r="DI121" s="917"/>
      <c r="DJ121" s="917"/>
      <c r="DK121" s="917"/>
      <c r="DL121" s="917">
        <v>775929</v>
      </c>
      <c r="DM121" s="917"/>
      <c r="DN121" s="917"/>
      <c r="DO121" s="917"/>
      <c r="DP121" s="917"/>
      <c r="DQ121" s="917">
        <v>875012</v>
      </c>
      <c r="DR121" s="917"/>
      <c r="DS121" s="917"/>
      <c r="DT121" s="917"/>
      <c r="DU121" s="917"/>
      <c r="DV121" s="918">
        <v>12.3</v>
      </c>
      <c r="DW121" s="918"/>
      <c r="DX121" s="918"/>
      <c r="DY121" s="918"/>
      <c r="DZ121" s="919"/>
    </row>
    <row r="122" spans="1:130" s="197" customFormat="1" ht="26.25" customHeight="1">
      <c r="A122" s="1067"/>
      <c r="B122" s="946"/>
      <c r="C122" s="913" t="s">
        <v>422</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20" t="s">
        <v>112</v>
      </c>
      <c r="AB122" s="921"/>
      <c r="AC122" s="921"/>
      <c r="AD122" s="921"/>
      <c r="AE122" s="922"/>
      <c r="AF122" s="958" t="s">
        <v>112</v>
      </c>
      <c r="AG122" s="921"/>
      <c r="AH122" s="921"/>
      <c r="AI122" s="921"/>
      <c r="AJ122" s="922"/>
      <c r="AK122" s="958" t="s">
        <v>112</v>
      </c>
      <c r="AL122" s="921"/>
      <c r="AM122" s="921"/>
      <c r="AN122" s="921"/>
      <c r="AO122" s="922"/>
      <c r="AP122" s="959" t="s">
        <v>112</v>
      </c>
      <c r="AQ122" s="960"/>
      <c r="AR122" s="960"/>
      <c r="AS122" s="960"/>
      <c r="AT122" s="961"/>
      <c r="AU122" s="996"/>
      <c r="AV122" s="997"/>
      <c r="AW122" s="997"/>
      <c r="AX122" s="997"/>
      <c r="AY122" s="997"/>
      <c r="AZ122" s="228" t="s">
        <v>168</v>
      </c>
      <c r="BA122" s="228"/>
      <c r="BB122" s="228"/>
      <c r="BC122" s="228"/>
      <c r="BD122" s="228"/>
      <c r="BE122" s="228"/>
      <c r="BF122" s="228"/>
      <c r="BG122" s="228"/>
      <c r="BH122" s="228"/>
      <c r="BI122" s="228"/>
      <c r="BJ122" s="228"/>
      <c r="BK122" s="228"/>
      <c r="BL122" s="228"/>
      <c r="BM122" s="228"/>
      <c r="BN122" s="228"/>
      <c r="BO122" s="968" t="s">
        <v>441</v>
      </c>
      <c r="BP122" s="969"/>
      <c r="BQ122" s="1028">
        <v>15608554</v>
      </c>
      <c r="BR122" s="1029"/>
      <c r="BS122" s="1029"/>
      <c r="BT122" s="1029"/>
      <c r="BU122" s="1029"/>
      <c r="BV122" s="1029">
        <v>16480722</v>
      </c>
      <c r="BW122" s="1029"/>
      <c r="BX122" s="1029"/>
      <c r="BY122" s="1029"/>
      <c r="BZ122" s="1029"/>
      <c r="CA122" s="1029">
        <v>16482574</v>
      </c>
      <c r="CB122" s="1029"/>
      <c r="CC122" s="1029"/>
      <c r="CD122" s="1029"/>
      <c r="CE122" s="1029"/>
      <c r="CF122" s="998"/>
      <c r="CG122" s="999"/>
      <c r="CH122" s="999"/>
      <c r="CI122" s="999"/>
      <c r="CJ122" s="1000"/>
      <c r="CK122" s="1010"/>
      <c r="CL122" s="1011"/>
      <c r="CM122" s="1011"/>
      <c r="CN122" s="1011"/>
      <c r="CO122" s="1012"/>
      <c r="CP122" s="1001" t="s">
        <v>386</v>
      </c>
      <c r="CQ122" s="1002"/>
      <c r="CR122" s="1002"/>
      <c r="CS122" s="1002"/>
      <c r="CT122" s="1002"/>
      <c r="CU122" s="1002"/>
      <c r="CV122" s="1002"/>
      <c r="CW122" s="1002"/>
      <c r="CX122" s="1002"/>
      <c r="CY122" s="1002"/>
      <c r="CZ122" s="1002"/>
      <c r="DA122" s="1002"/>
      <c r="DB122" s="1002"/>
      <c r="DC122" s="1002"/>
      <c r="DD122" s="1002"/>
      <c r="DE122" s="1002"/>
      <c r="DF122" s="1003"/>
      <c r="DG122" s="916">
        <v>342763</v>
      </c>
      <c r="DH122" s="917"/>
      <c r="DI122" s="917"/>
      <c r="DJ122" s="917"/>
      <c r="DK122" s="917"/>
      <c r="DL122" s="917">
        <v>316936</v>
      </c>
      <c r="DM122" s="917"/>
      <c r="DN122" s="917"/>
      <c r="DO122" s="917"/>
      <c r="DP122" s="917"/>
      <c r="DQ122" s="917">
        <v>289923</v>
      </c>
      <c r="DR122" s="917"/>
      <c r="DS122" s="917"/>
      <c r="DT122" s="917"/>
      <c r="DU122" s="917"/>
      <c r="DV122" s="918">
        <v>4.0999999999999996</v>
      </c>
      <c r="DW122" s="918"/>
      <c r="DX122" s="918"/>
      <c r="DY122" s="918"/>
      <c r="DZ122" s="919"/>
    </row>
    <row r="123" spans="1:130" s="197" customFormat="1" ht="26.25" customHeight="1" thickBot="1">
      <c r="A123" s="1067"/>
      <c r="B123" s="946"/>
      <c r="C123" s="913" t="s">
        <v>428</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20">
        <v>41361</v>
      </c>
      <c r="AB123" s="921"/>
      <c r="AC123" s="921"/>
      <c r="AD123" s="921"/>
      <c r="AE123" s="922"/>
      <c r="AF123" s="958">
        <v>40423</v>
      </c>
      <c r="AG123" s="921"/>
      <c r="AH123" s="921"/>
      <c r="AI123" s="921"/>
      <c r="AJ123" s="922"/>
      <c r="AK123" s="958">
        <v>39512</v>
      </c>
      <c r="AL123" s="921"/>
      <c r="AM123" s="921"/>
      <c r="AN123" s="921"/>
      <c r="AO123" s="922"/>
      <c r="AP123" s="959">
        <v>0.6</v>
      </c>
      <c r="AQ123" s="960"/>
      <c r="AR123" s="960"/>
      <c r="AS123" s="960"/>
      <c r="AT123" s="961"/>
      <c r="AU123" s="1025" t="s">
        <v>442</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154.30000000000001</v>
      </c>
      <c r="BR123" s="1021"/>
      <c r="BS123" s="1021"/>
      <c r="BT123" s="1021"/>
      <c r="BU123" s="1021"/>
      <c r="BV123" s="1021">
        <v>134.5</v>
      </c>
      <c r="BW123" s="1021"/>
      <c r="BX123" s="1021"/>
      <c r="BY123" s="1021"/>
      <c r="BZ123" s="1021"/>
      <c r="CA123" s="1021">
        <v>132.1</v>
      </c>
      <c r="CB123" s="1021"/>
      <c r="CC123" s="1021"/>
      <c r="CD123" s="1021"/>
      <c r="CE123" s="1021"/>
      <c r="CF123" s="1022"/>
      <c r="CG123" s="1023"/>
      <c r="CH123" s="1023"/>
      <c r="CI123" s="1023"/>
      <c r="CJ123" s="1024"/>
      <c r="CK123" s="1010"/>
      <c r="CL123" s="1011"/>
      <c r="CM123" s="1011"/>
      <c r="CN123" s="1011"/>
      <c r="CO123" s="1012"/>
      <c r="CP123" s="1001" t="s">
        <v>388</v>
      </c>
      <c r="CQ123" s="1002"/>
      <c r="CR123" s="1002"/>
      <c r="CS123" s="1002"/>
      <c r="CT123" s="1002"/>
      <c r="CU123" s="1002"/>
      <c r="CV123" s="1002"/>
      <c r="CW123" s="1002"/>
      <c r="CX123" s="1002"/>
      <c r="CY123" s="1002"/>
      <c r="CZ123" s="1002"/>
      <c r="DA123" s="1002"/>
      <c r="DB123" s="1002"/>
      <c r="DC123" s="1002"/>
      <c r="DD123" s="1002"/>
      <c r="DE123" s="1002"/>
      <c r="DF123" s="1003"/>
      <c r="DG123" s="920" t="s">
        <v>112</v>
      </c>
      <c r="DH123" s="921"/>
      <c r="DI123" s="921"/>
      <c r="DJ123" s="921"/>
      <c r="DK123" s="922"/>
      <c r="DL123" s="958" t="s">
        <v>112</v>
      </c>
      <c r="DM123" s="921"/>
      <c r="DN123" s="921"/>
      <c r="DO123" s="921"/>
      <c r="DP123" s="922"/>
      <c r="DQ123" s="958" t="s">
        <v>112</v>
      </c>
      <c r="DR123" s="921"/>
      <c r="DS123" s="921"/>
      <c r="DT123" s="921"/>
      <c r="DU123" s="922"/>
      <c r="DV123" s="959" t="s">
        <v>112</v>
      </c>
      <c r="DW123" s="960"/>
      <c r="DX123" s="960"/>
      <c r="DY123" s="960"/>
      <c r="DZ123" s="961"/>
    </row>
    <row r="124" spans="1:130" s="197" customFormat="1" ht="26.25" customHeight="1">
      <c r="A124" s="1067"/>
      <c r="B124" s="946"/>
      <c r="C124" s="913" t="s">
        <v>431</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20" t="s">
        <v>112</v>
      </c>
      <c r="AB124" s="921"/>
      <c r="AC124" s="921"/>
      <c r="AD124" s="921"/>
      <c r="AE124" s="922"/>
      <c r="AF124" s="958" t="s">
        <v>112</v>
      </c>
      <c r="AG124" s="921"/>
      <c r="AH124" s="921"/>
      <c r="AI124" s="921"/>
      <c r="AJ124" s="922"/>
      <c r="AK124" s="958" t="s">
        <v>112</v>
      </c>
      <c r="AL124" s="921"/>
      <c r="AM124" s="921"/>
      <c r="AN124" s="921"/>
      <c r="AO124" s="922"/>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443</v>
      </c>
      <c r="CQ124" s="1002"/>
      <c r="CR124" s="1002"/>
      <c r="CS124" s="1002"/>
      <c r="CT124" s="1002"/>
      <c r="CU124" s="1002"/>
      <c r="CV124" s="1002"/>
      <c r="CW124" s="1002"/>
      <c r="CX124" s="1002"/>
      <c r="CY124" s="1002"/>
      <c r="CZ124" s="1002"/>
      <c r="DA124" s="1002"/>
      <c r="DB124" s="1002"/>
      <c r="DC124" s="1002"/>
      <c r="DD124" s="1002"/>
      <c r="DE124" s="1002"/>
      <c r="DF124" s="1003"/>
      <c r="DG124" s="980" t="s">
        <v>112</v>
      </c>
      <c r="DH124" s="981"/>
      <c r="DI124" s="981"/>
      <c r="DJ124" s="981"/>
      <c r="DK124" s="982"/>
      <c r="DL124" s="983" t="s">
        <v>112</v>
      </c>
      <c r="DM124" s="981"/>
      <c r="DN124" s="981"/>
      <c r="DO124" s="981"/>
      <c r="DP124" s="982"/>
      <c r="DQ124" s="983" t="s">
        <v>112</v>
      </c>
      <c r="DR124" s="981"/>
      <c r="DS124" s="981"/>
      <c r="DT124" s="981"/>
      <c r="DU124" s="982"/>
      <c r="DV124" s="984" t="s">
        <v>112</v>
      </c>
      <c r="DW124" s="985"/>
      <c r="DX124" s="985"/>
      <c r="DY124" s="985"/>
      <c r="DZ124" s="986"/>
    </row>
    <row r="125" spans="1:130" s="197" customFormat="1" ht="26.25" customHeight="1" thickBot="1">
      <c r="A125" s="1067"/>
      <c r="B125" s="946"/>
      <c r="C125" s="913" t="s">
        <v>433</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20" t="s">
        <v>112</v>
      </c>
      <c r="AB125" s="921"/>
      <c r="AC125" s="921"/>
      <c r="AD125" s="921"/>
      <c r="AE125" s="922"/>
      <c r="AF125" s="958" t="s">
        <v>112</v>
      </c>
      <c r="AG125" s="921"/>
      <c r="AH125" s="921"/>
      <c r="AI125" s="921"/>
      <c r="AJ125" s="922"/>
      <c r="AK125" s="958" t="s">
        <v>112</v>
      </c>
      <c r="AL125" s="921"/>
      <c r="AM125" s="921"/>
      <c r="AN125" s="921"/>
      <c r="AO125" s="922"/>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444</v>
      </c>
      <c r="CL125" s="1008"/>
      <c r="CM125" s="1008"/>
      <c r="CN125" s="1008"/>
      <c r="CO125" s="1009"/>
      <c r="CP125" s="940" t="s">
        <v>445</v>
      </c>
      <c r="CQ125" s="884"/>
      <c r="CR125" s="884"/>
      <c r="CS125" s="884"/>
      <c r="CT125" s="884"/>
      <c r="CU125" s="884"/>
      <c r="CV125" s="884"/>
      <c r="CW125" s="884"/>
      <c r="CX125" s="884"/>
      <c r="CY125" s="884"/>
      <c r="CZ125" s="884"/>
      <c r="DA125" s="884"/>
      <c r="DB125" s="884"/>
      <c r="DC125" s="884"/>
      <c r="DD125" s="884"/>
      <c r="DE125" s="884"/>
      <c r="DF125" s="885"/>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1067"/>
      <c r="B126" s="946"/>
      <c r="C126" s="913" t="s">
        <v>436</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20">
        <v>141542</v>
      </c>
      <c r="AB126" s="921"/>
      <c r="AC126" s="921"/>
      <c r="AD126" s="921"/>
      <c r="AE126" s="922"/>
      <c r="AF126" s="958">
        <v>122112</v>
      </c>
      <c r="AG126" s="921"/>
      <c r="AH126" s="921"/>
      <c r="AI126" s="921"/>
      <c r="AJ126" s="922"/>
      <c r="AK126" s="958">
        <v>32744</v>
      </c>
      <c r="AL126" s="921"/>
      <c r="AM126" s="921"/>
      <c r="AN126" s="921"/>
      <c r="AO126" s="922"/>
      <c r="AP126" s="959">
        <v>0.5</v>
      </c>
      <c r="AQ126" s="960"/>
      <c r="AR126" s="960"/>
      <c r="AS126" s="960"/>
      <c r="AT126" s="961"/>
      <c r="AU126" s="233"/>
      <c r="AV126" s="233"/>
      <c r="AW126" s="233"/>
      <c r="AX126" s="1030" t="s">
        <v>446</v>
      </c>
      <c r="AY126" s="1031"/>
      <c r="AZ126" s="1031"/>
      <c r="BA126" s="1031"/>
      <c r="BB126" s="1031"/>
      <c r="BC126" s="1031"/>
      <c r="BD126" s="1031"/>
      <c r="BE126" s="1032"/>
      <c r="BF126" s="1112" t="s">
        <v>447</v>
      </c>
      <c r="BG126" s="1031"/>
      <c r="BH126" s="1031"/>
      <c r="BI126" s="1031"/>
      <c r="BJ126" s="1031"/>
      <c r="BK126" s="1031"/>
      <c r="BL126" s="1032"/>
      <c r="BM126" s="1112" t="s">
        <v>448</v>
      </c>
      <c r="BN126" s="1031"/>
      <c r="BO126" s="1031"/>
      <c r="BP126" s="1031"/>
      <c r="BQ126" s="1031"/>
      <c r="BR126" s="1031"/>
      <c r="BS126" s="1032"/>
      <c r="BT126" s="1112" t="s">
        <v>449</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1068"/>
      <c r="B127" s="948"/>
      <c r="C127" s="987" t="s">
        <v>451</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20" t="s">
        <v>112</v>
      </c>
      <c r="AB127" s="921"/>
      <c r="AC127" s="921"/>
      <c r="AD127" s="921"/>
      <c r="AE127" s="922"/>
      <c r="AF127" s="958" t="s">
        <v>112</v>
      </c>
      <c r="AG127" s="921"/>
      <c r="AH127" s="921"/>
      <c r="AI127" s="921"/>
      <c r="AJ127" s="922"/>
      <c r="AK127" s="958" t="s">
        <v>112</v>
      </c>
      <c r="AL127" s="921"/>
      <c r="AM127" s="921"/>
      <c r="AN127" s="921"/>
      <c r="AO127" s="922"/>
      <c r="AP127" s="959" t="s">
        <v>112</v>
      </c>
      <c r="AQ127" s="960"/>
      <c r="AR127" s="960"/>
      <c r="AS127" s="960"/>
      <c r="AT127" s="961"/>
      <c r="AU127" s="233"/>
      <c r="AV127" s="233"/>
      <c r="AW127" s="233"/>
      <c r="AX127" s="883" t="s">
        <v>452</v>
      </c>
      <c r="AY127" s="884"/>
      <c r="AZ127" s="884"/>
      <c r="BA127" s="884"/>
      <c r="BB127" s="884"/>
      <c r="BC127" s="884"/>
      <c r="BD127" s="884"/>
      <c r="BE127" s="885"/>
      <c r="BF127" s="1035" t="s">
        <v>112</v>
      </c>
      <c r="BG127" s="1036"/>
      <c r="BH127" s="1036"/>
      <c r="BI127" s="1036"/>
      <c r="BJ127" s="1036"/>
      <c r="BK127" s="1036"/>
      <c r="BL127" s="1093"/>
      <c r="BM127" s="1035">
        <v>13.75</v>
      </c>
      <c r="BN127" s="1036"/>
      <c r="BO127" s="1036"/>
      <c r="BP127" s="1036"/>
      <c r="BQ127" s="1036"/>
      <c r="BR127" s="1036"/>
      <c r="BS127" s="1093"/>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453</v>
      </c>
      <c r="CQ127" s="1039"/>
      <c r="CR127" s="1039"/>
      <c r="CS127" s="1039"/>
      <c r="CT127" s="1039"/>
      <c r="CU127" s="1039"/>
      <c r="CV127" s="1039"/>
      <c r="CW127" s="1039"/>
      <c r="CX127" s="1039"/>
      <c r="CY127" s="1039"/>
      <c r="CZ127" s="1039"/>
      <c r="DA127" s="1039"/>
      <c r="DB127" s="1039"/>
      <c r="DC127" s="1039"/>
      <c r="DD127" s="1039"/>
      <c r="DE127" s="1039"/>
      <c r="DF127" s="1040"/>
      <c r="DG127" s="1041" t="s">
        <v>112</v>
      </c>
      <c r="DH127" s="1042"/>
      <c r="DI127" s="1042"/>
      <c r="DJ127" s="1042"/>
      <c r="DK127" s="1042"/>
      <c r="DL127" s="1042" t="s">
        <v>112</v>
      </c>
      <c r="DM127" s="1042"/>
      <c r="DN127" s="1042"/>
      <c r="DO127" s="1042"/>
      <c r="DP127" s="1042"/>
      <c r="DQ127" s="1042" t="s">
        <v>112</v>
      </c>
      <c r="DR127" s="1042"/>
      <c r="DS127" s="1042"/>
      <c r="DT127" s="1042"/>
      <c r="DU127" s="1042"/>
      <c r="DV127" s="1043" t="s">
        <v>112</v>
      </c>
      <c r="DW127" s="1043"/>
      <c r="DX127" s="1043"/>
      <c r="DY127" s="1043"/>
      <c r="DZ127" s="1044"/>
    </row>
    <row r="128" spans="1:130" s="197" customFormat="1" ht="26.25" customHeight="1">
      <c r="A128" s="1062" t="s">
        <v>454</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455</v>
      </c>
      <c r="X128" s="1064"/>
      <c r="Y128" s="1064"/>
      <c r="Z128" s="1065"/>
      <c r="AA128" s="1105">
        <v>13636</v>
      </c>
      <c r="AB128" s="1106"/>
      <c r="AC128" s="1106"/>
      <c r="AD128" s="1106"/>
      <c r="AE128" s="1107"/>
      <c r="AF128" s="1108">
        <v>7837</v>
      </c>
      <c r="AG128" s="1106"/>
      <c r="AH128" s="1106"/>
      <c r="AI128" s="1106"/>
      <c r="AJ128" s="1107"/>
      <c r="AK128" s="1108">
        <v>7613</v>
      </c>
      <c r="AL128" s="1106"/>
      <c r="AM128" s="1106"/>
      <c r="AN128" s="1106"/>
      <c r="AO128" s="1107"/>
      <c r="AP128" s="1109"/>
      <c r="AQ128" s="1110"/>
      <c r="AR128" s="1110"/>
      <c r="AS128" s="1110"/>
      <c r="AT128" s="1111"/>
      <c r="AU128" s="235"/>
      <c r="AV128" s="235"/>
      <c r="AW128" s="235"/>
      <c r="AX128" s="1045" t="s">
        <v>456</v>
      </c>
      <c r="AY128" s="950"/>
      <c r="AZ128" s="950"/>
      <c r="BA128" s="950"/>
      <c r="BB128" s="950"/>
      <c r="BC128" s="950"/>
      <c r="BD128" s="950"/>
      <c r="BE128" s="951"/>
      <c r="BF128" s="1057" t="s">
        <v>112</v>
      </c>
      <c r="BG128" s="1058"/>
      <c r="BH128" s="1058"/>
      <c r="BI128" s="1058"/>
      <c r="BJ128" s="1058"/>
      <c r="BK128" s="1058"/>
      <c r="BL128" s="1059"/>
      <c r="BM128" s="1057">
        <v>18.75</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1" t="s">
        <v>457</v>
      </c>
      <c r="X129" s="1052"/>
      <c r="Y129" s="1052"/>
      <c r="Z129" s="1053"/>
      <c r="AA129" s="920">
        <v>8016098</v>
      </c>
      <c r="AB129" s="921"/>
      <c r="AC129" s="921"/>
      <c r="AD129" s="921"/>
      <c r="AE129" s="922"/>
      <c r="AF129" s="958">
        <v>8059621</v>
      </c>
      <c r="AG129" s="921"/>
      <c r="AH129" s="921"/>
      <c r="AI129" s="921"/>
      <c r="AJ129" s="922"/>
      <c r="AK129" s="958">
        <v>8001362</v>
      </c>
      <c r="AL129" s="921"/>
      <c r="AM129" s="921"/>
      <c r="AN129" s="921"/>
      <c r="AO129" s="922"/>
      <c r="AP129" s="1054"/>
      <c r="AQ129" s="1055"/>
      <c r="AR129" s="1055"/>
      <c r="AS129" s="1055"/>
      <c r="AT129" s="1056"/>
      <c r="AU129" s="235"/>
      <c r="AV129" s="235"/>
      <c r="AW129" s="235"/>
      <c r="AX129" s="1045" t="s">
        <v>458</v>
      </c>
      <c r="AY129" s="950"/>
      <c r="AZ129" s="950"/>
      <c r="BA129" s="950"/>
      <c r="BB129" s="950"/>
      <c r="BC129" s="950"/>
      <c r="BD129" s="950"/>
      <c r="BE129" s="951"/>
      <c r="BF129" s="1046">
        <v>12.8</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1" t="s">
        <v>460</v>
      </c>
      <c r="X130" s="1052"/>
      <c r="Y130" s="1052"/>
      <c r="Z130" s="1053"/>
      <c r="AA130" s="920">
        <v>846785</v>
      </c>
      <c r="AB130" s="921"/>
      <c r="AC130" s="921"/>
      <c r="AD130" s="921"/>
      <c r="AE130" s="922"/>
      <c r="AF130" s="958">
        <v>852666</v>
      </c>
      <c r="AG130" s="921"/>
      <c r="AH130" s="921"/>
      <c r="AI130" s="921"/>
      <c r="AJ130" s="922"/>
      <c r="AK130" s="958">
        <v>896611</v>
      </c>
      <c r="AL130" s="921"/>
      <c r="AM130" s="921"/>
      <c r="AN130" s="921"/>
      <c r="AO130" s="922"/>
      <c r="AP130" s="1054"/>
      <c r="AQ130" s="1055"/>
      <c r="AR130" s="1055"/>
      <c r="AS130" s="1055"/>
      <c r="AT130" s="1056"/>
      <c r="AU130" s="235"/>
      <c r="AV130" s="235"/>
      <c r="AW130" s="235"/>
      <c r="AX130" s="1089" t="s">
        <v>461</v>
      </c>
      <c r="AY130" s="1039"/>
      <c r="AZ130" s="1039"/>
      <c r="BA130" s="1039"/>
      <c r="BB130" s="1039"/>
      <c r="BC130" s="1039"/>
      <c r="BD130" s="1039"/>
      <c r="BE130" s="1040"/>
      <c r="BF130" s="1090">
        <v>132.1</v>
      </c>
      <c r="BG130" s="1091"/>
      <c r="BH130" s="1091"/>
      <c r="BI130" s="1091"/>
      <c r="BJ130" s="1091"/>
      <c r="BK130" s="1091"/>
      <c r="BL130" s="1092"/>
      <c r="BM130" s="1090">
        <v>350</v>
      </c>
      <c r="BN130" s="1091"/>
      <c r="BO130" s="1091"/>
      <c r="BP130" s="1091"/>
      <c r="BQ130" s="1091"/>
      <c r="BR130" s="1091"/>
      <c r="BS130" s="1092"/>
      <c r="BT130" s="1069"/>
      <c r="BU130" s="1070"/>
      <c r="BV130" s="1070"/>
      <c r="BW130" s="1070"/>
      <c r="BX130" s="1070"/>
      <c r="BY130" s="1070"/>
      <c r="BZ130" s="107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462</v>
      </c>
      <c r="X131" s="1097"/>
      <c r="Y131" s="1097"/>
      <c r="Z131" s="1098"/>
      <c r="AA131" s="980">
        <v>7169313</v>
      </c>
      <c r="AB131" s="981"/>
      <c r="AC131" s="981"/>
      <c r="AD131" s="981"/>
      <c r="AE131" s="982"/>
      <c r="AF131" s="983">
        <v>7206955</v>
      </c>
      <c r="AG131" s="981"/>
      <c r="AH131" s="981"/>
      <c r="AI131" s="981"/>
      <c r="AJ131" s="982"/>
      <c r="AK131" s="983">
        <v>7104751</v>
      </c>
      <c r="AL131" s="981"/>
      <c r="AM131" s="981"/>
      <c r="AN131" s="981"/>
      <c r="AO131" s="98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3" t="s">
        <v>463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464</v>
      </c>
      <c r="W132" s="1077"/>
      <c r="X132" s="1077"/>
      <c r="Y132" s="1077"/>
      <c r="Z132" s="1078"/>
      <c r="AA132" s="1079">
        <v>14.237180049999999</v>
      </c>
      <c r="AB132" s="1080"/>
      <c r="AC132" s="1080"/>
      <c r="AD132" s="1080"/>
      <c r="AE132" s="1081"/>
      <c r="AF132" s="1082">
        <v>13.10244063</v>
      </c>
      <c r="AG132" s="1080"/>
      <c r="AH132" s="1080"/>
      <c r="AI132" s="1080"/>
      <c r="AJ132" s="1081"/>
      <c r="AK132" s="1082">
        <v>11.174522509999999</v>
      </c>
      <c r="AL132" s="1080"/>
      <c r="AM132" s="1080"/>
      <c r="AN132" s="1080"/>
      <c r="AO132" s="1081"/>
      <c r="AP132" s="998"/>
      <c r="AQ132" s="999"/>
      <c r="AR132" s="999"/>
      <c r="AS132" s="999"/>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465</v>
      </c>
      <c r="W133" s="1084"/>
      <c r="X133" s="1084"/>
      <c r="Y133" s="1084"/>
      <c r="Z133" s="1085"/>
      <c r="AA133" s="1086">
        <v>14.8</v>
      </c>
      <c r="AB133" s="1087"/>
      <c r="AC133" s="1087"/>
      <c r="AD133" s="1087"/>
      <c r="AE133" s="1088"/>
      <c r="AF133" s="1086">
        <v>14</v>
      </c>
      <c r="AG133" s="1087"/>
      <c r="AH133" s="1087"/>
      <c r="AI133" s="1087"/>
      <c r="AJ133" s="1088"/>
      <c r="AK133" s="1086">
        <v>12.8</v>
      </c>
      <c r="AL133" s="1087"/>
      <c r="AM133" s="1087"/>
      <c r="AN133" s="1087"/>
      <c r="AO133" s="1088"/>
      <c r="AP133" s="1022"/>
      <c r="AQ133" s="1023"/>
      <c r="AR133" s="1023"/>
      <c r="AS133" s="1023"/>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68:P68"/>
    <mergeCell ref="B70:P70"/>
    <mergeCell ref="B69:P69"/>
    <mergeCell ref="B71:P71"/>
    <mergeCell ref="B73:P73"/>
    <mergeCell ref="B72:P72"/>
    <mergeCell ref="B74:P74"/>
    <mergeCell ref="B76:P76"/>
    <mergeCell ref="B77:P77"/>
    <mergeCell ref="B75:P75"/>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BV112:BZ112"/>
    <mergeCell ref="AF114:AJ114"/>
    <mergeCell ref="AP113:AT113"/>
    <mergeCell ref="AZ113:BP113"/>
    <mergeCell ref="AZ112:BP112"/>
    <mergeCell ref="BQ112:BU112"/>
    <mergeCell ref="AU88:AY88"/>
    <mergeCell ref="AZ88:BD8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2204898</v>
      </c>
      <c r="L9" s="264">
        <v>71455</v>
      </c>
      <c r="M9" s="265">
        <v>84248</v>
      </c>
      <c r="N9" s="266">
        <v>-15.2</v>
      </c>
    </row>
    <row r="10" spans="1:16">
      <c r="A10" s="248"/>
      <c r="B10" s="244"/>
      <c r="C10" s="244"/>
      <c r="D10" s="244"/>
      <c r="E10" s="244"/>
      <c r="F10" s="244"/>
      <c r="G10" s="1119" t="s">
        <v>474</v>
      </c>
      <c r="H10" s="1120"/>
      <c r="I10" s="1120"/>
      <c r="J10" s="1121"/>
      <c r="K10" s="267">
        <v>307042</v>
      </c>
      <c r="L10" s="268">
        <v>9950</v>
      </c>
      <c r="M10" s="269">
        <v>7169</v>
      </c>
      <c r="N10" s="270">
        <v>38.799999999999997</v>
      </c>
    </row>
    <row r="11" spans="1:16" ht="13.5" customHeight="1">
      <c r="A11" s="248"/>
      <c r="B11" s="244"/>
      <c r="C11" s="244"/>
      <c r="D11" s="244"/>
      <c r="E11" s="244"/>
      <c r="F11" s="244"/>
      <c r="G11" s="1119" t="s">
        <v>475</v>
      </c>
      <c r="H11" s="1120"/>
      <c r="I11" s="1120"/>
      <c r="J11" s="1121"/>
      <c r="K11" s="267">
        <v>320772</v>
      </c>
      <c r="L11" s="268">
        <v>10395</v>
      </c>
      <c r="M11" s="269">
        <v>9152</v>
      </c>
      <c r="N11" s="270">
        <v>13.6</v>
      </c>
    </row>
    <row r="12" spans="1:16" ht="13.5" customHeight="1">
      <c r="A12" s="248"/>
      <c r="B12" s="244"/>
      <c r="C12" s="244"/>
      <c r="D12" s="244"/>
      <c r="E12" s="244"/>
      <c r="F12" s="244"/>
      <c r="G12" s="1119" t="s">
        <v>476</v>
      </c>
      <c r="H12" s="1120"/>
      <c r="I12" s="1120"/>
      <c r="J12" s="1121"/>
      <c r="K12" s="267" t="s">
        <v>477</v>
      </c>
      <c r="L12" s="268" t="s">
        <v>477</v>
      </c>
      <c r="M12" s="269">
        <v>893</v>
      </c>
      <c r="N12" s="270" t="s">
        <v>477</v>
      </c>
    </row>
    <row r="13" spans="1:16" ht="13.5" customHeight="1">
      <c r="A13" s="248"/>
      <c r="B13" s="244"/>
      <c r="C13" s="244"/>
      <c r="D13" s="244"/>
      <c r="E13" s="244"/>
      <c r="F13" s="244"/>
      <c r="G13" s="1119" t="s">
        <v>478</v>
      </c>
      <c r="H13" s="1120"/>
      <c r="I13" s="1120"/>
      <c r="J13" s="1121"/>
      <c r="K13" s="267" t="s">
        <v>477</v>
      </c>
      <c r="L13" s="268" t="s">
        <v>477</v>
      </c>
      <c r="M13" s="269">
        <v>3</v>
      </c>
      <c r="N13" s="270" t="s">
        <v>477</v>
      </c>
    </row>
    <row r="14" spans="1:16" ht="13.5" customHeight="1">
      <c r="A14" s="248"/>
      <c r="B14" s="244"/>
      <c r="C14" s="244"/>
      <c r="D14" s="244"/>
      <c r="E14" s="244"/>
      <c r="F14" s="244"/>
      <c r="G14" s="1119" t="s">
        <v>479</v>
      </c>
      <c r="H14" s="1120"/>
      <c r="I14" s="1120"/>
      <c r="J14" s="1121"/>
      <c r="K14" s="267">
        <v>49440</v>
      </c>
      <c r="L14" s="268">
        <v>1602</v>
      </c>
      <c r="M14" s="269">
        <v>3652</v>
      </c>
      <c r="N14" s="270">
        <v>-56.1</v>
      </c>
    </row>
    <row r="15" spans="1:16" ht="13.5" customHeight="1">
      <c r="A15" s="248"/>
      <c r="B15" s="244"/>
      <c r="C15" s="244"/>
      <c r="D15" s="244"/>
      <c r="E15" s="244"/>
      <c r="F15" s="244"/>
      <c r="G15" s="1119" t="s">
        <v>480</v>
      </c>
      <c r="H15" s="1120"/>
      <c r="I15" s="1120"/>
      <c r="J15" s="1121"/>
      <c r="K15" s="267">
        <v>14163</v>
      </c>
      <c r="L15" s="268">
        <v>459</v>
      </c>
      <c r="M15" s="269">
        <v>2134</v>
      </c>
      <c r="N15" s="270">
        <v>-78.5</v>
      </c>
    </row>
    <row r="16" spans="1:16">
      <c r="A16" s="248"/>
      <c r="B16" s="244"/>
      <c r="C16" s="244"/>
      <c r="D16" s="244"/>
      <c r="E16" s="244"/>
      <c r="F16" s="244"/>
      <c r="G16" s="1122" t="s">
        <v>481</v>
      </c>
      <c r="H16" s="1123"/>
      <c r="I16" s="1123"/>
      <c r="J16" s="1124"/>
      <c r="K16" s="268">
        <v>-218768</v>
      </c>
      <c r="L16" s="268">
        <v>-7090</v>
      </c>
      <c r="M16" s="269">
        <v>-9248</v>
      </c>
      <c r="N16" s="270">
        <v>-23.3</v>
      </c>
    </row>
    <row r="17" spans="1:16">
      <c r="A17" s="248"/>
      <c r="B17" s="244"/>
      <c r="C17" s="244"/>
      <c r="D17" s="244"/>
      <c r="E17" s="244"/>
      <c r="F17" s="244"/>
      <c r="G17" s="1122" t="s">
        <v>168</v>
      </c>
      <c r="H17" s="1123"/>
      <c r="I17" s="1123"/>
      <c r="J17" s="1124"/>
      <c r="K17" s="268">
        <v>2677547</v>
      </c>
      <c r="L17" s="268">
        <v>86773</v>
      </c>
      <c r="M17" s="269">
        <v>98003</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7.84</v>
      </c>
      <c r="L21" s="281">
        <v>9.39</v>
      </c>
      <c r="M21" s="282">
        <v>-1.55</v>
      </c>
      <c r="N21" s="249"/>
      <c r="O21" s="283"/>
      <c r="P21" s="279"/>
    </row>
    <row r="22" spans="1:16" s="284" customFormat="1">
      <c r="A22" s="279"/>
      <c r="B22" s="249"/>
      <c r="C22" s="249"/>
      <c r="D22" s="249"/>
      <c r="E22" s="249"/>
      <c r="F22" s="249"/>
      <c r="G22" s="1114" t="s">
        <v>487</v>
      </c>
      <c r="H22" s="1115"/>
      <c r="I22" s="1115"/>
      <c r="J22" s="1116"/>
      <c r="K22" s="285">
        <v>99.4</v>
      </c>
      <c r="L22" s="286">
        <v>97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1040863</v>
      </c>
      <c r="L32" s="294">
        <v>33732</v>
      </c>
      <c r="M32" s="295">
        <v>64926</v>
      </c>
      <c r="N32" s="296">
        <v>-48</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v>100000</v>
      </c>
      <c r="L34" s="294">
        <v>3241</v>
      </c>
      <c r="M34" s="295">
        <v>24</v>
      </c>
      <c r="N34" s="296">
        <v>13404.2</v>
      </c>
    </row>
    <row r="35" spans="1:16" ht="27" customHeight="1">
      <c r="A35" s="248"/>
      <c r="B35" s="244"/>
      <c r="C35" s="244"/>
      <c r="D35" s="244"/>
      <c r="E35" s="244"/>
      <c r="F35" s="244"/>
      <c r="G35" s="1130" t="s">
        <v>493</v>
      </c>
      <c r="H35" s="1131"/>
      <c r="I35" s="1131"/>
      <c r="J35" s="1132"/>
      <c r="K35" s="294">
        <v>360746</v>
      </c>
      <c r="L35" s="294">
        <v>11691</v>
      </c>
      <c r="M35" s="295">
        <v>18007</v>
      </c>
      <c r="N35" s="296">
        <v>-35.1</v>
      </c>
    </row>
    <row r="36" spans="1:16" ht="27" customHeight="1">
      <c r="A36" s="248"/>
      <c r="B36" s="244"/>
      <c r="C36" s="244"/>
      <c r="D36" s="244"/>
      <c r="E36" s="244"/>
      <c r="F36" s="244"/>
      <c r="G36" s="1130" t="s">
        <v>494</v>
      </c>
      <c r="H36" s="1131"/>
      <c r="I36" s="1131"/>
      <c r="J36" s="1132"/>
      <c r="K36" s="294">
        <v>123975</v>
      </c>
      <c r="L36" s="294">
        <v>4018</v>
      </c>
      <c r="M36" s="295">
        <v>3275</v>
      </c>
      <c r="N36" s="296">
        <v>22.7</v>
      </c>
    </row>
    <row r="37" spans="1:16" ht="13.5" customHeight="1">
      <c r="A37" s="248"/>
      <c r="B37" s="244"/>
      <c r="C37" s="244"/>
      <c r="D37" s="244"/>
      <c r="E37" s="244"/>
      <c r="F37" s="244"/>
      <c r="G37" s="1130" t="s">
        <v>495</v>
      </c>
      <c r="H37" s="1131"/>
      <c r="I37" s="1131"/>
      <c r="J37" s="1132"/>
      <c r="K37" s="294">
        <v>72256</v>
      </c>
      <c r="L37" s="294">
        <v>2342</v>
      </c>
      <c r="M37" s="295">
        <v>1233</v>
      </c>
      <c r="N37" s="296">
        <v>89.9</v>
      </c>
    </row>
    <row r="38" spans="1:16" ht="27" customHeight="1">
      <c r="A38" s="248"/>
      <c r="B38" s="244"/>
      <c r="C38" s="244"/>
      <c r="D38" s="244"/>
      <c r="E38" s="244"/>
      <c r="F38" s="244"/>
      <c r="G38" s="1133" t="s">
        <v>496</v>
      </c>
      <c r="H38" s="1134"/>
      <c r="I38" s="1134"/>
      <c r="J38" s="1135"/>
      <c r="K38" s="297">
        <v>306</v>
      </c>
      <c r="L38" s="297">
        <v>10</v>
      </c>
      <c r="M38" s="298">
        <v>9</v>
      </c>
      <c r="N38" s="299">
        <v>11.1</v>
      </c>
      <c r="O38" s="293"/>
    </row>
    <row r="39" spans="1:16">
      <c r="A39" s="248"/>
      <c r="B39" s="244"/>
      <c r="C39" s="244"/>
      <c r="D39" s="244"/>
      <c r="E39" s="244"/>
      <c r="F39" s="244"/>
      <c r="G39" s="1133" t="s">
        <v>497</v>
      </c>
      <c r="H39" s="1134"/>
      <c r="I39" s="1134"/>
      <c r="J39" s="1135"/>
      <c r="K39" s="300">
        <v>-7613</v>
      </c>
      <c r="L39" s="300">
        <v>-247</v>
      </c>
      <c r="M39" s="301">
        <v>-4280</v>
      </c>
      <c r="N39" s="302">
        <v>-94.2</v>
      </c>
      <c r="O39" s="293"/>
    </row>
    <row r="40" spans="1:16" ht="27" customHeight="1">
      <c r="A40" s="248"/>
      <c r="B40" s="244"/>
      <c r="C40" s="244"/>
      <c r="D40" s="244"/>
      <c r="E40" s="244"/>
      <c r="F40" s="244"/>
      <c r="G40" s="1130" t="s">
        <v>498</v>
      </c>
      <c r="H40" s="1131"/>
      <c r="I40" s="1131"/>
      <c r="J40" s="1132"/>
      <c r="K40" s="300">
        <v>-896611</v>
      </c>
      <c r="L40" s="300">
        <v>-29057</v>
      </c>
      <c r="M40" s="301">
        <v>-56807</v>
      </c>
      <c r="N40" s="302">
        <v>-48.8</v>
      </c>
      <c r="O40" s="293"/>
    </row>
    <row r="41" spans="1:16">
      <c r="A41" s="248"/>
      <c r="B41" s="244"/>
      <c r="C41" s="244"/>
      <c r="D41" s="244"/>
      <c r="E41" s="244"/>
      <c r="F41" s="244"/>
      <c r="G41" s="1136" t="s">
        <v>278</v>
      </c>
      <c r="H41" s="1137"/>
      <c r="I41" s="1137"/>
      <c r="J41" s="1138"/>
      <c r="K41" s="294">
        <v>793922</v>
      </c>
      <c r="L41" s="300">
        <v>25729</v>
      </c>
      <c r="M41" s="301">
        <v>26387</v>
      </c>
      <c r="N41" s="302">
        <v>-2.5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1656978</v>
      </c>
      <c r="J51" s="320">
        <v>52307</v>
      </c>
      <c r="K51" s="321">
        <v>-24.2</v>
      </c>
      <c r="L51" s="322">
        <v>86381</v>
      </c>
      <c r="M51" s="323">
        <v>9.3000000000000007</v>
      </c>
      <c r="N51" s="324">
        <v>-33.5</v>
      </c>
    </row>
    <row r="52" spans="1:14">
      <c r="A52" s="248"/>
      <c r="B52" s="244"/>
      <c r="C52" s="244"/>
      <c r="D52" s="244"/>
      <c r="E52" s="244"/>
      <c r="F52" s="244"/>
      <c r="G52" s="325"/>
      <c r="H52" s="326" t="s">
        <v>509</v>
      </c>
      <c r="I52" s="327">
        <v>870564</v>
      </c>
      <c r="J52" s="328">
        <v>27482</v>
      </c>
      <c r="K52" s="329">
        <v>-41.9</v>
      </c>
      <c r="L52" s="330">
        <v>41242</v>
      </c>
      <c r="M52" s="331">
        <v>-10.4</v>
      </c>
      <c r="N52" s="332">
        <v>-31.5</v>
      </c>
    </row>
    <row r="53" spans="1:14">
      <c r="A53" s="248"/>
      <c r="B53" s="244"/>
      <c r="C53" s="244"/>
      <c r="D53" s="244"/>
      <c r="E53" s="244"/>
      <c r="F53" s="244"/>
      <c r="G53" s="310" t="s">
        <v>510</v>
      </c>
      <c r="H53" s="311"/>
      <c r="I53" s="319">
        <v>2303383</v>
      </c>
      <c r="J53" s="320">
        <v>73789</v>
      </c>
      <c r="K53" s="321">
        <v>41.1</v>
      </c>
      <c r="L53" s="322">
        <v>67201</v>
      </c>
      <c r="M53" s="323">
        <v>-22.2</v>
      </c>
      <c r="N53" s="324">
        <v>63.3</v>
      </c>
    </row>
    <row r="54" spans="1:14">
      <c r="A54" s="248"/>
      <c r="B54" s="244"/>
      <c r="C54" s="244"/>
      <c r="D54" s="244"/>
      <c r="E54" s="244"/>
      <c r="F54" s="244"/>
      <c r="G54" s="325"/>
      <c r="H54" s="326" t="s">
        <v>509</v>
      </c>
      <c r="I54" s="327">
        <v>1638054</v>
      </c>
      <c r="J54" s="328">
        <v>52475</v>
      </c>
      <c r="K54" s="329">
        <v>90.9</v>
      </c>
      <c r="L54" s="330">
        <v>35210</v>
      </c>
      <c r="M54" s="331">
        <v>-14.6</v>
      </c>
      <c r="N54" s="332">
        <v>105.5</v>
      </c>
    </row>
    <row r="55" spans="1:14">
      <c r="A55" s="248"/>
      <c r="B55" s="244"/>
      <c r="C55" s="244"/>
      <c r="D55" s="244"/>
      <c r="E55" s="244"/>
      <c r="F55" s="244"/>
      <c r="G55" s="310" t="s">
        <v>511</v>
      </c>
      <c r="H55" s="311"/>
      <c r="I55" s="319">
        <v>1588601</v>
      </c>
      <c r="J55" s="320">
        <v>51080</v>
      </c>
      <c r="K55" s="321">
        <v>-30.8</v>
      </c>
      <c r="L55" s="322">
        <v>75709</v>
      </c>
      <c r="M55" s="323">
        <v>12.7</v>
      </c>
      <c r="N55" s="324">
        <v>-43.5</v>
      </c>
    </row>
    <row r="56" spans="1:14">
      <c r="A56" s="248"/>
      <c r="B56" s="244"/>
      <c r="C56" s="244"/>
      <c r="D56" s="244"/>
      <c r="E56" s="244"/>
      <c r="F56" s="244"/>
      <c r="G56" s="325"/>
      <c r="H56" s="326" t="s">
        <v>509</v>
      </c>
      <c r="I56" s="327">
        <v>911468</v>
      </c>
      <c r="J56" s="328">
        <v>29308</v>
      </c>
      <c r="K56" s="329">
        <v>-44.1</v>
      </c>
      <c r="L56" s="330">
        <v>35212</v>
      </c>
      <c r="M56" s="331">
        <v>0</v>
      </c>
      <c r="N56" s="332">
        <v>-44.1</v>
      </c>
    </row>
    <row r="57" spans="1:14">
      <c r="A57" s="248"/>
      <c r="B57" s="244"/>
      <c r="C57" s="244"/>
      <c r="D57" s="244"/>
      <c r="E57" s="244"/>
      <c r="F57" s="244"/>
      <c r="G57" s="310" t="s">
        <v>512</v>
      </c>
      <c r="H57" s="311"/>
      <c r="I57" s="319">
        <v>2555368</v>
      </c>
      <c r="J57" s="320">
        <v>82490</v>
      </c>
      <c r="K57" s="321">
        <v>61.5</v>
      </c>
      <c r="L57" s="322">
        <v>90961</v>
      </c>
      <c r="M57" s="323">
        <v>20.100000000000001</v>
      </c>
      <c r="N57" s="324">
        <v>41.4</v>
      </c>
    </row>
    <row r="58" spans="1:14">
      <c r="A58" s="248"/>
      <c r="B58" s="244"/>
      <c r="C58" s="244"/>
      <c r="D58" s="244"/>
      <c r="E58" s="244"/>
      <c r="F58" s="244"/>
      <c r="G58" s="325"/>
      <c r="H58" s="326" t="s">
        <v>509</v>
      </c>
      <c r="I58" s="327">
        <v>849149</v>
      </c>
      <c r="J58" s="328">
        <v>27411</v>
      </c>
      <c r="K58" s="329">
        <v>-6.5</v>
      </c>
      <c r="L58" s="330">
        <v>37720</v>
      </c>
      <c r="M58" s="331">
        <v>7.1</v>
      </c>
      <c r="N58" s="332">
        <v>-13.6</v>
      </c>
    </row>
    <row r="59" spans="1:14">
      <c r="A59" s="248"/>
      <c r="B59" s="244"/>
      <c r="C59" s="244"/>
      <c r="D59" s="244"/>
      <c r="E59" s="244"/>
      <c r="F59" s="244"/>
      <c r="G59" s="310" t="s">
        <v>513</v>
      </c>
      <c r="H59" s="311"/>
      <c r="I59" s="319">
        <v>4167258</v>
      </c>
      <c r="J59" s="320">
        <v>135051</v>
      </c>
      <c r="K59" s="321">
        <v>63.7</v>
      </c>
      <c r="L59" s="322">
        <v>106614</v>
      </c>
      <c r="M59" s="323">
        <v>17.2</v>
      </c>
      <c r="N59" s="324">
        <v>46.5</v>
      </c>
    </row>
    <row r="60" spans="1:14">
      <c r="A60" s="248"/>
      <c r="B60" s="244"/>
      <c r="C60" s="244"/>
      <c r="D60" s="244"/>
      <c r="E60" s="244"/>
      <c r="F60" s="244"/>
      <c r="G60" s="325"/>
      <c r="H60" s="326" t="s">
        <v>509</v>
      </c>
      <c r="I60" s="333">
        <v>515523</v>
      </c>
      <c r="J60" s="328">
        <v>16707</v>
      </c>
      <c r="K60" s="329">
        <v>-39.1</v>
      </c>
      <c r="L60" s="330">
        <v>45545</v>
      </c>
      <c r="M60" s="331">
        <v>20.7</v>
      </c>
      <c r="N60" s="332">
        <v>-59.8</v>
      </c>
    </row>
    <row r="61" spans="1:14">
      <c r="A61" s="248"/>
      <c r="B61" s="244"/>
      <c r="C61" s="244"/>
      <c r="D61" s="244"/>
      <c r="E61" s="244"/>
      <c r="F61" s="244"/>
      <c r="G61" s="310" t="s">
        <v>514</v>
      </c>
      <c r="H61" s="334"/>
      <c r="I61" s="335">
        <v>2454318</v>
      </c>
      <c r="J61" s="336">
        <v>78943</v>
      </c>
      <c r="K61" s="337">
        <v>22.3</v>
      </c>
      <c r="L61" s="338">
        <v>85373</v>
      </c>
      <c r="M61" s="339">
        <v>7.4</v>
      </c>
      <c r="N61" s="324">
        <v>14.9</v>
      </c>
    </row>
    <row r="62" spans="1:14">
      <c r="A62" s="248"/>
      <c r="B62" s="244"/>
      <c r="C62" s="244"/>
      <c r="D62" s="244"/>
      <c r="E62" s="244"/>
      <c r="F62" s="244"/>
      <c r="G62" s="325"/>
      <c r="H62" s="326" t="s">
        <v>509</v>
      </c>
      <c r="I62" s="327">
        <v>956952</v>
      </c>
      <c r="J62" s="328">
        <v>30677</v>
      </c>
      <c r="K62" s="329">
        <v>-8.1</v>
      </c>
      <c r="L62" s="330">
        <v>38986</v>
      </c>
      <c r="M62" s="331">
        <v>0.6</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15.67</v>
      </c>
      <c r="G47" s="12">
        <v>17.07</v>
      </c>
      <c r="H47" s="12">
        <v>16.54</v>
      </c>
      <c r="I47" s="12">
        <v>18.28</v>
      </c>
      <c r="J47" s="13">
        <v>16.670000000000002</v>
      </c>
    </row>
    <row r="48" spans="2:10" ht="57.75" customHeight="1">
      <c r="B48" s="14"/>
      <c r="C48" s="1141" t="s">
        <v>4</v>
      </c>
      <c r="D48" s="1141"/>
      <c r="E48" s="1142"/>
      <c r="F48" s="15">
        <v>6.19</v>
      </c>
      <c r="G48" s="16">
        <v>7.96</v>
      </c>
      <c r="H48" s="16">
        <v>14.56</v>
      </c>
      <c r="I48" s="16">
        <v>7.1</v>
      </c>
      <c r="J48" s="17">
        <v>9.86</v>
      </c>
    </row>
    <row r="49" spans="2:10" ht="57.75" customHeight="1" thickBot="1">
      <c r="B49" s="18"/>
      <c r="C49" s="1143" t="s">
        <v>5</v>
      </c>
      <c r="D49" s="1143"/>
      <c r="E49" s="1144"/>
      <c r="F49" s="19" t="s">
        <v>521</v>
      </c>
      <c r="G49" s="20" t="s">
        <v>522</v>
      </c>
      <c r="H49" s="20">
        <v>2.0299999999999998</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525</v>
      </c>
      <c r="D34" s="1151"/>
      <c r="E34" s="1152"/>
      <c r="F34" s="32">
        <v>6.18</v>
      </c>
      <c r="G34" s="33">
        <v>7.95</v>
      </c>
      <c r="H34" s="33">
        <v>14.55</v>
      </c>
      <c r="I34" s="33">
        <v>7.09</v>
      </c>
      <c r="J34" s="34">
        <v>9.85</v>
      </c>
      <c r="K34" s="22"/>
      <c r="L34" s="22"/>
      <c r="M34" s="22"/>
      <c r="N34" s="22"/>
      <c r="O34" s="22"/>
      <c r="P34" s="22"/>
    </row>
    <row r="35" spans="1:16" ht="39" customHeight="1">
      <c r="A35" s="22"/>
      <c r="B35" s="35"/>
      <c r="C35" s="1145" t="s">
        <v>526</v>
      </c>
      <c r="D35" s="1146"/>
      <c r="E35" s="1147"/>
      <c r="F35" s="36">
        <v>6.9</v>
      </c>
      <c r="G35" s="37">
        <v>4.45</v>
      </c>
      <c r="H35" s="37">
        <v>5.01</v>
      </c>
      <c r="I35" s="37">
        <v>8.58</v>
      </c>
      <c r="J35" s="38">
        <v>9.4499999999999993</v>
      </c>
      <c r="K35" s="22"/>
      <c r="L35" s="22"/>
      <c r="M35" s="22"/>
      <c r="N35" s="22"/>
      <c r="O35" s="22"/>
      <c r="P35" s="22"/>
    </row>
    <row r="36" spans="1:16" ht="39" customHeight="1">
      <c r="A36" s="22"/>
      <c r="B36" s="35"/>
      <c r="C36" s="1145" t="s">
        <v>527</v>
      </c>
      <c r="D36" s="1146"/>
      <c r="E36" s="1147"/>
      <c r="F36" s="36">
        <v>0.38</v>
      </c>
      <c r="G36" s="37">
        <v>0.17</v>
      </c>
      <c r="H36" s="37" t="s">
        <v>528</v>
      </c>
      <c r="I36" s="37">
        <v>2.58</v>
      </c>
      <c r="J36" s="38">
        <v>3.17</v>
      </c>
      <c r="K36" s="22"/>
      <c r="L36" s="22"/>
      <c r="M36" s="22"/>
      <c r="N36" s="22"/>
      <c r="O36" s="22"/>
      <c r="P36" s="22"/>
    </row>
    <row r="37" spans="1:16" ht="39" customHeight="1">
      <c r="A37" s="22"/>
      <c r="B37" s="35"/>
      <c r="C37" s="1145" t="s">
        <v>529</v>
      </c>
      <c r="D37" s="1146"/>
      <c r="E37" s="1147"/>
      <c r="F37" s="36">
        <v>2.12</v>
      </c>
      <c r="G37" s="37">
        <v>1.05</v>
      </c>
      <c r="H37" s="37">
        <v>1.08</v>
      </c>
      <c r="I37" s="37">
        <v>1.08</v>
      </c>
      <c r="J37" s="38">
        <v>1.07</v>
      </c>
      <c r="K37" s="22"/>
      <c r="L37" s="22"/>
      <c r="M37" s="22"/>
      <c r="N37" s="22"/>
      <c r="O37" s="22"/>
      <c r="P37" s="22"/>
    </row>
    <row r="38" spans="1:16" ht="39" customHeight="1">
      <c r="A38" s="22"/>
      <c r="B38" s="35"/>
      <c r="C38" s="1145" t="s">
        <v>530</v>
      </c>
      <c r="D38" s="1146"/>
      <c r="E38" s="1147"/>
      <c r="F38" s="36">
        <v>0.14000000000000001</v>
      </c>
      <c r="G38" s="37">
        <v>0.19</v>
      </c>
      <c r="H38" s="37">
        <v>0.46</v>
      </c>
      <c r="I38" s="37">
        <v>0.33</v>
      </c>
      <c r="J38" s="38">
        <v>0.9</v>
      </c>
      <c r="K38" s="22"/>
      <c r="L38" s="22"/>
      <c r="M38" s="22"/>
      <c r="N38" s="22"/>
      <c r="O38" s="22"/>
      <c r="P38" s="22"/>
    </row>
    <row r="39" spans="1:16" ht="39" customHeight="1">
      <c r="A39" s="22"/>
      <c r="B39" s="35"/>
      <c r="C39" s="1145" t="s">
        <v>531</v>
      </c>
      <c r="D39" s="1146"/>
      <c r="E39" s="1147"/>
      <c r="F39" s="36">
        <v>0.09</v>
      </c>
      <c r="G39" s="37">
        <v>0.43</v>
      </c>
      <c r="H39" s="37">
        <v>0.28000000000000003</v>
      </c>
      <c r="I39" s="37">
        <v>0.5</v>
      </c>
      <c r="J39" s="38">
        <v>0.56000000000000005</v>
      </c>
      <c r="K39" s="22"/>
      <c r="L39" s="22"/>
      <c r="M39" s="22"/>
      <c r="N39" s="22"/>
      <c r="O39" s="22"/>
      <c r="P39" s="22"/>
    </row>
    <row r="40" spans="1:16" ht="39" customHeight="1">
      <c r="A40" s="22"/>
      <c r="B40" s="35"/>
      <c r="C40" s="1145" t="s">
        <v>532</v>
      </c>
      <c r="D40" s="1146"/>
      <c r="E40" s="1147"/>
      <c r="F40" s="36">
        <v>0.01</v>
      </c>
      <c r="G40" s="37">
        <v>0.01</v>
      </c>
      <c r="H40" s="37">
        <v>0.21</v>
      </c>
      <c r="I40" s="37">
        <v>0.04</v>
      </c>
      <c r="J40" s="38">
        <v>0.1</v>
      </c>
      <c r="K40" s="22"/>
      <c r="L40" s="22"/>
      <c r="M40" s="22"/>
      <c r="N40" s="22"/>
      <c r="O40" s="22"/>
      <c r="P40" s="22"/>
    </row>
    <row r="41" spans="1:16" ht="39" customHeight="1">
      <c r="A41" s="22"/>
      <c r="B41" s="35"/>
      <c r="C41" s="1145" t="s">
        <v>533</v>
      </c>
      <c r="D41" s="1146"/>
      <c r="E41" s="1147"/>
      <c r="F41" s="36">
        <v>0.08</v>
      </c>
      <c r="G41" s="37">
        <v>0.09</v>
      </c>
      <c r="H41" s="37">
        <v>0.09</v>
      </c>
      <c r="I41" s="37">
        <v>0.11</v>
      </c>
      <c r="J41" s="38">
        <v>0.09</v>
      </c>
      <c r="K41" s="22"/>
      <c r="L41" s="22"/>
      <c r="M41" s="22"/>
      <c r="N41" s="22"/>
      <c r="O41" s="22"/>
      <c r="P41" s="22"/>
    </row>
    <row r="42" spans="1:16" ht="39" customHeight="1">
      <c r="A42" s="22"/>
      <c r="B42" s="39"/>
      <c r="C42" s="1145" t="s">
        <v>534</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535</v>
      </c>
      <c r="D43" s="1149"/>
      <c r="E43" s="1150"/>
      <c r="F43" s="41">
        <v>0.04</v>
      </c>
      <c r="G43" s="42">
        <v>0.14000000000000001</v>
      </c>
      <c r="H43" s="42">
        <v>0.14000000000000001</v>
      </c>
      <c r="I43" s="42">
        <v>0.09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0" zoomScaleNormal="10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1100</v>
      </c>
      <c r="L45" s="60">
        <v>1172</v>
      </c>
      <c r="M45" s="60">
        <v>1063</v>
      </c>
      <c r="N45" s="60">
        <v>1004</v>
      </c>
      <c r="O45" s="61">
        <v>1041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v>100</v>
      </c>
      <c r="L47" s="64">
        <v>100</v>
      </c>
      <c r="M47" s="64">
        <v>100</v>
      </c>
      <c r="N47" s="64">
        <v>100</v>
      </c>
      <c r="O47" s="65">
        <v>100</v>
      </c>
      <c r="P47" s="48"/>
      <c r="Q47" s="48"/>
      <c r="R47" s="48"/>
      <c r="S47" s="48"/>
      <c r="T47" s="48"/>
      <c r="U47" s="48"/>
    </row>
    <row r="48" spans="1:21" ht="30.75" customHeight="1">
      <c r="A48" s="48"/>
      <c r="B48" s="1163"/>
      <c r="C48" s="1164"/>
      <c r="D48" s="62"/>
      <c r="E48" s="1155" t="s">
        <v>15</v>
      </c>
      <c r="F48" s="1155"/>
      <c r="G48" s="1155"/>
      <c r="H48" s="1155"/>
      <c r="I48" s="1155"/>
      <c r="J48" s="1156"/>
      <c r="K48" s="63">
        <v>383</v>
      </c>
      <c r="L48" s="64">
        <v>365</v>
      </c>
      <c r="M48" s="64">
        <v>375</v>
      </c>
      <c r="N48" s="64">
        <v>390</v>
      </c>
      <c r="O48" s="65">
        <v>361</v>
      </c>
      <c r="P48" s="48"/>
      <c r="Q48" s="48"/>
      <c r="R48" s="48"/>
      <c r="S48" s="48"/>
      <c r="T48" s="48"/>
      <c r="U48" s="48"/>
    </row>
    <row r="49" spans="1:21" ht="30.75" customHeight="1">
      <c r="A49" s="48"/>
      <c r="B49" s="1163"/>
      <c r="C49" s="1164"/>
      <c r="D49" s="62"/>
      <c r="E49" s="1155" t="s">
        <v>16</v>
      </c>
      <c r="F49" s="1155"/>
      <c r="G49" s="1155"/>
      <c r="H49" s="1155"/>
      <c r="I49" s="1155"/>
      <c r="J49" s="1156"/>
      <c r="K49" s="63">
        <v>164</v>
      </c>
      <c r="L49" s="64">
        <v>165</v>
      </c>
      <c r="M49" s="64">
        <v>160</v>
      </c>
      <c r="N49" s="64">
        <v>148</v>
      </c>
      <c r="O49" s="65">
        <v>124</v>
      </c>
      <c r="P49" s="48"/>
      <c r="Q49" s="48"/>
      <c r="R49" s="48"/>
      <c r="S49" s="48"/>
      <c r="T49" s="48"/>
      <c r="U49" s="48"/>
    </row>
    <row r="50" spans="1:21" ht="30.75" customHeight="1">
      <c r="A50" s="48"/>
      <c r="B50" s="1163"/>
      <c r="C50" s="1164"/>
      <c r="D50" s="62"/>
      <c r="E50" s="1155" t="s">
        <v>17</v>
      </c>
      <c r="F50" s="1155"/>
      <c r="G50" s="1155"/>
      <c r="H50" s="1155"/>
      <c r="I50" s="1155"/>
      <c r="J50" s="1156"/>
      <c r="K50" s="63">
        <v>246</v>
      </c>
      <c r="L50" s="64">
        <v>222</v>
      </c>
      <c r="M50" s="64">
        <v>183</v>
      </c>
      <c r="N50" s="64">
        <v>163</v>
      </c>
      <c r="O50" s="65">
        <v>72</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854</v>
      </c>
      <c r="L52" s="64">
        <v>851</v>
      </c>
      <c r="M52" s="64">
        <v>860</v>
      </c>
      <c r="N52" s="64">
        <v>861</v>
      </c>
      <c r="O52" s="65">
        <v>905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1139</v>
      </c>
      <c r="L53" s="69">
        <v>1173</v>
      </c>
      <c r="M53" s="69">
        <v>1021</v>
      </c>
      <c r="N53" s="69">
        <v>944</v>
      </c>
      <c r="O53" s="70">
        <v>793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189yagi-k</cp:lastModifiedBy>
  <cp:lastPrinted>2016-04-14T01:12:33Z</cp:lastPrinted>
  <dcterms:created xsi:type="dcterms:W3CDTF">2016-02-15T00:45:05Z</dcterms:created>
  <dcterms:modified xsi:type="dcterms:W3CDTF">2016-04-14T01:21:52Z</dcterms:modified>
  <cp:category/>
</cp:coreProperties>
</file>