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E40" i="9"/>
  <c r="AM40" i="9"/>
  <c r="U40" i="9"/>
  <c r="C40" i="9"/>
  <c r="CO39" i="9"/>
  <c r="BW39" i="9"/>
  <c r="AM39" i="9"/>
  <c r="U39" i="9"/>
  <c r="C39" i="9"/>
  <c r="CO38" i="9"/>
  <c r="BW38" i="9"/>
  <c r="AM38" i="9"/>
  <c r="C38" i="9"/>
  <c r="CO37" i="9"/>
  <c r="BW37" i="9"/>
  <c r="C37" i="9"/>
  <c r="BW36" i="9"/>
  <c r="C36" i="9"/>
  <c r="BW35" i="9"/>
  <c r="BW34" i="9"/>
  <c r="C34" i="9"/>
  <c r="C35" i="9" s="1"/>
  <c r="BW42" i="9" l="1"/>
  <c r="BW43" i="9" s="1"/>
  <c r="AM34" i="9"/>
  <c r="AM35" i="9" s="1"/>
  <c r="AM36" i="9" s="1"/>
  <c r="AM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BE34" i="9"/>
  <c r="BE35" i="9" s="1"/>
  <c r="BE36" i="9" s="1"/>
  <c r="BE37" i="9" s="1"/>
  <c r="BE38" i="9" s="1"/>
  <c r="BE39" i="9" s="1"/>
</calcChain>
</file>

<file path=xl/sharedStrings.xml><?xml version="1.0" encoding="utf-8"?>
<sst xmlns="http://schemas.openxmlformats.org/spreadsheetml/2006/main" count="1014" uniqueCount="566">
  <si>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</si>
  <si>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</si>
  <si>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</si>
  <si>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</si>
  <si>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</si>
  <si>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</si>
  <si>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</si>
  <si>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</si>
  <si>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</si>
  <si>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</si>
  <si>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</si>
  <si>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</si>
  <si>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</si>
  <si>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</si>
  <si>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</si>
  <si>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</si>
  <si>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</si>
  <si>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</si>
  <si>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</si>
  <si>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</si>
  <si>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</si>
  <si>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</si>
  <si>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</si>
  <si>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</si>
  <si>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</si>
  <si>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</si>
  <si>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</si>
  <si>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</si>
  <si>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</si>
  <si>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</si>
  <si>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</si>
  <si>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</si>
  <si>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</si>
  <si>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</si>
  <si>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</si>
  <si>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</si>
  <si>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</si>
  <si>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</si>
  <si>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</si>
  <si>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</si>
  <si>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</si>
  <si>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</si>
  <si>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</si>
  <si>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</si>
  <si>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</si>
  <si>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</si>
  <si>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</si>
  <si>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</si>
  <si>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</si>
  <si>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</si>
  <si>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</si>
  <si>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</si>
  <si>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</si>
  <si>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</si>
  <si>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</si>
  <si>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</si>
  <si>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</si>
  <si>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</si>
  <si>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</si>
  <si>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</si>
  <si>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</si>
  <si>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</si>
  <si>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</si>
  <si>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</si>
  <si>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</si>
  <si>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</si>
  <si>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</si>
  <si>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</si>
  <si>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</si>
  <si>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</si>
  <si>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</si>
  <si>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</si>
  <si>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</si>
  <si>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</si>
  <si>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</si>
  <si>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</si>
  <si>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</si>
  <si>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</si>
  <si>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</si>
  <si>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</si>
  <si>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</si>
  <si>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</si>
  <si>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</si>
  <si>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</si>
  <si>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</si>
  <si>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</si>
  <si>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</si>
  <si>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</si>
  <si>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</si>
  <si>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</si>
  <si>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</si>
  <si>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</si>
  <si>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</si>
  <si>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</si>
  <si>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</si>
  <si>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</si>
  <si>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</si>
  <si>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</si>
  <si>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</si>
  <si>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</si>
  <si>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</si>
  <si>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</si>
  <si>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</si>
  <si>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</si>
  <si>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</si>
  <si>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</si>
  <si>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</si>
  <si>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</si>
  <si>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</si>
  <si>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</si>
  <si>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</si>
  <si>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</si>
  <si>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</si>
  <si>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</si>
  <si>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</si>
  <si>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</si>
  <si>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</si>
  <si>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</si>
  <si>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</si>
  <si>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</si>
  <si>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</si>
  <si>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</si>
  <si>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</si>
  <si>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</si>
  <si>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</si>
  <si>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</si>
  <si>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</si>
  <si>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</si>
  <si>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</si>
  <si>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</si>
  <si>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</si>
  <si>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</si>
  <si>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</si>
  <si>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</si>
  <si>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</si>
  <si>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</si>
  <si>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</si>
  <si>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</si>
  <si>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</si>
  <si>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</si>
  <si>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</si>
  <si>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</si>
  <si>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</si>
  <si>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</si>
  <si>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</si>
  <si>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</si>
  <si>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</si>
  <si>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</si>
  <si>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</si>
  <si>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</si>
  <si>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</si>
  <si>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</si>
  <si>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</si>
  <si>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</si>
  <si>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</si>
  <si>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</si>
  <si>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</si>
  <si>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</si>
  <si>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</si>
  <si>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</si>
  <si>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</si>
  <si>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</si>
  <si>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</si>
  <si>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</si>
  <si>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</si>
  <si>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</si>
  <si>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</si>
  <si>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</si>
  <si>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</si>
  <si>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</si>
  <si>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</si>
  <si>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</si>
  <si>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</si>
  <si>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</si>
  <si>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</si>
  <si>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</si>
  <si>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</si>
  <si>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</si>
  <si>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</si>
  <si>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</si>
  <si>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</si>
  <si>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</si>
  <si>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</si>
  <si>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</si>
  <si>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</si>
  <si>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</si>
  <si>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</si>
  <si>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</si>
  <si>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</si>
  <si>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</si>
  <si>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</si>
  <si>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</si>
  <si>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</si>
  <si>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福島県二本松市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</si>
  <si>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</si>
  <si>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</si>
  <si>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</si>
  <si>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</si>
  <si>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</si>
  <si>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</si>
  <si>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</si>
  <si>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</si>
  <si>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</si>
  <si>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</si>
  <si>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</si>
  <si>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</si>
  <si>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</si>
  <si>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</si>
  <si>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</si>
  <si>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</si>
  <si>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</si>
  <si>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</si>
  <si>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</si>
  <si>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</si>
  <si>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</si>
  <si>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</si>
  <si>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</si>
  <si>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</si>
  <si>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</si>
  <si>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</si>
  <si>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</si>
  <si>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</si>
  <si>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</si>
  <si>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</si>
  <si>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</si>
  <si>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</si>
  <si>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</si>
  <si>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</si>
  <si>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</si>
  <si>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</si>
  <si>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</si>
  <si>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</si>
  <si>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</si>
  <si>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</si>
  <si>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</si>
  <si>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</si>
  <si>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</si>
  <si>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</si>
  <si>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</si>
  <si>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</si>
  <si>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</si>
  <si>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</si>
  <si>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</si>
  <si>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</si>
  <si>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</si>
  <si>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</si>
  <si>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</si>
  <si>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</si>
  <si>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</si>
  <si>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</si>
  <si>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</si>
  <si>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</si>
  <si>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</si>
  <si>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</si>
  <si>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</si>
  <si>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</si>
  <si>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</si>
  <si>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</si>
  <si>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</si>
  <si>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</si>
  <si>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</si>
  <si>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</si>
  <si>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</si>
  <si>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</si>
  <si>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</si>
  <si>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</si>
  <si>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</si>
  <si>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</si>
  <si>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</si>
  <si>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</si>
  <si>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</si>
  <si>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</si>
  <si>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</si>
  <si>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</si>
  <si>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</si>
  <si>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</si>
  <si>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</si>
  <si>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</si>
  <si>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</si>
  <si>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</si>
  <si>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</si>
  <si>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</si>
  <si>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</si>
  <si>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</si>
  <si>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</si>
  <si>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</si>
  <si>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</si>
  <si>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</si>
  <si>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</si>
  <si>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</si>
  <si>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</si>
  <si>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</si>
  <si>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</si>
  <si>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</si>
  <si>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</si>
  <si>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</si>
  <si>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</si>
  <si>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</si>
  <si>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</si>
  <si>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</si>
  <si>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</si>
  <si>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</si>
  <si>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</si>
  <si>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</si>
  <si>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</si>
  <si>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</si>
  <si>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</si>
  <si>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</si>
  <si>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</si>
  <si>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</si>
  <si>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</si>
  <si>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</si>
  <si>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</si>
  <si>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</si>
  <si>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</si>
  <si>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</si>
  <si>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</si>
  <si>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</si>
  <si>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</si>
  <si>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</si>
  <si>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</si>
  <si>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</si>
  <si>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</si>
  <si>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</si>
  <si>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</si>
  <si>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</si>
  <si>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</si>
  <si>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</si>
  <si>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</si>
  <si>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</si>
  <si>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</si>
  <si>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</si>
  <si>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</si>
  <si>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</si>
  <si>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</si>
  <si>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</si>
  <si>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</si>
  <si>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</si>
  <si>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</si>
  <si>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</si>
  <si>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</si>
  <si>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</si>
  <si>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</si>
  <si>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福島県二本松市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</si>
  <si>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</si>
  <si>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</si>
  <si>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</si>
  <si>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</si>
  <si>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</si>
  <si>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</si>
  <si>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</si>
  <si>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</si>
  <si>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</si>
  <si>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</si>
  <si>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</si>
  <si>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</si>
  <si>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</si>
  <si>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</si>
  <si>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</si>
  <si>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</si>
  <si>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</si>
  <si>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</si>
  <si>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</si>
  <si>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</si>
  <si>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</si>
  <si>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</si>
  <si>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</si>
  <si>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</si>
  <si>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</si>
  <si>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</si>
  <si>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</si>
  <si>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</si>
  <si>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</si>
  <si>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</si>
  <si>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</si>
  <si>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</si>
  <si>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</si>
  <si>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</si>
  <si>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</si>
  <si>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</si>
  <si>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</si>
  <si>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</si>
  <si>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</si>
  <si>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</si>
  <si>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</si>
  <si>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</si>
  <si>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工業団地造成事業会計</t>
    <phoneticPr fontId="5"/>
  </si>
  <si>
    <t>宅地造成事業会計</t>
    <phoneticPr fontId="5"/>
  </si>
  <si>
    <t>岩代簡易水道事業特別会計</t>
    <phoneticPr fontId="5"/>
  </si>
  <si>
    <t>法非適用企業</t>
    <phoneticPr fontId="5"/>
  </si>
  <si>
    <t>東和簡易水道事業特別会計</t>
    <phoneticPr fontId="5"/>
  </si>
  <si>
    <t>安達下水道事業特別会計</t>
    <phoneticPr fontId="5"/>
  </si>
  <si>
    <t>岩代下水道事業特別会計</t>
    <phoneticPr fontId="5"/>
  </si>
  <si>
    <t>公設地方卸売市場特別会計</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</si>
  <si>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</si>
  <si>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</si>
  <si>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</si>
  <si>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</si>
  <si>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</si>
  <si>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</si>
  <si>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</si>
  <si>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</si>
  <si>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</si>
  <si>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</si>
  <si>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</si>
  <si>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</si>
  <si>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</si>
  <si>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</si>
  <si>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</si>
  <si>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</si>
  <si>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</si>
  <si>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</si>
  <si>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</si>
  <si>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</si>
  <si>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</si>
  <si>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</si>
  <si>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</si>
  <si>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</si>
  <si>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</si>
  <si>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</si>
  <si>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</si>
  <si>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</si>
  <si>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</si>
  <si>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</si>
  <si>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</si>
  <si>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</si>
  <si>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</si>
  <si>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</si>
  <si>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</si>
  <si>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</si>
  <si>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</si>
  <si>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</si>
  <si>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</si>
  <si>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</si>
  <si>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</si>
  <si>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</si>
  <si>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</si>
  <si>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</si>
  <si>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</si>
  <si>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</si>
  <si>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</si>
  <si>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</si>
  <si>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</si>
  <si>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</si>
  <si>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</si>
  <si>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</si>
  <si>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</si>
  <si>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</si>
  <si>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</si>
  <si>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</si>
  <si>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</si>
  <si>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</si>
  <si>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</si>
  <si>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</si>
  <si>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</si>
  <si>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</si>
  <si>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</si>
  <si>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</si>
  <si>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</si>
  <si>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</si>
  <si>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</si>
  <si>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</si>
  <si>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</si>
  <si>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</si>
  <si>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</si>
  <si>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</si>
  <si>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</si>
  <si>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</si>
  <si>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</si>
  <si>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</si>
  <si>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</si>
  <si>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</si>
  <si>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</si>
  <si>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</si>
  <si>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</si>
  <si>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</si>
  <si>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</si>
  <si>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</si>
  <si>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</si>
  <si>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</si>
  <si>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</si>
  <si>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</si>
  <si>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</si>
  <si>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</si>
  <si>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</si>
  <si>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</si>
  <si>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</si>
  <si>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</si>
  <si>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</si>
  <si>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</si>
  <si>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</si>
  <si>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</si>
  <si>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</si>
  <si>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</si>
  <si>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</si>
  <si>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</si>
  <si>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</si>
  <si>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</si>
  <si>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</si>
  <si>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</si>
  <si>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</si>
  <si>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</si>
  <si>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</si>
  <si>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</si>
  <si>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</si>
  <si>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</si>
  <si>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</si>
  <si>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</si>
  <si>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</si>
  <si>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</si>
  <si>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</si>
  <si>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</si>
  <si>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</si>
  <si>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</si>
  <si>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</si>
  <si>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</si>
  <si>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</si>
  <si>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</si>
  <si>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</si>
  <si>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</si>
  <si>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</si>
  <si>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</si>
  <si>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</si>
  <si>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</si>
  <si>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</si>
  <si>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</si>
  <si>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</si>
  <si>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</si>
  <si>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</si>
  <si>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</si>
  <si>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0.40</t>
  </si>
  <si>
    <t>▲ 3.07</t>
  </si>
  <si>
    <t>水道事業会計</t>
  </si>
  <si>
    <t>下水道事業会計</t>
  </si>
  <si>
    <t>一般会計</t>
  </si>
  <si>
    <t>国民健康保険特別会計（事業勘定）</t>
  </si>
  <si>
    <t>介護保険特別会計（保険事業勘定）</t>
  </si>
  <si>
    <t>佐勢ノ宮住宅団地造成事業特別会計</t>
  </si>
  <si>
    <t>介護保険特別会計（介護サービス事業勘定）</t>
  </si>
  <si>
    <t>工業団地造成事業会計</t>
  </si>
  <si>
    <t>その他会計（赤字）</t>
  </si>
  <si>
    <t>その他会計（黒字）</t>
  </si>
  <si>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</si>
  <si>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</si>
  <si>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</si>
  <si>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</si>
  <si>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</si>
  <si>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</si>
  <si>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</si>
  <si>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</si>
  <si>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</si>
  <si>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</si>
  <si>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</si>
  <si>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</si>
  <si>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4">
      <t>キク</t>
    </rPh>
    <rPh sb="4" eb="5">
      <t>エイ</t>
    </rPh>
    <rPh sb="5" eb="6">
      <t>カイ</t>
    </rPh>
    <phoneticPr fontId="2"/>
  </si>
  <si>
    <t>二本松市振興公社</t>
    <rPh sb="0" eb="4">
      <t>ニホンマツシ</t>
    </rPh>
    <rPh sb="4" eb="6">
      <t>シンコウ</t>
    </rPh>
    <rPh sb="6" eb="8">
      <t>コウシャ</t>
    </rPh>
    <phoneticPr fontId="2"/>
  </si>
  <si>
    <t>-</t>
    <phoneticPr fontId="2"/>
  </si>
  <si>
    <t>-</t>
    <phoneticPr fontId="2"/>
  </si>
  <si>
    <t>-</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</si>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</sst>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77187</c:v>
                </c:pt>
                <c:pt idx="1">
                  <c:v>59010</c:v>
                </c:pt>
                <c:pt idx="2">
                  <c:v>73262</c:v>
                </c:pt>
                <c:pt idx="3">
                  <c:v>96908</c:v>
                </c:pt>
                <c:pt idx="4">
                  <c:v>96573</c:v>
                </c:pt>
              </c:numCache>
            </c:numRef>
          </c:val>
          <c:smooth val="0"/>
        </c:ser>
        <c:dLbls>
          <c:showLegendKey val="0"/>
          <c:showVal val="0"/>
          <c:showCatName val="0"/>
          <c:showSerName val="0"/>
          <c:showPercent val="0"/>
          <c:showBubbleSize val="0"/>
        </c:dLbls>
        <c:marker val="1"/>
        <c:smooth val="0"/>
        <c:axId val="149340544"/>
        <c:axId val="149342464"/>
      </c:lineChart>
      <c:catAx>
        <c:axId val="149340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342464"/>
        <c:crosses val="autoZero"/>
        <c:auto val="1"/>
        <c:lblAlgn val="ctr"/>
        <c:lblOffset val="100"/>
        <c:tickLblSkip val="1"/>
        <c:tickMarkSkip val="1"/>
        <c:noMultiLvlLbl val="0"/>
      </c:catAx>
      <c:valAx>
        <c:axId val="149342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34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3.24</c:v>
                </c:pt>
                <c:pt idx="1">
                  <c:v>5.31</c:v>
                </c:pt>
                <c:pt idx="2">
                  <c:v>9.92</c:v>
                </c:pt>
                <c:pt idx="3">
                  <c:v>5.83</c:v>
                </c:pt>
                <c:pt idx="4">
                  <c:v>3.44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13.14</c:v>
                </c:pt>
                <c:pt idx="1">
                  <c:v>15.23</c:v>
                </c:pt>
                <c:pt idx="2">
                  <c:v>19.12</c:v>
                </c:pt>
                <c:pt idx="3">
                  <c:v>22.26</c:v>
                </c:pt>
                <c:pt idx="4">
                  <c:v>21.53</c:v>
                </c:pt>
              </c:numCache>
            </c:numRef>
          </c:val>
        </c:ser>
        <c:dLbls>
          <c:showLegendKey val="0"/>
          <c:showVal val="0"/>
          <c:showCatName val="0"/>
          <c:showSerName val="0"/>
          <c:showPercent val="0"/>
          <c:showBubbleSize val="0"/>
        </c:dLbls>
        <c:gapWidth val="250"/>
        <c:overlap val="100"/>
        <c:axId val="144834944"/>
        <c:axId val="14483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3.54</c:v>
                </c:pt>
                <c:pt idx="1">
                  <c:v>3.73</c:v>
                </c:pt>
                <c:pt idx="2">
                  <c:v>8.16</c:v>
                </c:pt>
                <c:pt idx="3">
                  <c:v>-0.4</c:v>
                </c:pt>
                <c:pt idx="4">
                  <c:v>-3.07</c:v>
                </c:pt>
              </c:numCache>
            </c:numRef>
          </c:val>
          <c:smooth val="0"/>
        </c:ser>
        <c:dLbls>
          <c:showLegendKey val="0"/>
          <c:showVal val="0"/>
          <c:showCatName val="0"/>
          <c:showSerName val="0"/>
          <c:showPercent val="0"/>
          <c:showBubbleSize val="0"/>
        </c:dLbls>
        <c:marker val="1"/>
        <c:smooth val="0"/>
        <c:axId val="144834944"/>
        <c:axId val="144836480"/>
      </c:lineChart>
      <c:catAx>
        <c:axId val="1448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836480"/>
        <c:crosses val="autoZero"/>
        <c:auto val="1"/>
        <c:lblAlgn val="ctr"/>
        <c:lblOffset val="100"/>
        <c:tickLblSkip val="1"/>
        <c:tickMarkSkip val="1"/>
        <c:noMultiLvlLbl val="0"/>
      </c:catAx>
      <c:valAx>
        <c:axId val="14483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3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2.79</c:v>
                </c:pt>
                <c:pt idx="2">
                  <c:v>#N/A</c:v>
                </c:pt>
                <c:pt idx="3">
                  <c:v>2.57</c:v>
                </c:pt>
                <c:pt idx="4">
                  <c:v>#N/A</c:v>
                </c:pt>
                <c:pt idx="5">
                  <c:v>2.2400000000000002</c:v>
                </c:pt>
                <c:pt idx="6">
                  <c:v>#N/A</c:v>
                </c:pt>
                <c:pt idx="7">
                  <c:v>2.12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工業団地造成事業会計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0.03</c:v>
                </c:pt>
                <c:pt idx="4">
                  <c:v>#N/A</c:v>
                </c:pt>
                <c:pt idx="5">
                  <c:v>7.0000000000000007E-2</c:v>
                </c:pt>
                <c:pt idx="6">
                  <c:v>#N/A</c:v>
                </c:pt>
                <c:pt idx="7">
                  <c:v>0.04</c:v>
                </c:pt>
                <c:pt idx="8">
                  <c:v>#N/A</c:v>
                </c:pt>
                <c:pt idx="9">
                  <c:v>0.04</c:v>
                </c:pt>
              </c:numCache>
            </c:numRef>
          </c:val>
        </c:ser>
        <c:ser>
          <c:idx val="4"/>
          <c:order val="4"/>
          <c:tx>
            <c:strRef>
              <c:f>データシート!$A$31</c:f>
              <c:strCache>
                <c:ptCount val="1"/>
                <c:pt idx="0">
                  <c:v>佐勢ノ宮住宅団地造成事業特別会計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0.56000000000000005</c:v>
                </c:pt>
                <c:pt idx="2">
                  <c:v>#N/A</c:v>
                </c:pt>
                <c:pt idx="3">
                  <c:v>0.57999999999999996</c:v>
                </c:pt>
                <c:pt idx="4">
                  <c:v>#N/A</c:v>
                </c:pt>
                <c:pt idx="5">
                  <c:v>0.5</c:v>
                </c:pt>
                <c:pt idx="6">
                  <c:v>#N/A</c:v>
                </c:pt>
                <c:pt idx="7">
                  <c:v>0.33</c:v>
                </c:pt>
                <c:pt idx="8">
                  <c:v>#N/A</c:v>
                </c:pt>
                <c:pt idx="9">
                  <c:v>0.28000000000000003</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0.42</c:v>
                </c:pt>
                <c:pt idx="4">
                  <c:v>#N/A</c:v>
                </c:pt>
                <c:pt idx="5">
                  <c:v>0.61</c:v>
                </c:pt>
                <c:pt idx="6">
                  <c:v>#N/A</c:v>
                </c:pt>
                <c:pt idx="7">
                  <c:v>0.86</c:v>
                </c:pt>
                <c:pt idx="8">
                  <c:v>#N/A</c:v>
                </c:pt>
                <c:pt idx="9">
                  <c:v>0.47</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1.39</c:v>
                </c:pt>
                <c:pt idx="2">
                  <c:v>#N/A</c:v>
                </c:pt>
                <c:pt idx="3">
                  <c:v>1.95</c:v>
                </c:pt>
                <c:pt idx="4">
                  <c:v>#N/A</c:v>
                </c:pt>
                <c:pt idx="5">
                  <c:v>2.6</c:v>
                </c:pt>
                <c:pt idx="6">
                  <c:v>#N/A</c:v>
                </c:pt>
                <c:pt idx="7">
                  <c:v>1.67</c:v>
                </c:pt>
                <c:pt idx="8">
                  <c:v>#N/A</c:v>
                </c:pt>
                <c:pt idx="9">
                  <c:v>1.44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3.23</c:v>
                </c:pt>
                <c:pt idx="2">
                  <c:v>#N/A</c:v>
                </c:pt>
                <c:pt idx="3">
                  <c:v>5.31</c:v>
                </c:pt>
                <c:pt idx="4">
                  <c:v>#N/A</c:v>
                </c:pt>
                <c:pt idx="5">
                  <c:v>9.91</c:v>
                </c:pt>
                <c:pt idx="6">
                  <c:v>#N/A</c:v>
                </c:pt>
                <c:pt idx="7">
                  <c:v>5.83</c:v>
                </c:pt>
                <c:pt idx="8">
                  <c:v>#N/A</c:v>
                </c:pt>
                <c:pt idx="9">
                  <c:v>3.44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6.57</c:v>
                </c:pt>
                <c:pt idx="2">
                  <c:v>#N/A</c:v>
                </c:pt>
                <c:pt idx="3">
                  <c:v>7.05</c:v>
                </c:pt>
                <c:pt idx="4">
                  <c:v>#N/A</c:v>
                </c:pt>
                <c:pt idx="5">
                  <c:v>7.55</c:v>
                </c:pt>
                <c:pt idx="6">
                  <c:v>#N/A</c:v>
                </c:pt>
                <c:pt idx="7">
                  <c:v>7.26</c:v>
                </c:pt>
                <c:pt idx="8">
                  <c:v>#N/A</c:v>
                </c:pt>
                <c:pt idx="9">
                  <c:v>6.98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9.14</c:v>
                </c:pt>
                <c:pt idx="2">
                  <c:v>#N/A</c:v>
                </c:pt>
                <c:pt idx="3">
                  <c:v>10.210000000000001</c:v>
                </c:pt>
                <c:pt idx="4">
                  <c:v>#N/A</c:v>
                </c:pt>
                <c:pt idx="5">
                  <c:v>11.21</c:v>
                </c:pt>
                <c:pt idx="6">
                  <c:v>#N/A</c:v>
                </c:pt>
                <c:pt idx="7">
                  <c:v>10.57</c:v>
                </c:pt>
                <c:pt idx="8">
                  <c:v>#N/A</c:v>
                </c:pt>
                <c:pt idx="9">
                  <c:v>11.66</c:v>
                </c:pt>
              </c:numCache>
            </c:numRef>
          </c:val>
        </c:ser>
        <c:dLbls>
          <c:showLegendKey val="0"/>
          <c:showVal val="0"/>
          <c:showCatName val="0"/>
          <c:showSerName val="0"/>
          <c:showPercent val="0"/>
          <c:showBubbleSize val="0"/>
        </c:dLbls>
        <c:gapWidth val="150"/>
        <c:overlap val="100"/>
        <c:axId val="223790208"/>
        <c:axId val="223791744"/>
      </c:barChart>
      <c:catAx>
        <c:axId val="2237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791744"/>
        <c:crosses val="autoZero"/>
        <c:auto val="1"/>
        <c:lblAlgn val="ctr"/>
        <c:lblOffset val="100"/>
        <c:tickLblSkip val="1"/>
        <c:tickMarkSkip val="1"/>
        <c:noMultiLvlLbl val="0"/>
      </c:catAx>
      <c:valAx>
        <c:axId val="22379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9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2582</c:v>
                </c:pt>
                <c:pt idx="5">
                  <c:v>2637</c:v>
                </c:pt>
                <c:pt idx="8">
                  <c:v>2698</c:v>
                </c:pt>
                <c:pt idx="11">
                  <c:v>2759</c:v>
                </c:pt>
                <c:pt idx="14">
                  <c:v>2988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2</c:v>
                </c:pt>
                <c:pt idx="6">
                  <c:v>4</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415</c:v>
                </c:pt>
                <c:pt idx="3">
                  <c:v>380</c:v>
                </c:pt>
                <c:pt idx="6">
                  <c:v>369</c:v>
                </c:pt>
                <c:pt idx="9">
                  <c:v>365</c:v>
                </c:pt>
                <c:pt idx="12">
                  <c:v>361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713</c:v>
                </c:pt>
                <c:pt idx="3">
                  <c:v>709</c:v>
                </c:pt>
                <c:pt idx="6">
                  <c:v>693</c:v>
                </c:pt>
                <c:pt idx="9">
                  <c:v>686</c:v>
                </c:pt>
                <c:pt idx="12">
                  <c:v>622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714</c:v>
                </c:pt>
                <c:pt idx="3">
                  <c:v>710</c:v>
                </c:pt>
                <c:pt idx="6">
                  <c:v>710</c:v>
                </c:pt>
                <c:pt idx="9">
                  <c:v>712</c:v>
                </c:pt>
                <c:pt idx="12">
                  <c:v>656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2916</c:v>
                </c:pt>
                <c:pt idx="3">
                  <c:v>2930</c:v>
                </c:pt>
                <c:pt idx="6">
                  <c:v>2877</c:v>
                </c:pt>
                <c:pt idx="9">
                  <c:v>2819</c:v>
                </c:pt>
                <c:pt idx="12">
                  <c:v>3124</c:v>
                </c:pt>
              </c:numCache>
            </c:numRef>
          </c:val>
        </c:ser>
        <c:dLbls>
          <c:showLegendKey val="0"/>
          <c:showVal val="0"/>
          <c:showCatName val="0"/>
          <c:showSerName val="0"/>
          <c:showPercent val="0"/>
          <c:showBubbleSize val="0"/>
        </c:dLbls>
        <c:gapWidth val="100"/>
        <c:overlap val="100"/>
        <c:axId val="218520192"/>
        <c:axId val="21854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2186</c:v>
                </c:pt>
                <c:pt idx="2">
                  <c:v>#N/A</c:v>
                </c:pt>
                <c:pt idx="3">
                  <c:v>#N/A</c:v>
                </c:pt>
                <c:pt idx="4">
                  <c:v>2094</c:v>
                </c:pt>
                <c:pt idx="5">
                  <c:v>#N/A</c:v>
                </c:pt>
                <c:pt idx="6">
                  <c:v>#N/A</c:v>
                </c:pt>
                <c:pt idx="7">
                  <c:v>1955</c:v>
                </c:pt>
                <c:pt idx="8">
                  <c:v>#N/A</c:v>
                </c:pt>
                <c:pt idx="9">
                  <c:v>#N/A</c:v>
                </c:pt>
                <c:pt idx="10">
                  <c:v>1824</c:v>
                </c:pt>
                <c:pt idx="11">
                  <c:v>#N/A</c:v>
                </c:pt>
                <c:pt idx="12">
                  <c:v>#N/A</c:v>
                </c:pt>
                <c:pt idx="13">
                  <c:v>1776</c:v>
                </c:pt>
                <c:pt idx="14">
                  <c:v>#N/A</c:v>
                </c:pt>
              </c:numCache>
            </c:numRef>
          </c:val>
          <c:smooth val="0"/>
        </c:ser>
        <c:dLbls>
          <c:showLegendKey val="0"/>
          <c:showVal val="0"/>
          <c:showCatName val="0"/>
          <c:showSerName val="0"/>
          <c:showPercent val="0"/>
          <c:showBubbleSize val="0"/>
        </c:dLbls>
        <c:marker val="1"/>
        <c:smooth val="0"/>
        <c:axId val="218520192"/>
        <c:axId val="218542848"/>
      </c:lineChart>
      <c:catAx>
        <c:axId val="21852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542848"/>
        <c:crosses val="autoZero"/>
        <c:auto val="1"/>
        <c:lblAlgn val="ctr"/>
        <c:lblOffset val="100"/>
        <c:tickLblSkip val="1"/>
        <c:tickMarkSkip val="1"/>
        <c:noMultiLvlLbl val="0"/>
      </c:catAx>
      <c:valAx>
        <c:axId val="2185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2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28552</c:v>
                </c:pt>
                <c:pt idx="5">
                  <c:v>28330</c:v>
                </c:pt>
                <c:pt idx="8">
                  <c:v>28671</c:v>
                </c:pt>
                <c:pt idx="11">
                  <c:v>29077</c:v>
                </c:pt>
                <c:pt idx="14">
                  <c:v>28576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507</c:v>
                </c:pt>
                <c:pt idx="5">
                  <c:v>460</c:v>
                </c:pt>
                <c:pt idx="8">
                  <c:v>404</c:v>
                </c:pt>
                <c:pt idx="11">
                  <c:v>372</c:v>
                </c:pt>
                <c:pt idx="14">
                  <c:v>362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5052</c:v>
                </c:pt>
                <c:pt idx="5">
                  <c:v>6434</c:v>
                </c:pt>
                <c:pt idx="8">
                  <c:v>6879</c:v>
                </c:pt>
                <c:pt idx="11">
                  <c:v>7835</c:v>
                </c:pt>
                <c:pt idx="14">
                  <c:v>8153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4666</c:v>
                </c:pt>
                <c:pt idx="3">
                  <c:v>5051</c:v>
                </c:pt>
                <c:pt idx="6">
                  <c:v>4998</c:v>
                </c:pt>
                <c:pt idx="9">
                  <c:v>4867</c:v>
                </c:pt>
                <c:pt idx="12">
                  <c:v>4496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4656</c:v>
                </c:pt>
                <c:pt idx="3">
                  <c:v>3981</c:v>
                </c:pt>
                <c:pt idx="6">
                  <c:v>3297</c:v>
                </c:pt>
                <c:pt idx="9">
                  <c:v>2697</c:v>
                </c:pt>
                <c:pt idx="12">
                  <c:v>2811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10873</c:v>
                </c:pt>
                <c:pt idx="3">
                  <c:v>10593</c:v>
                </c:pt>
                <c:pt idx="6">
                  <c:v>10228</c:v>
                </c:pt>
                <c:pt idx="9">
                  <c:v>9755</c:v>
                </c:pt>
                <c:pt idx="12">
                  <c:v>9257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3072</c:v>
                </c:pt>
                <c:pt idx="3">
                  <c:v>2682</c:v>
                </c:pt>
                <c:pt idx="6">
                  <c:v>2383</c:v>
                </c:pt>
                <c:pt idx="9">
                  <c:v>2187</c:v>
                </c:pt>
                <c:pt idx="12">
                  <c:v>1884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30051</c:v>
                </c:pt>
                <c:pt idx="3">
                  <c:v>30016</c:v>
                </c:pt>
                <c:pt idx="6">
                  <c:v>30048</c:v>
                </c:pt>
                <c:pt idx="9">
                  <c:v>30847</c:v>
                </c:pt>
                <c:pt idx="12">
                  <c:v>30905</c:v>
                </c:pt>
              </c:numCache>
            </c:numRef>
          </c:val>
        </c:ser>
        <c:dLbls>
          <c:showLegendKey val="0"/>
          <c:showVal val="0"/>
          <c:showCatName val="0"/>
          <c:showSerName val="0"/>
          <c:showPercent val="0"/>
          <c:showBubbleSize val="0"/>
        </c:dLbls>
        <c:gapWidth val="100"/>
        <c:overlap val="100"/>
        <c:axId val="223710592"/>
        <c:axId val="223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19208</c:v>
                </c:pt>
                <c:pt idx="2">
                  <c:v>#N/A</c:v>
                </c:pt>
                <c:pt idx="3">
                  <c:v>#N/A</c:v>
                </c:pt>
                <c:pt idx="4">
                  <c:v>17098</c:v>
                </c:pt>
                <c:pt idx="5">
                  <c:v>#N/A</c:v>
                </c:pt>
                <c:pt idx="6">
                  <c:v>#N/A</c:v>
                </c:pt>
                <c:pt idx="7">
                  <c:v>15001</c:v>
                </c:pt>
                <c:pt idx="8">
                  <c:v>#N/A</c:v>
                </c:pt>
                <c:pt idx="9">
                  <c:v>#N/A</c:v>
                </c:pt>
                <c:pt idx="10">
                  <c:v>13069</c:v>
                </c:pt>
                <c:pt idx="11">
                  <c:v>#N/A</c:v>
                </c:pt>
                <c:pt idx="12">
                  <c:v>#N/A</c:v>
                </c:pt>
                <c:pt idx="13">
                  <c:v>12262</c:v>
                </c:pt>
                <c:pt idx="14">
                  <c:v>#N/A</c:v>
                </c:pt>
              </c:numCache>
            </c:numRef>
          </c:val>
          <c:smooth val="0"/>
        </c:ser>
        <c:dLbls>
          <c:showLegendKey val="0"/>
          <c:showVal val="0"/>
          <c:showCatName val="0"/>
          <c:showSerName val="0"/>
          <c:showPercent val="0"/>
          <c:showBubbleSize val="0"/>
        </c:dLbls>
        <c:marker val="1"/>
        <c:smooth val="0"/>
        <c:axId val="223710592"/>
        <c:axId val="223720960"/>
      </c:lineChart>
      <c:catAx>
        <c:axId val="2237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720960"/>
        <c:crosses val="autoZero"/>
        <c:auto val="1"/>
        <c:lblAlgn val="ctr"/>
        <c:lblOffset val="100"/>
        <c:tickLblSkip val="1"/>
        <c:tickMarkSkip val="1"/>
        <c:noMultiLvlLbl val="0"/>
      </c:catAx>
      <c:valAx>
        <c:axId val="223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57,673
57,368
344.42
45,875,590
43,585,953
593,488
17,241,466
30,499,917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景気の持ち直し、放射線物質の除染作業などの震災復興関連によって市町村民税や固定資産税などの税収が増となったものの、</a:t>
          </a:r>
          <a:r>
            <a:rPr kumimoji="1" lang="ja-JP" altLang="en-US" sz="1100" baseline="0">
              <a:solidFill>
                <a:sysClr val="windowText" lastClr="000000"/>
              </a:solidFill>
              <a:effectLst/>
              <a:latin typeface="+mn-lt"/>
              <a:ea typeface="+mn-ea"/>
              <a:cs typeface="+mn-cs"/>
            </a:rPr>
            <a:t>経常経費についても増となったことから</a:t>
          </a:r>
          <a:r>
            <a:rPr kumimoji="1" lang="ja-JP" altLang="ja-JP" sz="1100" baseline="0">
              <a:solidFill>
                <a:sysClr val="windowText" lastClr="000000"/>
              </a:solidFill>
              <a:effectLst/>
              <a:latin typeface="+mn-lt"/>
              <a:ea typeface="+mn-ea"/>
              <a:cs typeface="+mn-cs"/>
            </a:rPr>
            <a:t>、財政力指数は前年度</a:t>
          </a:r>
          <a:r>
            <a:rPr kumimoji="1" lang="ja-JP" altLang="en-US" sz="1100" baseline="0">
              <a:solidFill>
                <a:sysClr val="windowText" lastClr="000000"/>
              </a:solidFill>
              <a:effectLst/>
              <a:latin typeface="+mn-lt"/>
              <a:ea typeface="+mn-ea"/>
              <a:cs typeface="+mn-cs"/>
            </a:rPr>
            <a:t>対比で横ばいの０．４４で</a:t>
          </a:r>
          <a:r>
            <a:rPr kumimoji="1" lang="ja-JP" altLang="ja-JP" sz="1100" baseline="0">
              <a:solidFill>
                <a:schemeClr val="dk1"/>
              </a:solidFill>
              <a:effectLst/>
              <a:latin typeface="+mn-lt"/>
              <a:ea typeface="+mn-ea"/>
              <a:cs typeface="+mn-cs"/>
            </a:rPr>
            <a:t>、類似団体平均を下回っている。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ysClr val="windowText" lastClr="000000"/>
              </a:solidFill>
              <a:effectLst/>
              <a:latin typeface="+mn-lt"/>
              <a:ea typeface="+mn-ea"/>
              <a:cs typeface="+mn-cs"/>
            </a:rPr>
            <a:t>平成２８年３月に策定した新市総合計画を</a:t>
          </a:r>
          <a:r>
            <a:rPr kumimoji="1" lang="ja-JP" altLang="ja-JP" sz="1100" baseline="0">
              <a:solidFill>
                <a:schemeClr val="dk1"/>
              </a:solidFill>
              <a:effectLst/>
              <a:latin typeface="+mn-lt"/>
              <a:ea typeface="+mn-ea"/>
              <a:cs typeface="+mn-cs"/>
            </a:rPr>
            <a:t>基本として、徴収業務の強化等による歳入の確保、物件費、補助費等を中心とした事務事業の見直しによる更なる経常経費の削減により、行財政基盤の安定確保に努める。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57855</xdr:rowOff>
    </xdr:to>
    <xdr:cxnSp macro="">
      <xdr:nvCxnSpPr>
        <xdr:cNvPr id="67" name="直線コネクタ 66"/>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71261</xdr:rowOff>
    </xdr:to>
    <xdr:cxnSp macro="">
      <xdr:nvCxnSpPr>
        <xdr:cNvPr id="70" name="直線コネクタ 69"/>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71261</xdr:rowOff>
    </xdr:to>
    <xdr:cxnSp macro="">
      <xdr:nvCxnSpPr>
        <xdr:cNvPr id="73" name="直線コネクタ 72"/>
        <xdr:cNvCxnSpPr/>
      </xdr:nvCxnSpPr>
      <xdr:spPr>
        <a:xfrm>
          <a:off x="2336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44450</xdr:rowOff>
    </xdr:to>
    <xdr:cxnSp macro="">
      <xdr:nvCxnSpPr>
        <xdr:cNvPr id="76" name="直線コネクタ 75"/>
        <xdr:cNvCxnSpPr/>
      </xdr:nvCxnSpPr>
      <xdr:spPr>
        <a:xfrm>
          <a:off x="1447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6" name="円/楕円 85"/>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7"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8" name="円/楕円 87"/>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9" name="テキスト ボックス 88"/>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0" name="円/楕円 89"/>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1" name="テキスト ボックス 90"/>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4" name="円/楕円 93"/>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5" name="テキスト ボックス 94"/>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扶助費や公債費、物件費などの経常経費が増加したことにより</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０．６</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回る</a:t>
          </a:r>
          <a:r>
            <a:rPr kumimoji="1" lang="ja-JP" altLang="en-US" sz="1100">
              <a:solidFill>
                <a:sysClr val="windowText" lastClr="000000"/>
              </a:solidFill>
              <a:effectLst/>
              <a:latin typeface="+mn-lt"/>
              <a:ea typeface="+mn-ea"/>
              <a:cs typeface="+mn-cs"/>
            </a:rPr>
            <a:t>８９．２</a:t>
          </a:r>
          <a:r>
            <a:rPr kumimoji="1" lang="ja-JP" altLang="ja-JP" sz="1100">
              <a:solidFill>
                <a:sysClr val="windowText" lastClr="000000"/>
              </a:solidFill>
              <a:effectLst/>
              <a:latin typeface="+mn-lt"/>
              <a:ea typeface="+mn-ea"/>
              <a:cs typeface="+mn-cs"/>
            </a:rPr>
            <a:t>％となり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今後も、介護保険、後期高齢者医療、</a:t>
          </a:r>
          <a:r>
            <a:rPr kumimoji="1" lang="ja-JP" altLang="en-US" sz="1100">
              <a:solidFill>
                <a:schemeClr val="dk1"/>
              </a:solidFill>
              <a:effectLst/>
              <a:latin typeface="+mn-lt"/>
              <a:ea typeface="+mn-ea"/>
              <a:cs typeface="+mn-cs"/>
            </a:rPr>
            <a:t>生活保護などの</a:t>
          </a:r>
          <a:r>
            <a:rPr kumimoji="1" lang="ja-JP" altLang="ja-JP" sz="1100">
              <a:solidFill>
                <a:schemeClr val="dk1"/>
              </a:solidFill>
              <a:effectLst/>
              <a:latin typeface="+mn-lt"/>
              <a:ea typeface="+mn-ea"/>
              <a:cs typeface="+mn-cs"/>
            </a:rPr>
            <a:t>福祉関係経費等を中心</a:t>
          </a:r>
          <a:r>
            <a:rPr kumimoji="1" lang="ja-JP" altLang="en-US" sz="1100">
              <a:solidFill>
                <a:schemeClr val="dk1"/>
              </a:solidFill>
              <a:effectLst/>
              <a:latin typeface="+mn-lt"/>
              <a:ea typeface="+mn-ea"/>
              <a:cs typeface="+mn-cs"/>
            </a:rPr>
            <a:t>とした</a:t>
          </a:r>
          <a:r>
            <a:rPr kumimoji="1" lang="ja-JP" altLang="ja-JP" sz="1100">
              <a:solidFill>
                <a:schemeClr val="dk1"/>
              </a:solidFill>
              <a:effectLst/>
              <a:latin typeface="+mn-lt"/>
              <a:ea typeface="+mn-ea"/>
              <a:cs typeface="+mn-cs"/>
            </a:rPr>
            <a:t>扶助費の増加が見込まれ、更なる財政の硬直化が懸念されることから、</a:t>
          </a:r>
          <a:r>
            <a:rPr kumimoji="1" lang="ja-JP" altLang="en-US" sz="1100">
              <a:solidFill>
                <a:schemeClr val="dk1"/>
              </a:solidFill>
              <a:effectLst/>
              <a:latin typeface="+mn-lt"/>
              <a:ea typeface="+mn-ea"/>
              <a:cs typeface="+mn-cs"/>
            </a:rPr>
            <a:t>平成２８年３月に策定した新市総合計画に基づいた健全な財政運営の推進を目指し、</a:t>
          </a:r>
          <a:r>
            <a:rPr kumimoji="1" lang="ja-JP" altLang="ja-JP" sz="1100">
              <a:solidFill>
                <a:schemeClr val="dk1"/>
              </a:solidFill>
              <a:effectLst/>
              <a:latin typeface="+mn-lt"/>
              <a:ea typeface="+mn-ea"/>
              <a:cs typeface="+mn-cs"/>
            </a:rPr>
            <a:t>限られた財源</a:t>
          </a:r>
          <a:r>
            <a:rPr kumimoji="1" lang="ja-JP" altLang="en-US" sz="1100">
              <a:solidFill>
                <a:schemeClr val="dk1"/>
              </a:solidFill>
              <a:effectLst/>
              <a:latin typeface="+mn-lt"/>
              <a:ea typeface="+mn-ea"/>
              <a:cs typeface="+mn-cs"/>
            </a:rPr>
            <a:t>での効率的で効果的な活用を図</a:t>
          </a:r>
          <a:r>
            <a:rPr kumimoji="1" lang="ja-JP" altLang="ja-JP" sz="1100">
              <a:solidFill>
                <a:schemeClr val="dk1"/>
              </a:solidFill>
              <a:effectLst/>
              <a:latin typeface="+mn-lt"/>
              <a:ea typeface="+mn-ea"/>
              <a:cs typeface="+mn-cs"/>
            </a:rPr>
            <a:t>るとともに、歳入の安定確保、財政基盤の強化に努める。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167386</xdr:rowOff>
    </xdr:from>
    <xdr:to>
      <xdr:col>7</xdr:col>
      <xdr:colOff>152400</xdr:colOff>
      <xdr:row>64</xdr:row>
      <xdr:rowOff>24892</xdr:rowOff>
    </xdr:to>
    <xdr:cxnSp macro="">
      <xdr:nvCxnSpPr>
        <xdr:cNvPr id="128" name="直線コネクタ 127"/>
        <xdr:cNvCxnSpPr/>
      </xdr:nvCxnSpPr>
      <xdr:spPr>
        <a:xfrm>
          <a:off x="4114800" y="109687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167386</xdr:rowOff>
    </xdr:to>
    <xdr:cxnSp macro="">
      <xdr:nvCxnSpPr>
        <xdr:cNvPr id="131" name="直線コネクタ 130"/>
        <xdr:cNvCxnSpPr/>
      </xdr:nvCxnSpPr>
      <xdr:spPr>
        <a:xfrm>
          <a:off x="3225800" y="1081913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63</xdr:row>
      <xdr:rowOff>17780</xdr:rowOff>
    </xdr:to>
    <xdr:cxnSp macro="">
      <xdr:nvCxnSpPr>
        <xdr:cNvPr id="134" name="直線コネクタ 133"/>
        <xdr:cNvCxnSpPr/>
      </xdr:nvCxnSpPr>
      <xdr:spPr>
        <a:xfrm>
          <a:off x="2336800" y="10775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145796</xdr:rowOff>
    </xdr:to>
    <xdr:cxnSp macro="">
      <xdr:nvCxnSpPr>
        <xdr:cNvPr id="137" name="直線コネクタ 136"/>
        <xdr:cNvCxnSpPr/>
      </xdr:nvCxnSpPr>
      <xdr:spPr>
        <a:xfrm>
          <a:off x="1447800" y="106840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7" name="円/楕円 146"/>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8"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49" name="円/楕円 148"/>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0" name="テキスト ボックス 149"/>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1" name="円/楕円 150"/>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2" name="テキスト ボックス 151"/>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3" name="円/楕円 152"/>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54" name="テキスト ボックス 153"/>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5" name="円/楕円 154"/>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115079</xdr:rowOff>
    </xdr:from>
    <xdr:ext cx="762000" cy="259045"/>
    <xdr:sp macro="" textlink="">
      <xdr:nvSpPr>
        <xdr:cNvPr id="156" name="テキスト ボックス 155"/>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[366,249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定員適正化計画に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横ばいとなっているも</a:t>
          </a:r>
          <a:r>
            <a:rPr kumimoji="1" lang="ja-JP" altLang="ja-JP" sz="1100">
              <a:solidFill>
                <a:schemeClr val="dk1"/>
              </a:solidFill>
              <a:effectLst/>
              <a:latin typeface="+mn-lt"/>
              <a:ea typeface="+mn-ea"/>
              <a:cs typeface="+mn-cs"/>
            </a:rPr>
            <a:t>のの、平成２４年度から本格</a:t>
          </a:r>
          <a:r>
            <a:rPr kumimoji="1" lang="ja-JP" altLang="en-US" sz="1100">
              <a:solidFill>
                <a:schemeClr val="dk1"/>
              </a:solidFill>
              <a:effectLst/>
              <a:latin typeface="+mn-lt"/>
              <a:ea typeface="+mn-ea"/>
              <a:cs typeface="+mn-cs"/>
            </a:rPr>
            <a:t>的に</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されている原発事故による</a:t>
          </a:r>
          <a:r>
            <a:rPr kumimoji="1" lang="ja-JP" altLang="ja-JP" sz="1100">
              <a:solidFill>
                <a:schemeClr val="dk1"/>
              </a:solidFill>
              <a:effectLst/>
              <a:latin typeface="+mn-lt"/>
              <a:ea typeface="+mn-ea"/>
              <a:cs typeface="+mn-cs"/>
            </a:rPr>
            <a:t>放射性物質の除染業務により物件費が増加</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、類似団体平均値を大きく上回っている。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、放射性物質の除染業務については引き続き実施されていくこともあり</a:t>
          </a:r>
          <a:r>
            <a:rPr kumimoji="1" lang="ja-JP" altLang="ja-JP" sz="1100">
              <a:solidFill>
                <a:sysClr val="windowText" lastClr="000000"/>
              </a:solidFill>
              <a:effectLst/>
              <a:latin typeface="+mn-lt"/>
              <a:ea typeface="+mn-ea"/>
              <a:cs typeface="+mn-cs"/>
            </a:rPr>
            <a:t>、全体的なコスト縮減に向けた取り組みを進めるとともに、</a:t>
          </a:r>
          <a:r>
            <a:rPr kumimoji="1" lang="ja-JP" altLang="en-US" sz="1100">
              <a:solidFill>
                <a:sysClr val="windowText" lastClr="000000"/>
              </a:solidFill>
              <a:effectLst/>
              <a:latin typeface="+mn-lt"/>
              <a:ea typeface="+mn-ea"/>
              <a:cs typeface="+mn-cs"/>
            </a:rPr>
            <a:t>平成２８年３月に策定した新市総合計画に基づいた施策の実施により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目標に向けた効率の高い事業を重点的に取り組む</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133784</xdr:rowOff>
    </xdr:from>
    <xdr:to>
      <xdr:col>7</xdr:col>
      <xdr:colOff>152400</xdr:colOff>
      <xdr:row>88</xdr:row>
      <xdr:rowOff>78417</xdr:rowOff>
    </xdr:to>
    <xdr:cxnSp macro="">
      <xdr:nvCxnSpPr>
        <xdr:cNvPr id="189" name="直線コネクタ 188"/>
        <xdr:cNvCxnSpPr/>
      </xdr:nvCxnSpPr>
      <xdr:spPr>
        <a:xfrm>
          <a:off x="4114800" y="14878484"/>
          <a:ext cx="8382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77144</xdr:rowOff>
    </xdr:from>
    <xdr:to>
      <xdr:col>6</xdr:col>
      <xdr:colOff>0</xdr:colOff>
      <xdr:row>86</xdr:row>
      <xdr:rowOff>133784</xdr:rowOff>
    </xdr:to>
    <xdr:cxnSp macro="">
      <xdr:nvCxnSpPr>
        <xdr:cNvPr id="192" name="直線コネクタ 191"/>
        <xdr:cNvCxnSpPr/>
      </xdr:nvCxnSpPr>
      <xdr:spPr>
        <a:xfrm>
          <a:off x="3225800" y="14650394"/>
          <a:ext cx="889000" cy="2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140901</xdr:rowOff>
    </xdr:from>
    <xdr:to>
      <xdr:col>4</xdr:col>
      <xdr:colOff>482600</xdr:colOff>
      <xdr:row>85</xdr:row>
      <xdr:rowOff>77144</xdr:rowOff>
    </xdr:to>
    <xdr:cxnSp macro="">
      <xdr:nvCxnSpPr>
        <xdr:cNvPr id="195" name="直線コネクタ 194"/>
        <xdr:cNvCxnSpPr/>
      </xdr:nvCxnSpPr>
      <xdr:spPr>
        <a:xfrm>
          <a:off x="2336800" y="14028351"/>
          <a:ext cx="889000" cy="6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95788</xdr:rowOff>
    </xdr:from>
    <xdr:to>
      <xdr:col>3</xdr:col>
      <xdr:colOff>279400</xdr:colOff>
      <xdr:row>81</xdr:row>
      <xdr:rowOff>140901</xdr:rowOff>
    </xdr:to>
    <xdr:cxnSp macro="">
      <xdr:nvCxnSpPr>
        <xdr:cNvPr id="198" name="直線コネクタ 197"/>
        <xdr:cNvCxnSpPr/>
      </xdr:nvCxnSpPr>
      <xdr:spPr>
        <a:xfrm>
          <a:off x="1447800" y="13983238"/>
          <a:ext cx="889000" cy="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27617</xdr:rowOff>
    </xdr:from>
    <xdr:to>
      <xdr:col>7</xdr:col>
      <xdr:colOff>203200</xdr:colOff>
      <xdr:row>88</xdr:row>
      <xdr:rowOff>129217</xdr:rowOff>
    </xdr:to>
    <xdr:sp macro="" textlink="">
      <xdr:nvSpPr>
        <xdr:cNvPr id="208" name="円/楕円 207"/>
        <xdr:cNvSpPr/>
      </xdr:nvSpPr>
      <xdr:spPr>
        <a:xfrm>
          <a:off x="4902200" y="151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94944</xdr:rowOff>
    </xdr:from>
    <xdr:ext cx="762000" cy="259045"/>
    <xdr:sp macro="" textlink="">
      <xdr:nvSpPr>
        <xdr:cNvPr id="209" name="人件費・物件費等の状況該当値テキスト"/>
        <xdr:cNvSpPr txBox="1"/>
      </xdr:nvSpPr>
      <xdr:spPr>
        <a:xfrm>
          <a:off x="5041900" y="1501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366,249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82984</xdr:rowOff>
    </xdr:from>
    <xdr:to>
      <xdr:col>6</xdr:col>
      <xdr:colOff>50800</xdr:colOff>
      <xdr:row>87</xdr:row>
      <xdr:rowOff>13134</xdr:rowOff>
    </xdr:to>
    <xdr:sp macro="" textlink="">
      <xdr:nvSpPr>
        <xdr:cNvPr id="210" name="円/楕円 209"/>
        <xdr:cNvSpPr/>
      </xdr:nvSpPr>
      <xdr:spPr>
        <a:xfrm>
          <a:off x="4064000" y="148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169361</xdr:rowOff>
    </xdr:from>
    <xdr:ext cx="736600" cy="259045"/>
    <xdr:sp macro="" textlink="">
      <xdr:nvSpPr>
        <xdr:cNvPr id="211" name="テキスト ボックス 210"/>
        <xdr:cNvSpPr txBox="1"/>
      </xdr:nvSpPr>
      <xdr:spPr>
        <a:xfrm>
          <a:off x="3733800" y="14914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306,669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26344</xdr:rowOff>
    </xdr:from>
    <xdr:to>
      <xdr:col>4</xdr:col>
      <xdr:colOff>533400</xdr:colOff>
      <xdr:row>85</xdr:row>
      <xdr:rowOff>127944</xdr:rowOff>
    </xdr:to>
    <xdr:sp macro="" textlink="">
      <xdr:nvSpPr>
        <xdr:cNvPr id="212" name="円/楕円 211"/>
        <xdr:cNvSpPr/>
      </xdr:nvSpPr>
      <xdr:spPr>
        <a:xfrm>
          <a:off x="3175000" y="145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112721</xdr:rowOff>
    </xdr:from>
    <xdr:ext cx="762000" cy="259045"/>
    <xdr:sp macro="" textlink="">
      <xdr:nvSpPr>
        <xdr:cNvPr id="213" name="テキスト ボックス 212"/>
        <xdr:cNvSpPr txBox="1"/>
      </xdr:nvSpPr>
      <xdr:spPr>
        <a:xfrm>
          <a:off x="2844800" y="1468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90101</xdr:rowOff>
    </xdr:from>
    <xdr:to>
      <xdr:col>3</xdr:col>
      <xdr:colOff>330200</xdr:colOff>
      <xdr:row>82</xdr:row>
      <xdr:rowOff>20251</xdr:rowOff>
    </xdr:to>
    <xdr:sp macro="" textlink="">
      <xdr:nvSpPr>
        <xdr:cNvPr id="214" name="円/楕円 213"/>
        <xdr:cNvSpPr/>
      </xdr:nvSpPr>
      <xdr:spPr>
        <a:xfrm>
          <a:off x="2286000" y="139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5028</xdr:rowOff>
    </xdr:from>
    <xdr:ext cx="762000" cy="259045"/>
    <xdr:sp macro="" textlink="">
      <xdr:nvSpPr>
        <xdr:cNvPr id="215" name="テキスト ボックス 214"/>
        <xdr:cNvSpPr txBox="1"/>
      </xdr:nvSpPr>
      <xdr:spPr>
        <a:xfrm>
          <a:off x="1955800" y="1406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44988</xdr:rowOff>
    </xdr:from>
    <xdr:to>
      <xdr:col>2</xdr:col>
      <xdr:colOff>127000</xdr:colOff>
      <xdr:row>81</xdr:row>
      <xdr:rowOff>146588</xdr:rowOff>
    </xdr:to>
    <xdr:sp macro="" textlink="">
      <xdr:nvSpPr>
        <xdr:cNvPr id="216" name="円/楕円 215"/>
        <xdr:cNvSpPr/>
      </xdr:nvSpPr>
      <xdr:spPr>
        <a:xfrm>
          <a:off x="1397000" y="139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156765</xdr:rowOff>
    </xdr:from>
    <xdr:ext cx="762000" cy="259045"/>
    <xdr:sp macro="" textlink="">
      <xdr:nvSpPr>
        <xdr:cNvPr id="217" name="テキスト ボックス 216"/>
        <xdr:cNvSpPr txBox="1"/>
      </xdr:nvSpPr>
      <xdr:spPr>
        <a:xfrm>
          <a:off x="1066800" y="137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平成１７年度比１７８名・削減率２６．７％）の推進にあたり、第１次市政改革集中プランでは平成２２年度までの目標値（純減８０名・削減率１２．０％）を上回る１２４名の純減（削減率１８．６％）となった。第２次市政改革集中プランでは定員適正化計画（継続）の達成に向け、職員採用の抑制（退職者の１</a:t>
          </a:r>
          <a:r>
            <a:rPr kumimoji="1" lang="en-US" altLang="ja-JP" sz="1100">
              <a:latin typeface="ＭＳ Ｐゴシック"/>
            </a:rPr>
            <a:t>/</a:t>
          </a:r>
          <a:r>
            <a:rPr kumimoji="1" lang="ja-JP" altLang="en-US" sz="1100">
              <a:latin typeface="ＭＳ Ｐゴシック"/>
            </a:rPr>
            <a:t>３程度）や行政組織の見直し等に取り組み、平成２６年度末現在で１８３名の純減（２７．４％）を達成しており、当該年度の目標値（純減１７８名・削減率２６．７％）以上の進捗となっている。</a:t>
          </a:r>
          <a:endParaRPr kumimoji="1" lang="en-US" altLang="ja-JP" sz="1100">
            <a:latin typeface="ＭＳ Ｐゴシック"/>
          </a:endParaRPr>
        </a:p>
        <a:p>
          <a:r>
            <a:rPr kumimoji="1" lang="ja-JP" altLang="en-US" sz="1100">
              <a:latin typeface="ＭＳ Ｐゴシック"/>
            </a:rPr>
            <a:t>　今後も行政需要の変化や地域的特性など実情に応じて、職員採用数の検討や各種制度等の活用など、きめ細やかで適正な定員管理に努める。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7862</xdr:rowOff>
    </xdr:to>
    <xdr:cxnSp macro="">
      <xdr:nvCxnSpPr>
        <xdr:cNvPr id="253" name="直線コネクタ 252"/>
        <xdr:cNvCxnSpPr/>
      </xdr:nvCxnSpPr>
      <xdr:spPr>
        <a:xfrm>
          <a:off x="16179800" y="1434071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89</xdr:row>
      <xdr:rowOff>58359</xdr:rowOff>
    </xdr:to>
    <xdr:cxnSp macro="">
      <xdr:nvCxnSpPr>
        <xdr:cNvPr id="256" name="直線コネクタ 255"/>
        <xdr:cNvCxnSpPr/>
      </xdr:nvCxnSpPr>
      <xdr:spPr>
        <a:xfrm flipV="1">
          <a:off x="15290800" y="14340718"/>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46868</xdr:rowOff>
    </xdr:from>
    <xdr:to>
      <xdr:col>22</xdr:col>
      <xdr:colOff>203200</xdr:colOff>
      <xdr:row>89</xdr:row>
      <xdr:rowOff>58359</xdr:rowOff>
    </xdr:to>
    <xdr:cxnSp macro="">
      <xdr:nvCxnSpPr>
        <xdr:cNvPr id="259" name="直線コネクタ 258"/>
        <xdr:cNvCxnSpPr/>
      </xdr:nvCxnSpPr>
      <xdr:spPr>
        <a:xfrm>
          <a:off x="14401800" y="153059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168729</xdr:rowOff>
    </xdr:from>
    <xdr:to>
      <xdr:col>21</xdr:col>
      <xdr:colOff>0</xdr:colOff>
      <xdr:row>89</xdr:row>
      <xdr:rowOff>46868</xdr:rowOff>
    </xdr:to>
    <xdr:cxnSp macro="">
      <xdr:nvCxnSpPr>
        <xdr:cNvPr id="262" name="直線コネクタ 261"/>
        <xdr:cNvCxnSpPr/>
      </xdr:nvCxnSpPr>
      <xdr:spPr>
        <a:xfrm>
          <a:off x="13512800" y="14570529"/>
          <a:ext cx="889000" cy="7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2" name="円/楕円 271"/>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3"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4" name="円/楕円 273"/>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5" name="テキスト ボックス 274"/>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6" name="円/楕円 275"/>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77" name="テキスト ボックス 27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78" name="円/楕円 277"/>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82445</xdr:rowOff>
    </xdr:from>
    <xdr:ext cx="762000" cy="259045"/>
    <xdr:sp macro="" textlink="">
      <xdr:nvSpPr>
        <xdr:cNvPr id="279" name="テキスト ボックス 278"/>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117929</xdr:rowOff>
    </xdr:from>
    <xdr:to>
      <xdr:col>19</xdr:col>
      <xdr:colOff>533400</xdr:colOff>
      <xdr:row>85</xdr:row>
      <xdr:rowOff>48079</xdr:rowOff>
    </xdr:to>
    <xdr:sp macro="" textlink="">
      <xdr:nvSpPr>
        <xdr:cNvPr id="280" name="円/楕円 279"/>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32856</xdr:rowOff>
    </xdr:from>
    <xdr:ext cx="762000" cy="259045"/>
    <xdr:sp macro="" textlink="">
      <xdr:nvSpPr>
        <xdr:cNvPr id="281" name="テキスト ボックス 280"/>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県内市平均及び全地方公共団体平均値を下回っているが、前年の数値は上回っている。これは、職員構成や経験年数別階層の変動が要因と考えられる。</a:t>
          </a:r>
        </a:p>
        <a:p>
          <a:r>
            <a:rPr kumimoji="1" lang="ja-JP" altLang="en-US" sz="1100">
              <a:latin typeface="ＭＳ Ｐゴシック"/>
            </a:rPr>
            <a:t>　今後も地域民間企業の給与状況を踏まえるなど給与水準を見直し、事務の簡素合理化を図るなど、より一層の給与の適正化に努める。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38418</xdr:rowOff>
    </xdr:from>
    <xdr:to>
      <xdr:col>24</xdr:col>
      <xdr:colOff>558800</xdr:colOff>
      <xdr:row>62</xdr:row>
      <xdr:rowOff>80645</xdr:rowOff>
    </xdr:to>
    <xdr:cxnSp macro="">
      <xdr:nvCxnSpPr>
        <xdr:cNvPr id="316" name="直線コネクタ 315"/>
        <xdr:cNvCxnSpPr/>
      </xdr:nvCxnSpPr>
      <xdr:spPr>
        <a:xfrm flipV="1">
          <a:off x="16179800" y="1066831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7"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80645</xdr:rowOff>
    </xdr:from>
    <xdr:to>
      <xdr:col>23</xdr:col>
      <xdr:colOff>406400</xdr:colOff>
      <xdr:row>62</xdr:row>
      <xdr:rowOff>110807</xdr:rowOff>
    </xdr:to>
    <xdr:cxnSp macro="">
      <xdr:nvCxnSpPr>
        <xdr:cNvPr id="319" name="直線コネクタ 318"/>
        <xdr:cNvCxnSpPr/>
      </xdr:nvCxnSpPr>
      <xdr:spPr>
        <a:xfrm flipV="1">
          <a:off x="15290800" y="107105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21" name="テキスト ボックス 32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110807</xdr:rowOff>
    </xdr:from>
    <xdr:to>
      <xdr:col>22</xdr:col>
      <xdr:colOff>203200</xdr:colOff>
      <xdr:row>62</xdr:row>
      <xdr:rowOff>124883</xdr:rowOff>
    </xdr:to>
    <xdr:cxnSp macro="">
      <xdr:nvCxnSpPr>
        <xdr:cNvPr id="322" name="直線コネクタ 321"/>
        <xdr:cNvCxnSpPr/>
      </xdr:nvCxnSpPr>
      <xdr:spPr>
        <a:xfrm flipV="1">
          <a:off x="14401800" y="1074070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4" name="テキスト ボックス 323"/>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124883</xdr:rowOff>
    </xdr:from>
    <xdr:to>
      <xdr:col>21</xdr:col>
      <xdr:colOff>0</xdr:colOff>
      <xdr:row>63</xdr:row>
      <xdr:rowOff>3704</xdr:rowOff>
    </xdr:to>
    <xdr:cxnSp macro="">
      <xdr:nvCxnSpPr>
        <xdr:cNvPr id="325" name="直線コネクタ 324"/>
        <xdr:cNvCxnSpPr/>
      </xdr:nvCxnSpPr>
      <xdr:spPr>
        <a:xfrm flipV="1">
          <a:off x="13512800" y="107547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35" name="円/楕円 334"/>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4145</xdr:rowOff>
    </xdr:from>
    <xdr:ext cx="762000" cy="259045"/>
    <xdr:sp macro="" textlink="">
      <xdr:nvSpPr>
        <xdr:cNvPr id="336" name="定員管理の状況該当値テキスト"/>
        <xdr:cNvSpPr txBox="1"/>
      </xdr:nvSpPr>
      <xdr:spPr>
        <a:xfrm>
          <a:off x="17106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29845</xdr:rowOff>
    </xdr:from>
    <xdr:to>
      <xdr:col>23</xdr:col>
      <xdr:colOff>457200</xdr:colOff>
      <xdr:row>62</xdr:row>
      <xdr:rowOff>131445</xdr:rowOff>
    </xdr:to>
    <xdr:sp macro="" textlink="">
      <xdr:nvSpPr>
        <xdr:cNvPr id="337" name="円/楕円 336"/>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116222</xdr:rowOff>
    </xdr:from>
    <xdr:ext cx="736600" cy="259045"/>
    <xdr:sp macro="" textlink="">
      <xdr:nvSpPr>
        <xdr:cNvPr id="338" name="テキスト ボックス 337"/>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60007</xdr:rowOff>
    </xdr:from>
    <xdr:to>
      <xdr:col>22</xdr:col>
      <xdr:colOff>254000</xdr:colOff>
      <xdr:row>62</xdr:row>
      <xdr:rowOff>161607</xdr:rowOff>
    </xdr:to>
    <xdr:sp macro="" textlink="">
      <xdr:nvSpPr>
        <xdr:cNvPr id="339" name="円/楕円 338"/>
        <xdr:cNvSpPr/>
      </xdr:nvSpPr>
      <xdr:spPr>
        <a:xfrm>
          <a:off x="15240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146384</xdr:rowOff>
    </xdr:from>
    <xdr:ext cx="762000" cy="259045"/>
    <xdr:sp macro="" textlink="">
      <xdr:nvSpPr>
        <xdr:cNvPr id="340" name="テキスト ボックス 339"/>
        <xdr:cNvSpPr txBox="1"/>
      </xdr:nvSpPr>
      <xdr:spPr>
        <a:xfrm>
          <a:off x="14909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74083</xdr:rowOff>
    </xdr:from>
    <xdr:to>
      <xdr:col>21</xdr:col>
      <xdr:colOff>50800</xdr:colOff>
      <xdr:row>63</xdr:row>
      <xdr:rowOff>4233</xdr:rowOff>
    </xdr:to>
    <xdr:sp macro="" textlink="">
      <xdr:nvSpPr>
        <xdr:cNvPr id="341" name="円/楕円 340"/>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14410</xdr:rowOff>
    </xdr:from>
    <xdr:ext cx="762000" cy="259045"/>
    <xdr:sp macro="" textlink="">
      <xdr:nvSpPr>
        <xdr:cNvPr id="342" name="テキスト ボックス 341"/>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124354</xdr:rowOff>
    </xdr:from>
    <xdr:to>
      <xdr:col>19</xdr:col>
      <xdr:colOff>533400</xdr:colOff>
      <xdr:row>63</xdr:row>
      <xdr:rowOff>54504</xdr:rowOff>
    </xdr:to>
    <xdr:sp macro="" textlink="">
      <xdr:nvSpPr>
        <xdr:cNvPr id="343" name="円/楕円 342"/>
        <xdr:cNvSpPr/>
      </xdr:nvSpPr>
      <xdr:spPr>
        <a:xfrm>
          <a:off x="13462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64681</xdr:rowOff>
    </xdr:from>
    <xdr:ext cx="762000" cy="259045"/>
    <xdr:sp macro="" textlink="">
      <xdr:nvSpPr>
        <xdr:cNvPr id="344" name="テキスト ボックス 343"/>
        <xdr:cNvSpPr txBox="1"/>
      </xdr:nvSpPr>
      <xdr:spPr>
        <a:xfrm>
          <a:off x="13131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合併以前から着手してきた大規模事業の影響により、今年度も類似団</a:t>
          </a:r>
          <a:r>
            <a:rPr kumimoji="1" lang="ja-JP" altLang="ja-JP" sz="1100">
              <a:solidFill>
                <a:sysClr val="windowText" lastClr="000000"/>
              </a:solidFill>
              <a:effectLst/>
              <a:latin typeface="+mn-lt"/>
              <a:ea typeface="+mn-ea"/>
              <a:cs typeface="+mn-cs"/>
            </a:rPr>
            <a:t>体平均を大きく上回っている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平成２２年８月策定の公債費負担適正化計画を着実に進めており、平成２０年度から実施した公的資金補償金免除繰上償還及び決算余剰金等による任意の繰上償還により、前年度に比べ０．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改善された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今後も更なる軽減を図るため</a:t>
          </a:r>
          <a:r>
            <a:rPr kumimoji="1" lang="ja-JP" altLang="en-US" sz="1100">
              <a:solidFill>
                <a:schemeClr val="dk1"/>
              </a:solidFill>
              <a:effectLst/>
              <a:latin typeface="+mn-lt"/>
              <a:ea typeface="+mn-ea"/>
              <a:cs typeface="+mn-cs"/>
            </a:rPr>
            <a:t>、平成２８年３月に策定した新市総合計画に基づいた事業の厳選と計画的な財政運営及び債務の削減により</a:t>
          </a:r>
          <a:r>
            <a:rPr kumimoji="1" lang="ja-JP" altLang="ja-JP" sz="1100">
              <a:solidFill>
                <a:schemeClr val="dk1"/>
              </a:solidFill>
              <a:effectLst/>
              <a:latin typeface="+mn-lt"/>
              <a:ea typeface="+mn-ea"/>
              <a:cs typeface="+mn-cs"/>
            </a:rPr>
            <a:t>、財政の健全化</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4" name="直線コネクタ 373"/>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5"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6" name="直線コネクタ 375"/>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7"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8" name="直線コネクタ 377"/>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149497</xdr:rowOff>
    </xdr:from>
    <xdr:to>
      <xdr:col>24</xdr:col>
      <xdr:colOff>558800</xdr:colOff>
      <xdr:row>43</xdr:row>
      <xdr:rowOff>12519</xdr:rowOff>
    </xdr:to>
    <xdr:cxnSp macro="">
      <xdr:nvCxnSpPr>
        <xdr:cNvPr id="379" name="直線コネクタ 378"/>
        <xdr:cNvCxnSpPr/>
      </xdr:nvCxnSpPr>
      <xdr:spPr>
        <a:xfrm flipV="1">
          <a:off x="16179800" y="735039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80"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81" name="フローチャート : 判断 380"/>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12519</xdr:rowOff>
    </xdr:from>
    <xdr:to>
      <xdr:col>23</xdr:col>
      <xdr:colOff>406400</xdr:colOff>
      <xdr:row>43</xdr:row>
      <xdr:rowOff>53884</xdr:rowOff>
    </xdr:to>
    <xdr:cxnSp macro="">
      <xdr:nvCxnSpPr>
        <xdr:cNvPr id="382" name="直線コネクタ 381"/>
        <xdr:cNvCxnSpPr/>
      </xdr:nvCxnSpPr>
      <xdr:spPr>
        <a:xfrm flipV="1">
          <a:off x="15290800" y="73848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3" name="フローチャート :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53884</xdr:rowOff>
    </xdr:from>
    <xdr:to>
      <xdr:col>22</xdr:col>
      <xdr:colOff>203200</xdr:colOff>
      <xdr:row>43</xdr:row>
      <xdr:rowOff>143510</xdr:rowOff>
    </xdr:to>
    <xdr:cxnSp macro="">
      <xdr:nvCxnSpPr>
        <xdr:cNvPr id="385" name="直線コネクタ 384"/>
        <xdr:cNvCxnSpPr/>
      </xdr:nvCxnSpPr>
      <xdr:spPr>
        <a:xfrm flipV="1">
          <a:off x="14401800" y="74262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6" name="フローチャート : 判断 385"/>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7" name="テキスト ボックス 386"/>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109946</xdr:rowOff>
    </xdr:to>
    <xdr:cxnSp macro="">
      <xdr:nvCxnSpPr>
        <xdr:cNvPr id="388" name="直線コネクタ 387"/>
        <xdr:cNvCxnSpPr/>
      </xdr:nvCxnSpPr>
      <xdr:spPr>
        <a:xfrm flipV="1">
          <a:off x="13512800" y="751586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9" name="フローチャート : 判断 388"/>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90" name="テキスト ボックス 389"/>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91" name="フローチャート : 判断 390"/>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2" name="テキスト ボックス 391"/>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98697</xdr:rowOff>
    </xdr:from>
    <xdr:to>
      <xdr:col>24</xdr:col>
      <xdr:colOff>609600</xdr:colOff>
      <xdr:row>43</xdr:row>
      <xdr:rowOff>28847</xdr:rowOff>
    </xdr:to>
    <xdr:sp macro="" textlink="">
      <xdr:nvSpPr>
        <xdr:cNvPr id="398" name="円/楕円 397"/>
        <xdr:cNvSpPr/>
      </xdr:nvSpPr>
      <xdr:spPr>
        <a:xfrm>
          <a:off x="169672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166024</xdr:rowOff>
    </xdr:from>
    <xdr:ext cx="762000" cy="259045"/>
    <xdr:sp macro="" textlink="">
      <xdr:nvSpPr>
        <xdr:cNvPr id="399" name="公債費負担の状況該当値テキスト"/>
        <xdr:cNvSpPr txBox="1"/>
      </xdr:nvSpPr>
      <xdr:spPr>
        <a:xfrm>
          <a:off x="17106900" y="71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133169</xdr:rowOff>
    </xdr:from>
    <xdr:to>
      <xdr:col>23</xdr:col>
      <xdr:colOff>457200</xdr:colOff>
      <xdr:row>43</xdr:row>
      <xdr:rowOff>63319</xdr:rowOff>
    </xdr:to>
    <xdr:sp macro="" textlink="">
      <xdr:nvSpPr>
        <xdr:cNvPr id="400" name="円/楕円 399"/>
        <xdr:cNvSpPr/>
      </xdr:nvSpPr>
      <xdr:spPr>
        <a:xfrm>
          <a:off x="16129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48096</xdr:rowOff>
    </xdr:from>
    <xdr:ext cx="736600" cy="259045"/>
    <xdr:sp macro="" textlink="">
      <xdr:nvSpPr>
        <xdr:cNvPr id="401" name="テキスト ボックス 400"/>
        <xdr:cNvSpPr txBox="1"/>
      </xdr:nvSpPr>
      <xdr:spPr>
        <a:xfrm>
          <a:off x="15798800" y="742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3084</xdr:rowOff>
    </xdr:from>
    <xdr:to>
      <xdr:col>22</xdr:col>
      <xdr:colOff>254000</xdr:colOff>
      <xdr:row>43</xdr:row>
      <xdr:rowOff>104684</xdr:rowOff>
    </xdr:to>
    <xdr:sp macro="" textlink="">
      <xdr:nvSpPr>
        <xdr:cNvPr id="402" name="円/楕円 401"/>
        <xdr:cNvSpPr/>
      </xdr:nvSpPr>
      <xdr:spPr>
        <a:xfrm>
          <a:off x="15240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89461</xdr:rowOff>
    </xdr:from>
    <xdr:ext cx="762000" cy="259045"/>
    <xdr:sp macro="" textlink="">
      <xdr:nvSpPr>
        <xdr:cNvPr id="403" name="テキスト ボックス 402"/>
        <xdr:cNvSpPr txBox="1"/>
      </xdr:nvSpPr>
      <xdr:spPr>
        <a:xfrm>
          <a:off x="14909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4" name="円/楕円 403"/>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5" name="テキスト ボックス 404"/>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59146</xdr:rowOff>
    </xdr:from>
    <xdr:to>
      <xdr:col>19</xdr:col>
      <xdr:colOff>533400</xdr:colOff>
      <xdr:row>44</xdr:row>
      <xdr:rowOff>160746</xdr:rowOff>
    </xdr:to>
    <xdr:sp macro="" textlink="">
      <xdr:nvSpPr>
        <xdr:cNvPr id="406" name="円/楕円 405"/>
        <xdr:cNvSpPr/>
      </xdr:nvSpPr>
      <xdr:spPr>
        <a:xfrm>
          <a:off x="13462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145523</xdr:rowOff>
    </xdr:from>
    <xdr:ext cx="762000" cy="259045"/>
    <xdr:sp macro="" textlink="">
      <xdr:nvSpPr>
        <xdr:cNvPr id="407" name="テキスト ボックス 406"/>
        <xdr:cNvSpPr txBox="1"/>
      </xdr:nvSpPr>
      <xdr:spPr>
        <a:xfrm>
          <a:off x="13131800" y="76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合併以前から着手してきた普通建設事業に伴う公債費負担等により、類似団体平均値を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en-US" sz="1100">
              <a:solidFill>
                <a:sysClr val="windowText" lastClr="000000"/>
              </a:solidFill>
              <a:effectLst/>
              <a:latin typeface="+mn-lt"/>
              <a:ea typeface="+mn-ea"/>
              <a:cs typeface="+mn-cs"/>
            </a:rPr>
            <a:t>一部事務</a:t>
          </a:r>
          <a:r>
            <a:rPr kumimoji="1" lang="ja-JP" altLang="ja-JP" sz="1100">
              <a:solidFill>
                <a:sysClr val="windowText" lastClr="000000"/>
              </a:solidFill>
              <a:effectLst/>
              <a:latin typeface="+mn-lt"/>
              <a:ea typeface="+mn-ea"/>
              <a:cs typeface="+mn-cs"/>
            </a:rPr>
            <a:t>組合に対する負担見込額の減少及び繰上償還による債務負担行為に基づく支出予定額の減少、加えて財政調整基金及び減債基金への積立による充当可能基金の増により、前年度比で</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ポイント減少した。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a:t>
          </a:r>
          <a:r>
            <a:rPr kumimoji="1" lang="ja-JP" altLang="en-US" sz="1100" b="0">
              <a:solidFill>
                <a:sysClr val="windowText" lastClr="000000"/>
              </a:solidFill>
              <a:effectLst/>
              <a:latin typeface="+mn-lt"/>
              <a:ea typeface="+mn-ea"/>
              <a:cs typeface="+mn-cs"/>
            </a:rPr>
            <a:t>平成２８年３月に策定した新市総合計画</a:t>
          </a:r>
          <a:r>
            <a:rPr kumimoji="1" lang="ja-JP" altLang="ja-JP" sz="1100">
              <a:solidFill>
                <a:sysClr val="windowText" lastClr="000000"/>
              </a:solidFill>
              <a:effectLst/>
              <a:latin typeface="+mn-lt"/>
              <a:ea typeface="+mn-ea"/>
              <a:cs typeface="+mn-cs"/>
            </a:rPr>
            <a:t>に基づき、事業内容を更に厳選し、新たな地方債の発行については交付税措置の有利なものに限り活用すること</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、後</a:t>
          </a:r>
          <a:r>
            <a:rPr kumimoji="1" lang="ja-JP" altLang="ja-JP" sz="1100">
              <a:solidFill>
                <a:schemeClr val="dk1"/>
              </a:solidFill>
              <a:effectLst/>
              <a:latin typeface="+mn-lt"/>
              <a:ea typeface="+mn-ea"/>
              <a:cs typeface="+mn-cs"/>
            </a:rPr>
            <a:t>年度負担の軽減を図</a:t>
          </a:r>
          <a:r>
            <a:rPr kumimoji="1" lang="ja-JP" altLang="en-US" sz="1100">
              <a:solidFill>
                <a:schemeClr val="dk1"/>
              </a:solidFill>
              <a:effectLst/>
              <a:latin typeface="+mn-lt"/>
              <a:ea typeface="+mn-ea"/>
              <a:cs typeface="+mn-cs"/>
            </a:rPr>
            <a:t>るための</a:t>
          </a:r>
          <a:r>
            <a:rPr kumimoji="1" lang="ja-JP" altLang="ja-JP" sz="1100">
              <a:solidFill>
                <a:schemeClr val="dk1"/>
              </a:solidFill>
              <a:effectLst/>
              <a:latin typeface="+mn-lt"/>
              <a:ea typeface="+mn-ea"/>
              <a:cs typeface="+mn-cs"/>
            </a:rPr>
            <a:t>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8" name="直線コネクタ 437"/>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9"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40" name="直線コネクタ 439"/>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39249</xdr:rowOff>
    </xdr:from>
    <xdr:to>
      <xdr:col>24</xdr:col>
      <xdr:colOff>558800</xdr:colOff>
      <xdr:row>19</xdr:row>
      <xdr:rowOff>85211</xdr:rowOff>
    </xdr:to>
    <xdr:cxnSp macro="">
      <xdr:nvCxnSpPr>
        <xdr:cNvPr id="443" name="直線コネクタ 442"/>
        <xdr:cNvCxnSpPr/>
      </xdr:nvCxnSpPr>
      <xdr:spPr>
        <a:xfrm flipV="1">
          <a:off x="16179800" y="329679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4"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5" name="フローチャート : 判断 444"/>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85211</xdr:rowOff>
    </xdr:from>
    <xdr:to>
      <xdr:col>23</xdr:col>
      <xdr:colOff>406400</xdr:colOff>
      <xdr:row>20</xdr:row>
      <xdr:rowOff>73478</xdr:rowOff>
    </xdr:to>
    <xdr:cxnSp macro="">
      <xdr:nvCxnSpPr>
        <xdr:cNvPr id="446" name="直線コネクタ 445"/>
        <xdr:cNvCxnSpPr/>
      </xdr:nvCxnSpPr>
      <xdr:spPr>
        <a:xfrm flipV="1">
          <a:off x="15290800" y="3342761"/>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7" name="フローチャート : 判断 446"/>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8" name="テキスト ボックス 447"/>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73478</xdr:rowOff>
    </xdr:from>
    <xdr:to>
      <xdr:col>22</xdr:col>
      <xdr:colOff>203200</xdr:colOff>
      <xdr:row>21</xdr:row>
      <xdr:rowOff>36467</xdr:rowOff>
    </xdr:to>
    <xdr:cxnSp macro="">
      <xdr:nvCxnSpPr>
        <xdr:cNvPr id="449" name="直線コネクタ 448"/>
        <xdr:cNvCxnSpPr/>
      </xdr:nvCxnSpPr>
      <xdr:spPr>
        <a:xfrm flipV="1">
          <a:off x="14401800" y="35024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50" name="フローチャート : 判断 449"/>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51" name="テキスト ボックス 450"/>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36467</xdr:rowOff>
    </xdr:from>
    <xdr:to>
      <xdr:col>21</xdr:col>
      <xdr:colOff>0</xdr:colOff>
      <xdr:row>21</xdr:row>
      <xdr:rowOff>147925</xdr:rowOff>
    </xdr:to>
    <xdr:cxnSp macro="">
      <xdr:nvCxnSpPr>
        <xdr:cNvPr id="452" name="直線コネクタ 451"/>
        <xdr:cNvCxnSpPr/>
      </xdr:nvCxnSpPr>
      <xdr:spPr>
        <a:xfrm flipV="1">
          <a:off x="13512800" y="3636917"/>
          <a:ext cx="8890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3" name="フローチャート : 判断 452"/>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4" name="テキスト ボックス 453"/>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5" name="フローチャート : 判断 454"/>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6" name="テキスト ボックス 455"/>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159899</xdr:rowOff>
    </xdr:from>
    <xdr:to>
      <xdr:col>24</xdr:col>
      <xdr:colOff>609600</xdr:colOff>
      <xdr:row>19</xdr:row>
      <xdr:rowOff>90049</xdr:rowOff>
    </xdr:to>
    <xdr:sp macro="" textlink="">
      <xdr:nvSpPr>
        <xdr:cNvPr id="462" name="円/楕円 461"/>
        <xdr:cNvSpPr/>
      </xdr:nvSpPr>
      <xdr:spPr>
        <a:xfrm>
          <a:off x="169672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131976</xdr:rowOff>
    </xdr:from>
    <xdr:ext cx="762000" cy="259045"/>
    <xdr:sp macro="" textlink="">
      <xdr:nvSpPr>
        <xdr:cNvPr id="463" name="将来負担の状況該当値テキスト"/>
        <xdr:cNvSpPr txBox="1"/>
      </xdr:nvSpPr>
      <xdr:spPr>
        <a:xfrm>
          <a:off x="17106900" y="321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34411</xdr:rowOff>
    </xdr:from>
    <xdr:to>
      <xdr:col>23</xdr:col>
      <xdr:colOff>457200</xdr:colOff>
      <xdr:row>19</xdr:row>
      <xdr:rowOff>136011</xdr:rowOff>
    </xdr:to>
    <xdr:sp macro="" textlink="">
      <xdr:nvSpPr>
        <xdr:cNvPr id="464" name="円/楕円 463"/>
        <xdr:cNvSpPr/>
      </xdr:nvSpPr>
      <xdr:spPr>
        <a:xfrm>
          <a:off x="16129000" y="3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120788</xdr:rowOff>
    </xdr:from>
    <xdr:ext cx="736600" cy="259045"/>
    <xdr:sp macro="" textlink="">
      <xdr:nvSpPr>
        <xdr:cNvPr id="465" name="テキスト ボックス 464"/>
        <xdr:cNvSpPr txBox="1"/>
      </xdr:nvSpPr>
      <xdr:spPr>
        <a:xfrm>
          <a:off x="15798800" y="337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22678</xdr:rowOff>
    </xdr:from>
    <xdr:to>
      <xdr:col>22</xdr:col>
      <xdr:colOff>254000</xdr:colOff>
      <xdr:row>20</xdr:row>
      <xdr:rowOff>124278</xdr:rowOff>
    </xdr:to>
    <xdr:sp macro="" textlink="">
      <xdr:nvSpPr>
        <xdr:cNvPr id="466" name="円/楕円 465"/>
        <xdr:cNvSpPr/>
      </xdr:nvSpPr>
      <xdr:spPr>
        <a:xfrm>
          <a:off x="15240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109055</xdr:rowOff>
    </xdr:from>
    <xdr:ext cx="762000" cy="259045"/>
    <xdr:sp macro="" textlink="">
      <xdr:nvSpPr>
        <xdr:cNvPr id="467" name="テキスト ボックス 466"/>
        <xdr:cNvSpPr txBox="1"/>
      </xdr:nvSpPr>
      <xdr:spPr>
        <a:xfrm>
          <a:off x="14909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157117</xdr:rowOff>
    </xdr:from>
    <xdr:to>
      <xdr:col>21</xdr:col>
      <xdr:colOff>50800</xdr:colOff>
      <xdr:row>21</xdr:row>
      <xdr:rowOff>87267</xdr:rowOff>
    </xdr:to>
    <xdr:sp macro="" textlink="">
      <xdr:nvSpPr>
        <xdr:cNvPr id="468" name="円/楕円 467"/>
        <xdr:cNvSpPr/>
      </xdr:nvSpPr>
      <xdr:spPr>
        <a:xfrm>
          <a:off x="14351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72044</xdr:rowOff>
    </xdr:from>
    <xdr:ext cx="762000" cy="259045"/>
    <xdr:sp macro="" textlink="">
      <xdr:nvSpPr>
        <xdr:cNvPr id="469" name="テキスト ボックス 468"/>
        <xdr:cNvSpPr txBox="1"/>
      </xdr:nvSpPr>
      <xdr:spPr>
        <a:xfrm>
          <a:off x="14020800" y="36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97125</xdr:rowOff>
    </xdr:from>
    <xdr:to>
      <xdr:col>19</xdr:col>
      <xdr:colOff>533400</xdr:colOff>
      <xdr:row>22</xdr:row>
      <xdr:rowOff>27275</xdr:rowOff>
    </xdr:to>
    <xdr:sp macro="" textlink="">
      <xdr:nvSpPr>
        <xdr:cNvPr id="470" name="円/楕円 469"/>
        <xdr:cNvSpPr/>
      </xdr:nvSpPr>
      <xdr:spPr>
        <a:xfrm>
          <a:off x="13462000" y="36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12052</xdr:rowOff>
    </xdr:from>
    <xdr:ext cx="762000" cy="259045"/>
    <xdr:sp macro="" textlink="">
      <xdr:nvSpPr>
        <xdr:cNvPr id="471" name="テキスト ボックス 470"/>
        <xdr:cNvSpPr txBox="1"/>
      </xdr:nvSpPr>
      <xdr:spPr>
        <a:xfrm>
          <a:off x="13131800" y="37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57,673
57,368
344.42
45,875,590
43,585,953
593,488
17,241,466
30,499,917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a:t>
          </a:r>
          <a:r>
            <a:rPr kumimoji="1" lang="ja-JP" altLang="ja-JP" sz="1100">
              <a:solidFill>
                <a:schemeClr val="dk1"/>
              </a:solidFill>
              <a:effectLst/>
              <a:latin typeface="+mn-lt"/>
              <a:ea typeface="+mn-ea"/>
              <a:cs typeface="+mn-cs"/>
            </a:rPr>
            <a:t>市政改革集中プランに掲げた定員管理・職員給与の適正化等、人件費抑制の取組みの継続により</a:t>
          </a:r>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前年対比で０．１ポイント減少し２１．６％</a:t>
          </a:r>
          <a:r>
            <a:rPr kumimoji="1" lang="ja-JP" altLang="ja-JP" sz="1100">
              <a:solidFill>
                <a:schemeClr val="dk1"/>
              </a:solidFill>
              <a:effectLst/>
              <a:latin typeface="+mn-lt"/>
              <a:ea typeface="+mn-ea"/>
              <a:cs typeface="+mn-cs"/>
            </a:rPr>
            <a:t>と全国、県、類似団体平均値を下回った。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今後、人事院勧告に基づく給与等の増加も見込まれるが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事務事業の見直しを図りつつ、引き続き</a:t>
          </a:r>
          <a:r>
            <a:rPr kumimoji="1" lang="ja-JP" altLang="ja-JP" sz="1100">
              <a:solidFill>
                <a:schemeClr val="dk1"/>
              </a:solidFill>
              <a:effectLst/>
              <a:latin typeface="+mn-lt"/>
              <a:ea typeface="+mn-ea"/>
              <a:cs typeface="+mn-cs"/>
            </a:rPr>
            <a:t>適正な給与及び定員管理に努め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37</xdr:row>
      <xdr:rowOff>158750</xdr:rowOff>
    </xdr:to>
    <xdr:cxnSp macro="">
      <xdr:nvCxnSpPr>
        <xdr:cNvPr id="64" name="直線コネクタ 63"/>
        <xdr:cNvCxnSpPr/>
      </xdr:nvCxnSpPr>
      <xdr:spPr>
        <a:xfrm flipV="1">
          <a:off x="3987800" y="648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158750</xdr:rowOff>
    </xdr:from>
    <xdr:to>
      <xdr:col>5</xdr:col>
      <xdr:colOff>549275</xdr:colOff>
      <xdr:row>37</xdr:row>
      <xdr:rowOff>158750</xdr:rowOff>
    </xdr:to>
    <xdr:cxnSp macro="">
      <xdr:nvCxnSpPr>
        <xdr:cNvPr id="67" name="直線コネクタ 66"/>
        <xdr:cNvCxnSpPr/>
      </xdr:nvCxnSpPr>
      <xdr:spPr>
        <a:xfrm>
          <a:off x="3098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158750</xdr:rowOff>
    </xdr:from>
    <xdr:to>
      <xdr:col>4</xdr:col>
      <xdr:colOff>346075</xdr:colOff>
      <xdr:row>38</xdr:row>
      <xdr:rowOff>38100</xdr:rowOff>
    </xdr:to>
    <xdr:cxnSp macro="">
      <xdr:nvCxnSpPr>
        <xdr:cNvPr id="70" name="直線コネクタ 69"/>
        <xdr:cNvCxnSpPr/>
      </xdr:nvCxnSpPr>
      <xdr:spPr>
        <a:xfrm flipV="1">
          <a:off x="2209800" y="650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25400</xdr:rowOff>
    </xdr:from>
    <xdr:to>
      <xdr:col>3</xdr:col>
      <xdr:colOff>142875</xdr:colOff>
      <xdr:row>38</xdr:row>
      <xdr:rowOff>38100</xdr:rowOff>
    </xdr:to>
    <xdr:cxnSp macro="">
      <xdr:nvCxnSpPr>
        <xdr:cNvPr id="73" name="直線コネクタ 72"/>
        <xdr:cNvCxnSpPr/>
      </xdr:nvCxnSpPr>
      <xdr:spPr>
        <a:xfrm>
          <a:off x="1320800" y="654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111777</xdr:rowOff>
    </xdr:from>
    <xdr:ext cx="762000" cy="259045"/>
    <xdr:sp macro="" textlink="">
      <xdr:nvSpPr>
        <xdr:cNvPr id="84"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107950</xdr:rowOff>
    </xdr:from>
    <xdr:to>
      <xdr:col>5</xdr:col>
      <xdr:colOff>600075</xdr:colOff>
      <xdr:row>38</xdr:row>
      <xdr:rowOff>38100</xdr:rowOff>
    </xdr:to>
    <xdr:sp macro="" textlink="">
      <xdr:nvSpPr>
        <xdr:cNvPr id="85" name="円/楕円 84"/>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86" name="テキスト ボックス 85"/>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107950</xdr:rowOff>
    </xdr:from>
    <xdr:to>
      <xdr:col>4</xdr:col>
      <xdr:colOff>396875</xdr:colOff>
      <xdr:row>38</xdr:row>
      <xdr:rowOff>38100</xdr:rowOff>
    </xdr:to>
    <xdr:sp macro="" textlink="">
      <xdr:nvSpPr>
        <xdr:cNvPr id="87" name="円/楕円 86"/>
        <xdr:cNvSpPr/>
      </xdr:nvSpPr>
      <xdr:spPr>
        <a:xfrm>
          <a:off x="3048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88" name="テキスト ボックス 87"/>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158750</xdr:rowOff>
    </xdr:from>
    <xdr:to>
      <xdr:col>3</xdr:col>
      <xdr:colOff>193675</xdr:colOff>
      <xdr:row>38</xdr:row>
      <xdr:rowOff>88900</xdr:rowOff>
    </xdr:to>
    <xdr:sp macro="" textlink="">
      <xdr:nvSpPr>
        <xdr:cNvPr id="89" name="円/楕円 88"/>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99077</xdr:rowOff>
    </xdr:from>
    <xdr:ext cx="762000" cy="259045"/>
    <xdr:sp macro="" textlink="">
      <xdr:nvSpPr>
        <xdr:cNvPr id="90" name="テキスト ボックス 89"/>
        <xdr:cNvSpPr txBox="1"/>
      </xdr:nvSpPr>
      <xdr:spPr>
        <a:xfrm>
          <a:off x="1828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146050</xdr:rowOff>
    </xdr:from>
    <xdr:to>
      <xdr:col>1</xdr:col>
      <xdr:colOff>676275</xdr:colOff>
      <xdr:row>38</xdr:row>
      <xdr:rowOff>76200</xdr:rowOff>
    </xdr:to>
    <xdr:sp macro="" textlink="">
      <xdr:nvSpPr>
        <xdr:cNvPr id="91" name="円/楕円 90"/>
        <xdr:cNvSpPr/>
      </xdr:nvSpPr>
      <xdr:spPr>
        <a:xfrm>
          <a:off x="1270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92" name="テキスト ボックス 91"/>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物件費は、前年度より０．</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ポイント増加し</a:t>
          </a:r>
          <a:r>
            <a:rPr kumimoji="1" lang="ja-JP" altLang="en-US" sz="1100">
              <a:solidFill>
                <a:sysClr val="windowText" lastClr="000000"/>
              </a:solidFill>
              <a:effectLst/>
              <a:latin typeface="+mn-lt"/>
              <a:ea typeface="+mn-ea"/>
              <a:cs typeface="+mn-cs"/>
            </a:rPr>
            <a:t>１３．９％となったが</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、全国、県の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より下回っている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今後も引き続き、</a:t>
          </a:r>
          <a:r>
            <a:rPr kumimoji="1" lang="ja-JP" altLang="en-US" sz="1100">
              <a:solidFill>
                <a:schemeClr val="dk1"/>
              </a:solidFill>
              <a:effectLst/>
              <a:latin typeface="+mn-lt"/>
              <a:ea typeface="+mn-ea"/>
              <a:cs typeface="+mn-cs"/>
            </a:rPr>
            <a:t>平成２８年３月に策定した新市総合計画に基づき、常にコストを意識した効率的で効果的な市民サービスの提供方法について検討し</a:t>
          </a:r>
          <a:r>
            <a:rPr kumimoji="1" lang="ja-JP" altLang="ja-JP" sz="1100">
              <a:solidFill>
                <a:schemeClr val="dk1"/>
              </a:solidFill>
              <a:effectLst/>
              <a:latin typeface="+mn-lt"/>
              <a:ea typeface="+mn-ea"/>
              <a:cs typeface="+mn-cs"/>
            </a:rPr>
            <a:t>、物件費の抑制に努める。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64407</xdr:rowOff>
    </xdr:from>
    <xdr:to>
      <xdr:col>24</xdr:col>
      <xdr:colOff>31750</xdr:colOff>
      <xdr:row>15</xdr:row>
      <xdr:rowOff>129721</xdr:rowOff>
    </xdr:to>
    <xdr:cxnSp macro="">
      <xdr:nvCxnSpPr>
        <xdr:cNvPr id="127" name="直線コネクタ 126"/>
        <xdr:cNvCxnSpPr/>
      </xdr:nvCxnSpPr>
      <xdr:spPr>
        <a:xfrm>
          <a:off x="15671800" y="26361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64407</xdr:rowOff>
    </xdr:to>
    <xdr:cxnSp macro="">
      <xdr:nvCxnSpPr>
        <xdr:cNvPr id="130" name="直線コネクタ 129"/>
        <xdr:cNvCxnSpPr/>
      </xdr:nvCxnSpPr>
      <xdr:spPr>
        <a:xfrm>
          <a:off x="14782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9979</xdr:rowOff>
    </xdr:to>
    <xdr:cxnSp macro="">
      <xdr:nvCxnSpPr>
        <xdr:cNvPr id="133" name="直線コネクタ 132"/>
        <xdr:cNvCxnSpPr/>
      </xdr:nvCxnSpPr>
      <xdr:spPr>
        <a:xfrm>
          <a:off x="13893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159657</xdr:rowOff>
    </xdr:to>
    <xdr:cxnSp macro="">
      <xdr:nvCxnSpPr>
        <xdr:cNvPr id="136" name="直線コネクタ 135"/>
        <xdr:cNvCxnSpPr/>
      </xdr:nvCxnSpPr>
      <xdr:spPr>
        <a:xfrm>
          <a:off x="13004800" y="2472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6" name="円/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13607</xdr:rowOff>
    </xdr:from>
    <xdr:to>
      <xdr:col>22</xdr:col>
      <xdr:colOff>615950</xdr:colOff>
      <xdr:row>15</xdr:row>
      <xdr:rowOff>115207</xdr:rowOff>
    </xdr:to>
    <xdr:sp macro="" textlink="">
      <xdr:nvSpPr>
        <xdr:cNvPr id="148" name="円/楕円 147"/>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125384</xdr:rowOff>
    </xdr:from>
    <xdr:ext cx="736600" cy="259045"/>
    <xdr:sp macro="" textlink="">
      <xdr:nvSpPr>
        <xdr:cNvPr id="149" name="テキスト ボックス 148"/>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0" name="円/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2" name="円/楕円 151"/>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3" name="テキスト ボックス 152"/>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4" name="円/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、生活保護費や医療費助成等の増加により前年対比で０．５ポイント上昇した。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類似団体、全国、県の平均値を下回っていものの、今後も更に</a:t>
          </a:r>
          <a:r>
            <a:rPr kumimoji="1" lang="ja-JP" altLang="ja-JP" sz="1100">
              <a:solidFill>
                <a:schemeClr val="dk1"/>
              </a:solidFill>
              <a:effectLst/>
              <a:latin typeface="+mn-lt"/>
              <a:ea typeface="+mn-ea"/>
              <a:cs typeface="+mn-cs"/>
            </a:rPr>
            <a:t>生活保護費をはじめ</a:t>
          </a:r>
          <a:r>
            <a:rPr kumimoji="1" lang="ja-JP" altLang="en-US" sz="1100">
              <a:solidFill>
                <a:schemeClr val="dk1"/>
              </a:solidFill>
              <a:effectLst/>
              <a:latin typeface="+mn-lt"/>
              <a:ea typeface="+mn-ea"/>
              <a:cs typeface="+mn-cs"/>
            </a:rPr>
            <a:t>とする</a:t>
          </a:r>
          <a:r>
            <a:rPr kumimoji="1" lang="ja-JP" altLang="ja-JP" sz="1100">
              <a:solidFill>
                <a:schemeClr val="dk1"/>
              </a:solidFill>
              <a:effectLst/>
              <a:latin typeface="+mn-lt"/>
              <a:ea typeface="+mn-ea"/>
              <a:cs typeface="+mn-cs"/>
            </a:rPr>
            <a:t>社会保障費</a:t>
          </a:r>
          <a:r>
            <a:rPr kumimoji="1" lang="ja-JP" altLang="en-US" sz="1100">
              <a:solidFill>
                <a:schemeClr val="dk1"/>
              </a:solidFill>
              <a:effectLst/>
              <a:latin typeface="+mn-lt"/>
              <a:ea typeface="+mn-ea"/>
              <a:cs typeface="+mn-cs"/>
            </a:rPr>
            <a:t>が増加するもの</a:t>
          </a:r>
          <a:r>
            <a:rPr kumimoji="1" lang="ja-JP" altLang="ja-JP" sz="1100">
              <a:solidFill>
                <a:schemeClr val="dk1"/>
              </a:solidFill>
              <a:effectLst/>
              <a:latin typeface="+mn-lt"/>
              <a:ea typeface="+mn-ea"/>
              <a:cs typeface="+mn-cs"/>
            </a:rPr>
            <a:t>と見込まれ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厳正な</a:t>
          </a:r>
          <a:r>
            <a:rPr kumimoji="1" lang="ja-JP" altLang="ja-JP" sz="1100">
              <a:solidFill>
                <a:schemeClr val="dk1"/>
              </a:solidFill>
              <a:effectLst/>
              <a:latin typeface="+mn-lt"/>
              <a:ea typeface="+mn-ea"/>
              <a:cs typeface="+mn-cs"/>
            </a:rPr>
            <a:t>資格審査など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財政負担</a:t>
          </a:r>
          <a:r>
            <a:rPr kumimoji="1" lang="ja-JP" altLang="en-US" sz="1100">
              <a:solidFill>
                <a:schemeClr val="dk1"/>
              </a:solidFill>
              <a:effectLst/>
              <a:latin typeface="+mn-lt"/>
              <a:ea typeface="+mn-ea"/>
              <a:cs typeface="+mn-cs"/>
            </a:rPr>
            <a:t>とならないよう</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管理に努める。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149860</xdr:rowOff>
    </xdr:from>
    <xdr:to>
      <xdr:col>7</xdr:col>
      <xdr:colOff>15875</xdr:colOff>
      <xdr:row>53</xdr:row>
      <xdr:rowOff>54610</xdr:rowOff>
    </xdr:to>
    <xdr:cxnSp macro="">
      <xdr:nvCxnSpPr>
        <xdr:cNvPr id="186" name="直線コネクタ 185"/>
        <xdr:cNvCxnSpPr/>
      </xdr:nvCxnSpPr>
      <xdr:spPr>
        <a:xfrm>
          <a:off x="3987800" y="9065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149860</xdr:rowOff>
    </xdr:from>
    <xdr:to>
      <xdr:col>5</xdr:col>
      <xdr:colOff>549275</xdr:colOff>
      <xdr:row>53</xdr:row>
      <xdr:rowOff>24130</xdr:rowOff>
    </xdr:to>
    <xdr:cxnSp macro="">
      <xdr:nvCxnSpPr>
        <xdr:cNvPr id="189" name="直線コネクタ 188"/>
        <xdr:cNvCxnSpPr/>
      </xdr:nvCxnSpPr>
      <xdr:spPr>
        <a:xfrm flipV="1">
          <a:off x="3098800" y="906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149860</xdr:rowOff>
    </xdr:from>
    <xdr:to>
      <xdr:col>4</xdr:col>
      <xdr:colOff>346075</xdr:colOff>
      <xdr:row>53</xdr:row>
      <xdr:rowOff>24130</xdr:rowOff>
    </xdr:to>
    <xdr:cxnSp macro="">
      <xdr:nvCxnSpPr>
        <xdr:cNvPr id="192" name="直線コネクタ 191"/>
        <xdr:cNvCxnSpPr/>
      </xdr:nvCxnSpPr>
      <xdr:spPr>
        <a:xfrm>
          <a:off x="2209800" y="906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134620</xdr:rowOff>
    </xdr:from>
    <xdr:to>
      <xdr:col>3</xdr:col>
      <xdr:colOff>142875</xdr:colOff>
      <xdr:row>52</xdr:row>
      <xdr:rowOff>149860</xdr:rowOff>
    </xdr:to>
    <xdr:cxnSp macro="">
      <xdr:nvCxnSpPr>
        <xdr:cNvPr id="195" name="直線コネクタ 194"/>
        <xdr:cNvCxnSpPr/>
      </xdr:nvCxnSpPr>
      <xdr:spPr>
        <a:xfrm>
          <a:off x="1320800" y="905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3810</xdr:rowOff>
    </xdr:from>
    <xdr:to>
      <xdr:col>7</xdr:col>
      <xdr:colOff>66675</xdr:colOff>
      <xdr:row>53</xdr:row>
      <xdr:rowOff>105410</xdr:rowOff>
    </xdr:to>
    <xdr:sp macro="" textlink="">
      <xdr:nvSpPr>
        <xdr:cNvPr id="205" name="円/楕円 204"/>
        <xdr:cNvSpPr/>
      </xdr:nvSpPr>
      <xdr:spPr>
        <a:xfrm>
          <a:off x="47752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83837</xdr:rowOff>
    </xdr:from>
    <xdr:ext cx="762000" cy="259045"/>
    <xdr:sp macro="" textlink="">
      <xdr:nvSpPr>
        <xdr:cNvPr id="206" name="扶助費該当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99060</xdr:rowOff>
    </xdr:from>
    <xdr:to>
      <xdr:col>5</xdr:col>
      <xdr:colOff>600075</xdr:colOff>
      <xdr:row>53</xdr:row>
      <xdr:rowOff>29210</xdr:rowOff>
    </xdr:to>
    <xdr:sp macro="" textlink="">
      <xdr:nvSpPr>
        <xdr:cNvPr id="207" name="円/楕円 206"/>
        <xdr:cNvSpPr/>
      </xdr:nvSpPr>
      <xdr:spPr>
        <a:xfrm>
          <a:off x="3937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39387</xdr:rowOff>
    </xdr:from>
    <xdr:ext cx="736600" cy="259045"/>
    <xdr:sp macro="" textlink="">
      <xdr:nvSpPr>
        <xdr:cNvPr id="208" name="テキスト ボックス 207"/>
        <xdr:cNvSpPr txBox="1"/>
      </xdr:nvSpPr>
      <xdr:spPr>
        <a:xfrm>
          <a:off x="3606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144780</xdr:rowOff>
    </xdr:from>
    <xdr:to>
      <xdr:col>4</xdr:col>
      <xdr:colOff>396875</xdr:colOff>
      <xdr:row>53</xdr:row>
      <xdr:rowOff>74930</xdr:rowOff>
    </xdr:to>
    <xdr:sp macro="" textlink="">
      <xdr:nvSpPr>
        <xdr:cNvPr id="209" name="円/楕円 208"/>
        <xdr:cNvSpPr/>
      </xdr:nvSpPr>
      <xdr:spPr>
        <a:xfrm>
          <a:off x="3048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85107</xdr:rowOff>
    </xdr:from>
    <xdr:ext cx="762000" cy="259045"/>
    <xdr:sp macro="" textlink="">
      <xdr:nvSpPr>
        <xdr:cNvPr id="210" name="テキスト ボックス 209"/>
        <xdr:cNvSpPr txBox="1"/>
      </xdr:nvSpPr>
      <xdr:spPr>
        <a:xfrm>
          <a:off x="2717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99060</xdr:rowOff>
    </xdr:from>
    <xdr:to>
      <xdr:col>3</xdr:col>
      <xdr:colOff>193675</xdr:colOff>
      <xdr:row>53</xdr:row>
      <xdr:rowOff>29210</xdr:rowOff>
    </xdr:to>
    <xdr:sp macro="" textlink="">
      <xdr:nvSpPr>
        <xdr:cNvPr id="211" name="円/楕円 210"/>
        <xdr:cNvSpPr/>
      </xdr:nvSpPr>
      <xdr:spPr>
        <a:xfrm>
          <a:off x="2159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39387</xdr:rowOff>
    </xdr:from>
    <xdr:ext cx="762000" cy="259045"/>
    <xdr:sp macro="" textlink="">
      <xdr:nvSpPr>
        <xdr:cNvPr id="212" name="テキスト ボックス 211"/>
        <xdr:cNvSpPr txBox="1"/>
      </xdr:nvSpPr>
      <xdr:spPr>
        <a:xfrm>
          <a:off x="1828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83820</xdr:rowOff>
    </xdr:from>
    <xdr:to>
      <xdr:col>1</xdr:col>
      <xdr:colOff>676275</xdr:colOff>
      <xdr:row>53</xdr:row>
      <xdr:rowOff>13970</xdr:rowOff>
    </xdr:to>
    <xdr:sp macro="" textlink="">
      <xdr:nvSpPr>
        <xdr:cNvPr id="213" name="円/楕円 212"/>
        <xdr:cNvSpPr/>
      </xdr:nvSpPr>
      <xdr:spPr>
        <a:xfrm>
          <a:off x="1270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24147</xdr:rowOff>
    </xdr:from>
    <xdr:ext cx="762000" cy="259045"/>
    <xdr:sp macro="" textlink="">
      <xdr:nvSpPr>
        <xdr:cNvPr id="214" name="テキスト ボックス 213"/>
        <xdr:cNvSpPr txBox="1"/>
      </xdr:nvSpPr>
      <xdr:spPr>
        <a:xfrm>
          <a:off x="939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その他に係る経常収支比率は</a:t>
          </a:r>
          <a:r>
            <a:rPr kumimoji="1" lang="ja-JP" altLang="en-US" sz="1100">
              <a:solidFill>
                <a:sysClr val="windowText" lastClr="000000"/>
              </a:solidFill>
              <a:effectLst/>
              <a:latin typeface="+mn-lt"/>
              <a:ea typeface="+mn-ea"/>
              <a:cs typeface="+mn-cs"/>
            </a:rPr>
            <a:t>、前年比で１．２ポイント減少し１３．０％となったが、</a:t>
          </a:r>
          <a:r>
            <a:rPr kumimoji="1" lang="ja-JP" altLang="ja-JP" sz="1100">
              <a:solidFill>
                <a:sysClr val="windowText" lastClr="000000"/>
              </a:solidFill>
              <a:effectLst/>
              <a:latin typeface="+mn-lt"/>
              <a:ea typeface="+mn-ea"/>
              <a:cs typeface="+mn-cs"/>
            </a:rPr>
            <a:t>類似団体平均を上回った。</a:t>
          </a:r>
          <a:r>
            <a:rPr kumimoji="1" lang="ja-JP" altLang="en-US" sz="1100">
              <a:solidFill>
                <a:sysClr val="windowText" lastClr="000000"/>
              </a:solidFill>
              <a:effectLst/>
              <a:latin typeface="+mn-lt"/>
              <a:ea typeface="+mn-ea"/>
              <a:cs typeface="+mn-cs"/>
            </a:rPr>
            <a:t>これは、老朽化した公共施設の維持補修費に要するものが要因となっている。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今後は、施設のストックマネジメントによる効率的な施設管理を図り、維持補修費の抑制に努める。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170543</xdr:rowOff>
    </xdr:from>
    <xdr:to>
      <xdr:col>24</xdr:col>
      <xdr:colOff>31750</xdr:colOff>
      <xdr:row>59</xdr:row>
      <xdr:rowOff>129722</xdr:rowOff>
    </xdr:to>
    <xdr:cxnSp macro="">
      <xdr:nvCxnSpPr>
        <xdr:cNvPr id="249" name="直線コネクタ 248"/>
        <xdr:cNvCxnSpPr/>
      </xdr:nvCxnSpPr>
      <xdr:spPr>
        <a:xfrm flipV="1">
          <a:off x="15671800" y="10114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116115</xdr:rowOff>
    </xdr:from>
    <xdr:to>
      <xdr:col>22</xdr:col>
      <xdr:colOff>565150</xdr:colOff>
      <xdr:row>59</xdr:row>
      <xdr:rowOff>129722</xdr:rowOff>
    </xdr:to>
    <xdr:cxnSp macro="">
      <xdr:nvCxnSpPr>
        <xdr:cNvPr id="252" name="直線コネクタ 251"/>
        <xdr:cNvCxnSpPr/>
      </xdr:nvCxnSpPr>
      <xdr:spPr>
        <a:xfrm>
          <a:off x="14782800" y="100602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116115</xdr:rowOff>
    </xdr:to>
    <xdr:cxnSp macro="">
      <xdr:nvCxnSpPr>
        <xdr:cNvPr id="255" name="直線コネクタ 254"/>
        <xdr:cNvCxnSpPr/>
      </xdr:nvCxnSpPr>
      <xdr:spPr>
        <a:xfrm>
          <a:off x="13893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167822</xdr:rowOff>
    </xdr:from>
    <xdr:to>
      <xdr:col>20</xdr:col>
      <xdr:colOff>158750</xdr:colOff>
      <xdr:row>58</xdr:row>
      <xdr:rowOff>50800</xdr:rowOff>
    </xdr:to>
    <xdr:cxnSp macro="">
      <xdr:nvCxnSpPr>
        <xdr:cNvPr id="258" name="直線コネクタ 257"/>
        <xdr:cNvCxnSpPr/>
      </xdr:nvCxnSpPr>
      <xdr:spPr>
        <a:xfrm>
          <a:off x="13004800" y="9940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119743</xdr:rowOff>
    </xdr:from>
    <xdr:to>
      <xdr:col>24</xdr:col>
      <xdr:colOff>82550</xdr:colOff>
      <xdr:row>59</xdr:row>
      <xdr:rowOff>49893</xdr:rowOff>
    </xdr:to>
    <xdr:sp macro="" textlink="">
      <xdr:nvSpPr>
        <xdr:cNvPr id="268" name="円/楕円 267"/>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91820</xdr:rowOff>
    </xdr:from>
    <xdr:ext cx="762000" cy="259045"/>
    <xdr:sp macro="" textlink="">
      <xdr:nvSpPr>
        <xdr:cNvPr id="269" name="その他該当値テキスト"/>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78922</xdr:rowOff>
    </xdr:from>
    <xdr:to>
      <xdr:col>22</xdr:col>
      <xdr:colOff>615950</xdr:colOff>
      <xdr:row>60</xdr:row>
      <xdr:rowOff>9072</xdr:rowOff>
    </xdr:to>
    <xdr:sp macro="" textlink="">
      <xdr:nvSpPr>
        <xdr:cNvPr id="270" name="円/楕円 269"/>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165299</xdr:rowOff>
    </xdr:from>
    <xdr:ext cx="736600" cy="259045"/>
    <xdr:sp macro="" textlink="">
      <xdr:nvSpPr>
        <xdr:cNvPr id="271" name="テキスト ボックス 270"/>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65315</xdr:rowOff>
    </xdr:from>
    <xdr:to>
      <xdr:col>21</xdr:col>
      <xdr:colOff>412750</xdr:colOff>
      <xdr:row>58</xdr:row>
      <xdr:rowOff>166915</xdr:rowOff>
    </xdr:to>
    <xdr:sp macro="" textlink="">
      <xdr:nvSpPr>
        <xdr:cNvPr id="272" name="円/楕円 271"/>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5642</xdr:rowOff>
    </xdr:from>
    <xdr:ext cx="762000" cy="259045"/>
    <xdr:sp macro="" textlink="">
      <xdr:nvSpPr>
        <xdr:cNvPr id="273" name="テキスト ボックス 272"/>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4" name="円/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75" name="テキスト ボックス 274"/>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76" name="円/楕円 275"/>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57349</xdr:rowOff>
    </xdr:from>
    <xdr:ext cx="762000" cy="259045"/>
    <xdr:sp macro="" textlink="">
      <xdr:nvSpPr>
        <xdr:cNvPr id="277" name="テキスト ボックス 276"/>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a:t>
          </a:r>
          <a:r>
            <a:rPr kumimoji="1" lang="ja-JP" altLang="en-US" sz="1100">
              <a:solidFill>
                <a:sysClr val="windowText" lastClr="000000"/>
              </a:solidFill>
              <a:effectLst/>
              <a:latin typeface="+mn-lt"/>
              <a:ea typeface="+mn-ea"/>
              <a:cs typeface="+mn-cs"/>
            </a:rPr>
            <a:t>、前年対比で１．０ポイント減少したが、</a:t>
          </a:r>
          <a:r>
            <a:rPr kumimoji="1" lang="ja-JP" altLang="ja-JP" sz="1100">
              <a:solidFill>
                <a:sysClr val="windowText" lastClr="000000"/>
              </a:solidFill>
              <a:effectLst/>
              <a:latin typeface="+mn-lt"/>
              <a:ea typeface="+mn-ea"/>
              <a:cs typeface="+mn-cs"/>
            </a:rPr>
            <a:t>全国、県、類似団体平均値を大きく上回って</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一部事務</a:t>
          </a:r>
          <a:r>
            <a:rPr kumimoji="1" lang="ja-JP" altLang="ja-JP" sz="1100">
              <a:solidFill>
                <a:sysClr val="windowText" lastClr="000000"/>
              </a:solidFill>
              <a:effectLst/>
              <a:latin typeface="+mn-lt"/>
              <a:ea typeface="+mn-ea"/>
              <a:cs typeface="+mn-cs"/>
            </a:rPr>
            <a:t>組合に対する負担金や補助金等が他の団体よりも多いこと</a:t>
          </a:r>
          <a:r>
            <a:rPr kumimoji="1" lang="ja-JP" altLang="en-US" sz="1100">
              <a:solidFill>
                <a:sysClr val="windowText" lastClr="000000"/>
              </a:solidFill>
              <a:effectLst/>
              <a:latin typeface="+mn-lt"/>
              <a:ea typeface="+mn-ea"/>
              <a:cs typeface="+mn-cs"/>
            </a:rPr>
            <a:t>、老人福祉施設の整備、増設等に係る助成</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増えたことなどが</a:t>
          </a:r>
          <a:r>
            <a:rPr kumimoji="1" lang="ja-JP" altLang="ja-JP" sz="1100">
              <a:solidFill>
                <a:sysClr val="windowText" lastClr="000000"/>
              </a:solidFill>
              <a:effectLst/>
              <a:latin typeface="+mn-lt"/>
              <a:ea typeface="+mn-ea"/>
              <a:cs typeface="+mn-cs"/>
            </a:rPr>
            <a:t>要因となっている。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一部事務</a:t>
          </a:r>
          <a:r>
            <a:rPr kumimoji="1" lang="ja-JP" altLang="ja-JP" sz="1100">
              <a:solidFill>
                <a:sysClr val="windowText" lastClr="000000"/>
              </a:solidFill>
              <a:effectLst/>
              <a:latin typeface="+mn-lt"/>
              <a:ea typeface="+mn-ea"/>
              <a:cs typeface="+mn-cs"/>
            </a:rPr>
            <a:t>組合における事業費の縮減等による財政の健全化と、「二本松市補助金等改革検討委員会」の検討結果を踏まえた新たな補助金等の抑制に努める。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66584</xdr:rowOff>
    </xdr:from>
    <xdr:to>
      <xdr:col>24</xdr:col>
      <xdr:colOff>31750</xdr:colOff>
      <xdr:row>39</xdr:row>
      <xdr:rowOff>131899</xdr:rowOff>
    </xdr:to>
    <xdr:cxnSp macro="">
      <xdr:nvCxnSpPr>
        <xdr:cNvPr id="311" name="直線コネクタ 310"/>
        <xdr:cNvCxnSpPr/>
      </xdr:nvCxnSpPr>
      <xdr:spPr>
        <a:xfrm flipV="1">
          <a:off x="15671800" y="67531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60053</xdr:rowOff>
    </xdr:from>
    <xdr:to>
      <xdr:col>22</xdr:col>
      <xdr:colOff>565150</xdr:colOff>
      <xdr:row>39</xdr:row>
      <xdr:rowOff>131899</xdr:rowOff>
    </xdr:to>
    <xdr:cxnSp macro="">
      <xdr:nvCxnSpPr>
        <xdr:cNvPr id="314" name="直線コネクタ 313"/>
        <xdr:cNvCxnSpPr/>
      </xdr:nvCxnSpPr>
      <xdr:spPr>
        <a:xfrm>
          <a:off x="14782800" y="67466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60053</xdr:rowOff>
    </xdr:to>
    <xdr:cxnSp macro="">
      <xdr:nvCxnSpPr>
        <xdr:cNvPr id="317" name="直線コネクタ 316"/>
        <xdr:cNvCxnSpPr/>
      </xdr:nvCxnSpPr>
      <xdr:spPr>
        <a:xfrm>
          <a:off x="13893800" y="67335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46990</xdr:rowOff>
    </xdr:to>
    <xdr:cxnSp macro="">
      <xdr:nvCxnSpPr>
        <xdr:cNvPr id="320" name="直線コネクタ 319"/>
        <xdr:cNvCxnSpPr/>
      </xdr:nvCxnSpPr>
      <xdr:spPr>
        <a:xfrm>
          <a:off x="13004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15784</xdr:rowOff>
    </xdr:from>
    <xdr:to>
      <xdr:col>24</xdr:col>
      <xdr:colOff>82550</xdr:colOff>
      <xdr:row>39</xdr:row>
      <xdr:rowOff>117384</xdr:rowOff>
    </xdr:to>
    <xdr:sp macro="" textlink="">
      <xdr:nvSpPr>
        <xdr:cNvPr id="330" name="円/楕円 329"/>
        <xdr:cNvSpPr/>
      </xdr:nvSpPr>
      <xdr:spPr>
        <a:xfrm>
          <a:off x="16459200" y="6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159311</xdr:rowOff>
    </xdr:from>
    <xdr:ext cx="762000" cy="259045"/>
    <xdr:sp macro="" textlink="">
      <xdr:nvSpPr>
        <xdr:cNvPr id="331" name="補助費等該当値テキスト"/>
        <xdr:cNvSpPr txBox="1"/>
      </xdr:nvSpPr>
      <xdr:spPr>
        <a:xfrm>
          <a:off x="16598900" y="667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81099</xdr:rowOff>
    </xdr:from>
    <xdr:to>
      <xdr:col>22</xdr:col>
      <xdr:colOff>615950</xdr:colOff>
      <xdr:row>40</xdr:row>
      <xdr:rowOff>11249</xdr:rowOff>
    </xdr:to>
    <xdr:sp macro="" textlink="">
      <xdr:nvSpPr>
        <xdr:cNvPr id="332" name="円/楕円 331"/>
        <xdr:cNvSpPr/>
      </xdr:nvSpPr>
      <xdr:spPr>
        <a:xfrm>
          <a:off x="15621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167476</xdr:rowOff>
    </xdr:from>
    <xdr:ext cx="736600" cy="259045"/>
    <xdr:sp macro="" textlink="">
      <xdr:nvSpPr>
        <xdr:cNvPr id="333" name="テキスト ボックス 332"/>
        <xdr:cNvSpPr txBox="1"/>
      </xdr:nvSpPr>
      <xdr:spPr>
        <a:xfrm>
          <a:off x="15290800" y="685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9253</xdr:rowOff>
    </xdr:from>
    <xdr:to>
      <xdr:col>21</xdr:col>
      <xdr:colOff>412750</xdr:colOff>
      <xdr:row>39</xdr:row>
      <xdr:rowOff>110853</xdr:rowOff>
    </xdr:to>
    <xdr:sp macro="" textlink="">
      <xdr:nvSpPr>
        <xdr:cNvPr id="334" name="円/楕円 333"/>
        <xdr:cNvSpPr/>
      </xdr:nvSpPr>
      <xdr:spPr>
        <a:xfrm>
          <a:off x="147320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95630</xdr:rowOff>
    </xdr:from>
    <xdr:ext cx="762000" cy="259045"/>
    <xdr:sp macro="" textlink="">
      <xdr:nvSpPr>
        <xdr:cNvPr id="335" name="テキスト ボックス 334"/>
        <xdr:cNvSpPr txBox="1"/>
      </xdr:nvSpPr>
      <xdr:spPr>
        <a:xfrm>
          <a:off x="14401800" y="678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6" name="円/楕円 335"/>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7" name="テキスト ボックス 336"/>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167640</xdr:rowOff>
    </xdr:from>
    <xdr:to>
      <xdr:col>19</xdr:col>
      <xdr:colOff>6350</xdr:colOff>
      <xdr:row>39</xdr:row>
      <xdr:rowOff>97790</xdr:rowOff>
    </xdr:to>
    <xdr:sp macro="" textlink="">
      <xdr:nvSpPr>
        <xdr:cNvPr id="338" name="円/楕円 337"/>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82567</xdr:rowOff>
    </xdr:from>
    <xdr:ext cx="762000" cy="259045"/>
    <xdr:sp macro="" textlink="">
      <xdr:nvSpPr>
        <xdr:cNvPr id="339" name="テキスト ボックス 338"/>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公債費については、</a:t>
          </a:r>
          <a:r>
            <a:rPr kumimoji="1" lang="ja-JP" altLang="en-US" sz="1100">
              <a:solidFill>
                <a:sysClr val="windowText" lastClr="000000"/>
              </a:solidFill>
              <a:effectLst/>
              <a:latin typeface="+mn-lt"/>
              <a:ea typeface="+mn-ea"/>
              <a:cs typeface="+mn-cs"/>
            </a:rPr>
            <a:t>前年度比で１．８ポイント上昇し１７．１％となり、全国平均を下回ったが、県及び類似団体の平均を上回った。これは、歳入で地方税が増額となったものの地方交付税が減額となったことにより一般財源が減少したこと、また歳出で長期借入金償還元金が増額したことによるもので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更に地方交付税の減額が見込まれることから、</a:t>
          </a:r>
          <a:r>
            <a:rPr kumimoji="1" lang="ja-JP" altLang="ja-JP" sz="1100">
              <a:solidFill>
                <a:schemeClr val="dk1"/>
              </a:solidFill>
              <a:effectLst/>
              <a:latin typeface="+mn-lt"/>
              <a:ea typeface="+mn-ea"/>
              <a:cs typeface="+mn-cs"/>
            </a:rPr>
            <a:t>利率の高い地方債の繰上償還の検討と、</a:t>
          </a:r>
          <a:r>
            <a:rPr kumimoji="1" lang="ja-JP" altLang="en-US" sz="1100">
              <a:solidFill>
                <a:schemeClr val="dk1"/>
              </a:solidFill>
              <a:effectLst/>
              <a:latin typeface="+mn-lt"/>
              <a:ea typeface="+mn-ea"/>
              <a:cs typeface="+mn-cs"/>
            </a:rPr>
            <a:t>平成２８年３月に策定した新市総合計画</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、事業を厳選し、</a:t>
          </a:r>
          <a:r>
            <a:rPr kumimoji="1" lang="ja-JP" altLang="ja-JP" sz="1100">
              <a:solidFill>
                <a:schemeClr val="dk1"/>
              </a:solidFill>
              <a:effectLst/>
              <a:latin typeface="+mn-lt"/>
              <a:ea typeface="+mn-ea"/>
              <a:cs typeface="+mn-cs"/>
            </a:rPr>
            <a:t>新発債の発行の抑制に努める。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78</xdr:row>
      <xdr:rowOff>58420</xdr:rowOff>
    </xdr:to>
    <xdr:cxnSp macro="">
      <xdr:nvCxnSpPr>
        <xdr:cNvPr id="372" name="直線コネクタ 371"/>
        <xdr:cNvCxnSpPr/>
      </xdr:nvCxnSpPr>
      <xdr:spPr>
        <a:xfrm>
          <a:off x="3987800" y="132943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92711</xdr:rowOff>
    </xdr:to>
    <xdr:cxnSp macro="">
      <xdr:nvCxnSpPr>
        <xdr:cNvPr id="375" name="直線コネクタ 374"/>
        <xdr:cNvCxnSpPr/>
      </xdr:nvCxnSpPr>
      <xdr:spPr>
        <a:xfrm>
          <a:off x="3098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85089</xdr:rowOff>
    </xdr:to>
    <xdr:cxnSp macro="">
      <xdr:nvCxnSpPr>
        <xdr:cNvPr id="378" name="直線コネクタ 377"/>
        <xdr:cNvCxnSpPr/>
      </xdr:nvCxnSpPr>
      <xdr:spPr>
        <a:xfrm>
          <a:off x="2209800" y="1328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85089</xdr:rowOff>
    </xdr:to>
    <xdr:cxnSp macro="">
      <xdr:nvCxnSpPr>
        <xdr:cNvPr id="381" name="直線コネクタ 380"/>
        <xdr:cNvCxnSpPr/>
      </xdr:nvCxnSpPr>
      <xdr:spPr>
        <a:xfrm>
          <a:off x="1320800" y="13256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91" name="円/楕円 390"/>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92"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93" name="円/楕円 392"/>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94" name="テキスト ボックス 39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5" name="円/楕円 394"/>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96" name="テキスト ボックス 395"/>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7" name="円/楕円 396"/>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98" name="テキスト ボックス 397"/>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9" name="円/楕円 398"/>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400" name="テキスト ボックス 399"/>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公債費以外については、</a:t>
          </a:r>
          <a:r>
            <a:rPr kumimoji="1" lang="ja-JP" altLang="en-US" sz="1100">
              <a:solidFill>
                <a:sysClr val="windowText" lastClr="000000"/>
              </a:solidFill>
              <a:effectLst/>
              <a:latin typeface="+mn-lt"/>
              <a:ea typeface="+mn-ea"/>
              <a:cs typeface="+mn-cs"/>
            </a:rPr>
            <a:t>前年比で１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減少したが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県、</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の平均</a:t>
          </a:r>
          <a:r>
            <a:rPr kumimoji="1" lang="ja-JP" altLang="ja-JP" sz="1100">
              <a:solidFill>
                <a:sysClr val="windowText" lastClr="000000"/>
              </a:solidFill>
              <a:effectLst/>
              <a:latin typeface="+mn-lt"/>
              <a:ea typeface="+mn-ea"/>
              <a:cs typeface="+mn-cs"/>
            </a:rPr>
            <a:t>を上回</a:t>
          </a:r>
          <a:r>
            <a:rPr kumimoji="1" lang="ja-JP" altLang="en-US" sz="1100">
              <a:solidFill>
                <a:sysClr val="windowText" lastClr="000000"/>
              </a:solidFill>
              <a:effectLst/>
              <a:latin typeface="+mn-lt"/>
              <a:ea typeface="+mn-ea"/>
              <a:cs typeface="+mn-cs"/>
            </a:rPr>
            <a:t>っている</a:t>
          </a:r>
          <a:r>
            <a:rPr kumimoji="1" lang="ja-JP" altLang="ja-JP" sz="1100">
              <a:solidFill>
                <a:sysClr val="windowText" lastClr="000000"/>
              </a:solidFill>
              <a:effectLst/>
              <a:latin typeface="+mn-lt"/>
              <a:ea typeface="+mn-ea"/>
              <a:cs typeface="+mn-cs"/>
            </a:rPr>
            <a:t>。この主な要因は維持補修費の増、補助費等の増などによるものである。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税収の大幅な増加が見込めない状況にあることから、収支バランスの健全性に注視しながら、効率的な施設管理や補助金等の見直し、</a:t>
          </a:r>
          <a:r>
            <a:rPr kumimoji="1" lang="ja-JP" altLang="en-US" sz="1100">
              <a:solidFill>
                <a:sysClr val="windowText" lastClr="000000"/>
              </a:solidFill>
              <a:effectLst/>
              <a:latin typeface="+mn-lt"/>
              <a:ea typeface="+mn-ea"/>
              <a:cs typeface="+mn-cs"/>
            </a:rPr>
            <a:t>更には新市総合計画を中心とした計画的な事業の執行により、</a:t>
          </a:r>
          <a:r>
            <a:rPr kumimoji="1" lang="ja-JP" altLang="ja-JP" sz="1100">
              <a:solidFill>
                <a:sysClr val="windowText" lastClr="000000"/>
              </a:solidFill>
              <a:effectLst/>
              <a:latin typeface="+mn-lt"/>
              <a:ea typeface="+mn-ea"/>
              <a:cs typeface="+mn-cs"/>
            </a:rPr>
            <a:t>合理化に努め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149861</xdr:rowOff>
    </xdr:to>
    <xdr:cxnSp macro="">
      <xdr:nvCxnSpPr>
        <xdr:cNvPr id="433" name="直線コネクタ 432"/>
        <xdr:cNvCxnSpPr/>
      </xdr:nvCxnSpPr>
      <xdr:spPr>
        <a:xfrm flipV="1">
          <a:off x="15671800" y="134315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149861</xdr:rowOff>
    </xdr:to>
    <xdr:cxnSp macro="">
      <xdr:nvCxnSpPr>
        <xdr:cNvPr id="436" name="直線コネクタ 435"/>
        <xdr:cNvCxnSpPr/>
      </xdr:nvCxnSpPr>
      <xdr:spPr>
        <a:xfrm>
          <a:off x="14782800" y="132943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92711</xdr:rowOff>
    </xdr:to>
    <xdr:cxnSp macro="">
      <xdr:nvCxnSpPr>
        <xdr:cNvPr id="439" name="直線コネクタ 438"/>
        <xdr:cNvCxnSpPr/>
      </xdr:nvCxnSpPr>
      <xdr:spPr>
        <a:xfrm>
          <a:off x="13893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24130</xdr:rowOff>
    </xdr:to>
    <xdr:cxnSp macro="">
      <xdr:nvCxnSpPr>
        <xdr:cNvPr id="442" name="直線コネクタ 441"/>
        <xdr:cNvCxnSpPr/>
      </xdr:nvCxnSpPr>
      <xdr:spPr>
        <a:xfrm>
          <a:off x="13004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2" name="円/楕円 45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3"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54" name="円/楕円 45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55" name="テキスト ボックス 45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6" name="円/楕円 455"/>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57" name="テキスト ボックス 456"/>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8" name="円/楕円 457"/>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59" name="テキスト ボックス 458"/>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60" name="円/楕円 459"/>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61" name="テキスト ボックス 46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福島県二本松市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95301</xdr:rowOff>
    </xdr:from>
    <xdr:to>
      <xdr:col>4</xdr:col>
      <xdr:colOff>1117600</xdr:colOff>
      <xdr:row>16</xdr:row>
      <xdr:rowOff>111554</xdr:rowOff>
    </xdr:to>
    <xdr:cxnSp macro="">
      <xdr:nvCxnSpPr>
        <xdr:cNvPr id="48" name="直線コネクタ 47"/>
        <xdr:cNvCxnSpPr/>
      </xdr:nvCxnSpPr>
      <xdr:spPr bwMode="auto">
        <a:xfrm flipV="1">
          <a:off x="5003800" y="2886126"/>
          <a:ext cx="6477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111554</xdr:rowOff>
    </xdr:from>
    <xdr:to>
      <xdr:col>4</xdr:col>
      <xdr:colOff>469900</xdr:colOff>
      <xdr:row>16</xdr:row>
      <xdr:rowOff>124013</xdr:rowOff>
    </xdr:to>
    <xdr:cxnSp macro="">
      <xdr:nvCxnSpPr>
        <xdr:cNvPr id="51" name="直線コネクタ 50"/>
        <xdr:cNvCxnSpPr/>
      </xdr:nvCxnSpPr>
      <xdr:spPr bwMode="auto">
        <a:xfrm flipV="1">
          <a:off x="4305300" y="2902379"/>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48301</xdr:rowOff>
    </xdr:from>
    <xdr:to>
      <xdr:col>3</xdr:col>
      <xdr:colOff>904875</xdr:colOff>
      <xdr:row>16</xdr:row>
      <xdr:rowOff>124013</xdr:rowOff>
    </xdr:to>
    <xdr:cxnSp macro="">
      <xdr:nvCxnSpPr>
        <xdr:cNvPr id="54" name="直線コネクタ 53"/>
        <xdr:cNvCxnSpPr/>
      </xdr:nvCxnSpPr>
      <xdr:spPr bwMode="auto">
        <a:xfrm>
          <a:off x="3606800" y="2839126"/>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48301</xdr:rowOff>
    </xdr:from>
    <xdr:to>
      <xdr:col>3</xdr:col>
      <xdr:colOff>206375</xdr:colOff>
      <xdr:row>16</xdr:row>
      <xdr:rowOff>109748</xdr:rowOff>
    </xdr:to>
    <xdr:cxnSp macro="">
      <xdr:nvCxnSpPr>
        <xdr:cNvPr id="57" name="直線コネクタ 56"/>
        <xdr:cNvCxnSpPr/>
      </xdr:nvCxnSpPr>
      <xdr:spPr bwMode="auto">
        <a:xfrm flipV="1">
          <a:off x="2908300" y="2839126"/>
          <a:ext cx="698500" cy="6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44501</xdr:rowOff>
    </xdr:from>
    <xdr:to>
      <xdr:col>5</xdr:col>
      <xdr:colOff>34925</xdr:colOff>
      <xdr:row>16</xdr:row>
      <xdr:rowOff>146101</xdr:rowOff>
    </xdr:to>
    <xdr:sp macro="" textlink="">
      <xdr:nvSpPr>
        <xdr:cNvPr id="67" name="円/楕円 66"/>
        <xdr:cNvSpPr/>
      </xdr:nvSpPr>
      <xdr:spPr bwMode="auto">
        <a:xfrm>
          <a:off x="5600700" y="283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61028</xdr:rowOff>
    </xdr:from>
    <xdr:ext cx="762000" cy="259045"/>
    <xdr:sp macro="" textlink="">
      <xdr:nvSpPr>
        <xdr:cNvPr id="68" name="人口1人当たり決算額の推移該当値テキスト130"/>
        <xdr:cNvSpPr txBox="1"/>
      </xdr:nvSpPr>
      <xdr:spPr>
        <a:xfrm>
          <a:off x="5740400" y="268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60754</xdr:rowOff>
    </xdr:from>
    <xdr:to>
      <xdr:col>4</xdr:col>
      <xdr:colOff>520700</xdr:colOff>
      <xdr:row>16</xdr:row>
      <xdr:rowOff>162354</xdr:rowOff>
    </xdr:to>
    <xdr:sp macro="" textlink="">
      <xdr:nvSpPr>
        <xdr:cNvPr id="69" name="円/楕円 68"/>
        <xdr:cNvSpPr/>
      </xdr:nvSpPr>
      <xdr:spPr bwMode="auto">
        <a:xfrm>
          <a:off x="4953000" y="285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1081</xdr:rowOff>
    </xdr:from>
    <xdr:ext cx="736600" cy="259045"/>
    <xdr:sp macro="" textlink="">
      <xdr:nvSpPr>
        <xdr:cNvPr id="70" name="テキスト ボックス 69"/>
        <xdr:cNvSpPr txBox="1"/>
      </xdr:nvSpPr>
      <xdr:spPr>
        <a:xfrm>
          <a:off x="4622800" y="262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73213</xdr:rowOff>
    </xdr:from>
    <xdr:to>
      <xdr:col>3</xdr:col>
      <xdr:colOff>955675</xdr:colOff>
      <xdr:row>17</xdr:row>
      <xdr:rowOff>3363</xdr:rowOff>
    </xdr:to>
    <xdr:sp macro="" textlink="">
      <xdr:nvSpPr>
        <xdr:cNvPr id="71" name="円/楕円 70"/>
        <xdr:cNvSpPr/>
      </xdr:nvSpPr>
      <xdr:spPr bwMode="auto">
        <a:xfrm>
          <a:off x="4254500" y="286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13540</xdr:rowOff>
    </xdr:from>
    <xdr:ext cx="762000" cy="259045"/>
    <xdr:sp macro="" textlink="">
      <xdr:nvSpPr>
        <xdr:cNvPr id="72" name="テキスト ボックス 71"/>
        <xdr:cNvSpPr txBox="1"/>
      </xdr:nvSpPr>
      <xdr:spPr>
        <a:xfrm>
          <a:off x="3924300" y="26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168951</xdr:rowOff>
    </xdr:from>
    <xdr:to>
      <xdr:col>3</xdr:col>
      <xdr:colOff>257175</xdr:colOff>
      <xdr:row>16</xdr:row>
      <xdr:rowOff>99101</xdr:rowOff>
    </xdr:to>
    <xdr:sp macro="" textlink="">
      <xdr:nvSpPr>
        <xdr:cNvPr id="73" name="円/楕円 72"/>
        <xdr:cNvSpPr/>
      </xdr:nvSpPr>
      <xdr:spPr bwMode="auto">
        <a:xfrm>
          <a:off x="3556000" y="278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109278</xdr:rowOff>
    </xdr:from>
    <xdr:ext cx="762000" cy="259045"/>
    <xdr:sp macro="" textlink="">
      <xdr:nvSpPr>
        <xdr:cNvPr id="74" name="テキスト ボックス 73"/>
        <xdr:cNvSpPr txBox="1"/>
      </xdr:nvSpPr>
      <xdr:spPr>
        <a:xfrm>
          <a:off x="3225800" y="255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58948</xdr:rowOff>
    </xdr:from>
    <xdr:to>
      <xdr:col>2</xdr:col>
      <xdr:colOff>692150</xdr:colOff>
      <xdr:row>16</xdr:row>
      <xdr:rowOff>160548</xdr:rowOff>
    </xdr:to>
    <xdr:sp macro="" textlink="">
      <xdr:nvSpPr>
        <xdr:cNvPr id="75" name="円/楕円 74"/>
        <xdr:cNvSpPr/>
      </xdr:nvSpPr>
      <xdr:spPr bwMode="auto">
        <a:xfrm>
          <a:off x="2857500" y="2849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145325</xdr:rowOff>
    </xdr:from>
    <xdr:ext cx="762000" cy="259045"/>
    <xdr:sp macro="" textlink="">
      <xdr:nvSpPr>
        <xdr:cNvPr id="76" name="テキスト ボックス 75"/>
        <xdr:cNvSpPr txBox="1"/>
      </xdr:nvSpPr>
      <xdr:spPr>
        <a:xfrm>
          <a:off x="2527300" y="293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337279</xdr:rowOff>
    </xdr:from>
    <xdr:to>
      <xdr:col>4</xdr:col>
      <xdr:colOff>1117600</xdr:colOff>
      <xdr:row>34</xdr:row>
      <xdr:rowOff>11426</xdr:rowOff>
    </xdr:to>
    <xdr:cxnSp macro="">
      <xdr:nvCxnSpPr>
        <xdr:cNvPr id="111" name="直線コネクタ 110"/>
        <xdr:cNvCxnSpPr/>
      </xdr:nvCxnSpPr>
      <xdr:spPr bwMode="auto">
        <a:xfrm>
          <a:off x="5003800" y="6261829"/>
          <a:ext cx="647700" cy="1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270953</xdr:rowOff>
    </xdr:from>
    <xdr:to>
      <xdr:col>4</xdr:col>
      <xdr:colOff>469900</xdr:colOff>
      <xdr:row>33</xdr:row>
      <xdr:rowOff>337279</xdr:rowOff>
    </xdr:to>
    <xdr:cxnSp macro="">
      <xdr:nvCxnSpPr>
        <xdr:cNvPr id="114" name="直線コネクタ 113"/>
        <xdr:cNvCxnSpPr/>
      </xdr:nvCxnSpPr>
      <xdr:spPr bwMode="auto">
        <a:xfrm>
          <a:off x="4305300" y="6195503"/>
          <a:ext cx="698500" cy="6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204985</xdr:rowOff>
    </xdr:from>
    <xdr:to>
      <xdr:col>3</xdr:col>
      <xdr:colOff>904875</xdr:colOff>
      <xdr:row>33</xdr:row>
      <xdr:rowOff>270953</xdr:rowOff>
    </xdr:to>
    <xdr:cxnSp macro="">
      <xdr:nvCxnSpPr>
        <xdr:cNvPr id="117" name="直線コネクタ 116"/>
        <xdr:cNvCxnSpPr/>
      </xdr:nvCxnSpPr>
      <xdr:spPr bwMode="auto">
        <a:xfrm>
          <a:off x="3606800" y="6129535"/>
          <a:ext cx="698500" cy="65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181668</xdr:rowOff>
    </xdr:from>
    <xdr:to>
      <xdr:col>3</xdr:col>
      <xdr:colOff>206375</xdr:colOff>
      <xdr:row>33</xdr:row>
      <xdr:rowOff>204985</xdr:rowOff>
    </xdr:to>
    <xdr:cxnSp macro="">
      <xdr:nvCxnSpPr>
        <xdr:cNvPr id="120" name="直線コネクタ 119"/>
        <xdr:cNvCxnSpPr/>
      </xdr:nvCxnSpPr>
      <xdr:spPr bwMode="auto">
        <a:xfrm>
          <a:off x="2908300" y="6106218"/>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303526</xdr:rowOff>
    </xdr:from>
    <xdr:to>
      <xdr:col>5</xdr:col>
      <xdr:colOff>34925</xdr:colOff>
      <xdr:row>34</xdr:row>
      <xdr:rowOff>62226</xdr:rowOff>
    </xdr:to>
    <xdr:sp macro="" textlink="">
      <xdr:nvSpPr>
        <xdr:cNvPr id="130" name="円/楕円 129"/>
        <xdr:cNvSpPr/>
      </xdr:nvSpPr>
      <xdr:spPr bwMode="auto">
        <a:xfrm>
          <a:off x="5600700" y="622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212103</xdr:rowOff>
    </xdr:from>
    <xdr:ext cx="762000" cy="259045"/>
    <xdr:sp macro="" textlink="">
      <xdr:nvSpPr>
        <xdr:cNvPr id="131" name="人口1人当たり決算額の推移該当値テキスト445"/>
        <xdr:cNvSpPr txBox="1"/>
      </xdr:nvSpPr>
      <xdr:spPr>
        <a:xfrm>
          <a:off x="5740400" y="613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30,789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286479</xdr:rowOff>
    </xdr:from>
    <xdr:to>
      <xdr:col>4</xdr:col>
      <xdr:colOff>520700</xdr:colOff>
      <xdr:row>34</xdr:row>
      <xdr:rowOff>45179</xdr:rowOff>
    </xdr:to>
    <xdr:sp macro="" textlink="">
      <xdr:nvSpPr>
        <xdr:cNvPr id="132" name="円/楕円 131"/>
        <xdr:cNvSpPr/>
      </xdr:nvSpPr>
      <xdr:spPr bwMode="auto">
        <a:xfrm>
          <a:off x="4953000" y="621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55356</xdr:rowOff>
    </xdr:from>
    <xdr:ext cx="736600" cy="259045"/>
    <xdr:sp macro="" textlink="">
      <xdr:nvSpPr>
        <xdr:cNvPr id="133" name="テキスト ボックス 132"/>
        <xdr:cNvSpPr txBox="1"/>
      </xdr:nvSpPr>
      <xdr:spPr>
        <a:xfrm>
          <a:off x="4622800" y="597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220153</xdr:rowOff>
    </xdr:from>
    <xdr:to>
      <xdr:col>3</xdr:col>
      <xdr:colOff>955675</xdr:colOff>
      <xdr:row>33</xdr:row>
      <xdr:rowOff>321753</xdr:rowOff>
    </xdr:to>
    <xdr:sp macro="" textlink="">
      <xdr:nvSpPr>
        <xdr:cNvPr id="134" name="円/楕円 133"/>
        <xdr:cNvSpPr/>
      </xdr:nvSpPr>
      <xdr:spPr bwMode="auto">
        <a:xfrm>
          <a:off x="4254500" y="61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160480</xdr:rowOff>
    </xdr:from>
    <xdr:ext cx="762000" cy="259045"/>
    <xdr:sp macro="" textlink="">
      <xdr:nvSpPr>
        <xdr:cNvPr id="135" name="テキスト ボックス 134"/>
        <xdr:cNvSpPr txBox="1"/>
      </xdr:nvSpPr>
      <xdr:spPr>
        <a:xfrm>
          <a:off x="3924300" y="591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154185</xdr:rowOff>
    </xdr:from>
    <xdr:to>
      <xdr:col>3</xdr:col>
      <xdr:colOff>257175</xdr:colOff>
      <xdr:row>33</xdr:row>
      <xdr:rowOff>255785</xdr:rowOff>
    </xdr:to>
    <xdr:sp macro="" textlink="">
      <xdr:nvSpPr>
        <xdr:cNvPr id="136" name="円/楕円 135"/>
        <xdr:cNvSpPr/>
      </xdr:nvSpPr>
      <xdr:spPr bwMode="auto">
        <a:xfrm>
          <a:off x="3556000" y="607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94512</xdr:rowOff>
    </xdr:from>
    <xdr:ext cx="762000" cy="259045"/>
    <xdr:sp macro="" textlink="">
      <xdr:nvSpPr>
        <xdr:cNvPr id="137" name="テキスト ボックス 136"/>
        <xdr:cNvSpPr txBox="1"/>
      </xdr:nvSpPr>
      <xdr:spPr>
        <a:xfrm>
          <a:off x="3225800" y="584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130868</xdr:rowOff>
    </xdr:from>
    <xdr:to>
      <xdr:col>2</xdr:col>
      <xdr:colOff>692150</xdr:colOff>
      <xdr:row>33</xdr:row>
      <xdr:rowOff>232468</xdr:rowOff>
    </xdr:to>
    <xdr:sp macro="" textlink="">
      <xdr:nvSpPr>
        <xdr:cNvPr id="138" name="円/楕円 137"/>
        <xdr:cNvSpPr/>
      </xdr:nvSpPr>
      <xdr:spPr bwMode="auto">
        <a:xfrm>
          <a:off x="2857500" y="605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71195</xdr:rowOff>
    </xdr:from>
    <xdr:ext cx="762000" cy="259045"/>
    <xdr:sp macro="" textlink="">
      <xdr:nvSpPr>
        <xdr:cNvPr id="139" name="テキスト ボックス 138"/>
        <xdr:cNvSpPr txBox="1"/>
      </xdr:nvSpPr>
      <xdr:spPr>
        <a:xfrm>
          <a:off x="2527300" y="58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歳入では、</a:t>
          </a:r>
          <a:r>
            <a:rPr kumimoji="1" lang="ja-JP" altLang="en-US" sz="1100">
              <a:solidFill>
                <a:sysClr val="windowText" lastClr="000000"/>
              </a:solidFill>
              <a:effectLst/>
              <a:latin typeface="+mn-lt"/>
              <a:ea typeface="+mn-ea"/>
              <a:cs typeface="+mn-cs"/>
            </a:rPr>
            <a:t>県支出金が</a:t>
          </a:r>
          <a:r>
            <a:rPr kumimoji="1" lang="ja-JP" altLang="ja-JP" sz="1100">
              <a:solidFill>
                <a:sysClr val="windowText" lastClr="000000"/>
              </a:solidFill>
              <a:effectLst/>
              <a:latin typeface="+mn-lt"/>
              <a:ea typeface="+mn-ea"/>
              <a:cs typeface="+mn-cs"/>
            </a:rPr>
            <a:t>除染事業等により</a:t>
          </a:r>
          <a:r>
            <a:rPr kumimoji="1" lang="ja-JP" altLang="en-US" sz="1100">
              <a:solidFill>
                <a:sysClr val="windowText" lastClr="000000"/>
              </a:solidFill>
              <a:effectLst/>
              <a:latin typeface="+mn-lt"/>
              <a:ea typeface="+mn-ea"/>
              <a:cs typeface="+mn-cs"/>
            </a:rPr>
            <a:t>４，６０３</a:t>
          </a:r>
          <a:r>
            <a:rPr kumimoji="1" lang="ja-JP" altLang="ja-JP" sz="1100">
              <a:solidFill>
                <a:sysClr val="windowText" lastClr="000000"/>
              </a:solidFill>
              <a:effectLst/>
              <a:latin typeface="+mn-lt"/>
              <a:ea typeface="+mn-ea"/>
              <a:cs typeface="+mn-cs"/>
            </a:rPr>
            <a:t>百万円増</a:t>
          </a:r>
          <a:r>
            <a:rPr kumimoji="1" lang="ja-JP" altLang="en-US" sz="1100">
              <a:solidFill>
                <a:sysClr val="windowText" lastClr="000000"/>
              </a:solidFill>
              <a:effectLst/>
              <a:latin typeface="+mn-lt"/>
              <a:ea typeface="+mn-ea"/>
              <a:cs typeface="+mn-cs"/>
            </a:rPr>
            <a:t>、繰入金が５３８百万円増</a:t>
          </a:r>
          <a:r>
            <a:rPr kumimoji="1" lang="ja-JP" altLang="ja-JP" sz="1100">
              <a:solidFill>
                <a:sysClr val="windowText" lastClr="000000"/>
              </a:solidFill>
              <a:effectLst/>
              <a:latin typeface="+mn-lt"/>
              <a:ea typeface="+mn-ea"/>
              <a:cs typeface="+mn-cs"/>
            </a:rPr>
            <a:t>となったこと</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が主な要因となり、決算額で</a:t>
          </a:r>
          <a:r>
            <a:rPr kumimoji="1" lang="ja-JP" altLang="en-US" sz="1100">
              <a:solidFill>
                <a:sysClr val="windowText" lastClr="000000"/>
              </a:solidFill>
              <a:effectLst/>
              <a:latin typeface="+mn-lt"/>
              <a:ea typeface="+mn-ea"/>
              <a:cs typeface="+mn-cs"/>
            </a:rPr>
            <a:t>４，３８８</a:t>
          </a:r>
          <a:r>
            <a:rPr kumimoji="1" lang="ja-JP" altLang="ja-JP" sz="1100">
              <a:solidFill>
                <a:sysClr val="windowText" lastClr="000000"/>
              </a:solidFill>
              <a:effectLst/>
              <a:latin typeface="+mn-lt"/>
              <a:ea typeface="+mn-ea"/>
              <a:cs typeface="+mn-cs"/>
            </a:rPr>
            <a:t>百万円の増となった</a:t>
          </a:r>
          <a:r>
            <a:rPr kumimoji="1" lang="ja-JP" altLang="en-US" sz="1100">
              <a:solidFill>
                <a:sysClr val="windowText" lastClr="000000"/>
              </a:solidFill>
              <a:effectLst/>
              <a:latin typeface="+mn-lt"/>
              <a:ea typeface="+mn-ea"/>
              <a:cs typeface="+mn-cs"/>
            </a:rPr>
            <a:t>こと、また</a:t>
          </a:r>
          <a:r>
            <a:rPr kumimoji="1" lang="ja-JP" altLang="ja-JP" sz="1100">
              <a:solidFill>
                <a:sysClr val="windowText" lastClr="000000"/>
              </a:solidFill>
              <a:effectLst/>
              <a:latin typeface="+mn-lt"/>
              <a:ea typeface="+mn-ea"/>
              <a:cs typeface="+mn-cs"/>
            </a:rPr>
            <a:t>歳出でも物件費が除染事業等により</a:t>
          </a:r>
          <a:r>
            <a:rPr kumimoji="1" lang="ja-JP" altLang="en-US" sz="1100">
              <a:solidFill>
                <a:sysClr val="windowText" lastClr="000000"/>
              </a:solidFill>
              <a:effectLst/>
              <a:latin typeface="+mn-lt"/>
              <a:ea typeface="+mn-ea"/>
              <a:cs typeface="+mn-cs"/>
            </a:rPr>
            <a:t>３，３５０</a:t>
          </a:r>
          <a:r>
            <a:rPr kumimoji="1" lang="ja-JP" altLang="ja-JP" sz="1100">
              <a:solidFill>
                <a:sysClr val="windowText" lastClr="000000"/>
              </a:solidFill>
              <a:effectLst/>
              <a:latin typeface="+mn-lt"/>
              <a:ea typeface="+mn-ea"/>
              <a:cs typeface="+mn-cs"/>
            </a:rPr>
            <a:t>百万円増</a:t>
          </a:r>
          <a:r>
            <a:rPr kumimoji="1" lang="ja-JP" altLang="en-US" sz="1100">
              <a:solidFill>
                <a:sysClr val="windowText" lastClr="000000"/>
              </a:solidFill>
              <a:effectLst/>
              <a:latin typeface="+mn-lt"/>
              <a:ea typeface="+mn-ea"/>
              <a:cs typeface="+mn-cs"/>
            </a:rPr>
            <a:t>、補助費等が６７５百万円増</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なったことが主な要因となり</a:t>
          </a:r>
          <a:r>
            <a:rPr kumimoji="1" lang="ja-JP" altLang="ja-JP" sz="1100">
              <a:solidFill>
                <a:sysClr val="windowText" lastClr="000000"/>
              </a:solidFill>
              <a:effectLst/>
              <a:latin typeface="+mn-lt"/>
              <a:ea typeface="+mn-ea"/>
              <a:cs typeface="+mn-cs"/>
            </a:rPr>
            <a:t>、決算額で</a:t>
          </a:r>
          <a:r>
            <a:rPr kumimoji="1" lang="ja-JP" altLang="en-US" sz="1100">
              <a:solidFill>
                <a:sysClr val="windowText" lastClr="000000"/>
              </a:solidFill>
              <a:effectLst/>
              <a:latin typeface="+mn-lt"/>
              <a:ea typeface="+mn-ea"/>
              <a:cs typeface="+mn-cs"/>
            </a:rPr>
            <a:t>４，０４１</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実質収支は黒字である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実質単年度収支については</a:t>
          </a:r>
          <a:r>
            <a:rPr kumimoji="1" lang="ja-JP" altLang="en-US" sz="1100">
              <a:solidFill>
                <a:sysClr val="windowText" lastClr="000000"/>
              </a:solidFill>
              <a:effectLst/>
              <a:latin typeface="+mn-lt"/>
              <a:ea typeface="+mn-ea"/>
              <a:cs typeface="+mn-cs"/>
            </a:rPr>
            <a:t>、年度末決算見込みから予定していた財政調整基金繰入の一部を見送ったこと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更には前年度繰越金をもとに減債基金への積み立てを行ったことから赤字となった。</a:t>
          </a:r>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　今後は、普通交付税等の減額に伴う歳入及び標準財政規模の縮小が見込まれることから、更なる経常経費の削減と、</a:t>
          </a:r>
          <a:r>
            <a:rPr kumimoji="1" lang="ja-JP" altLang="en-US" sz="1100">
              <a:solidFill>
                <a:sysClr val="windowText" lastClr="000000"/>
              </a:solidFill>
              <a:effectLst/>
              <a:latin typeface="+mn-lt"/>
              <a:ea typeface="+mn-ea"/>
              <a:cs typeface="+mn-cs"/>
            </a:rPr>
            <a:t>平成２８年３月に策定した新市総合計画</a:t>
          </a:r>
          <a:r>
            <a:rPr kumimoji="1" lang="ja-JP" altLang="ja-JP" sz="1100">
              <a:solidFill>
                <a:sysClr val="windowText" lastClr="000000"/>
              </a:solidFill>
              <a:effectLst/>
              <a:latin typeface="+mn-lt"/>
              <a:ea typeface="+mn-ea"/>
              <a:cs typeface="+mn-cs"/>
            </a:rPr>
            <a:t>による事業の</a:t>
          </a:r>
          <a:r>
            <a:rPr kumimoji="1" lang="ja-JP" altLang="en-US" sz="1100">
              <a:solidFill>
                <a:sysClr val="windowText" lastClr="000000"/>
              </a:solidFill>
              <a:effectLst/>
              <a:latin typeface="+mn-lt"/>
              <a:ea typeface="+mn-ea"/>
              <a:cs typeface="+mn-cs"/>
            </a:rPr>
            <a:t>厳選、</a:t>
          </a:r>
          <a:r>
            <a:rPr kumimoji="1" lang="ja-JP" altLang="ja-JP" sz="1100">
              <a:solidFill>
                <a:sysClr val="windowText" lastClr="000000"/>
              </a:solidFill>
              <a:effectLst/>
              <a:latin typeface="+mn-lt"/>
              <a:ea typeface="+mn-ea"/>
              <a:cs typeface="+mn-cs"/>
            </a:rPr>
            <a:t>適正管理に努める。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全体的な標準財政規模が減少しているものの、</a:t>
          </a:r>
          <a:r>
            <a:rPr kumimoji="1" lang="ja-JP" altLang="ja-JP" sz="1100">
              <a:solidFill>
                <a:sysClr val="windowText" lastClr="000000"/>
              </a:solidFill>
              <a:effectLst/>
              <a:latin typeface="+mn-lt"/>
              <a:ea typeface="+mn-ea"/>
              <a:cs typeface="+mn-cs"/>
            </a:rPr>
            <a:t>各会計とも赤字額は生じておらず、今後も安定的に推移するものと思われ</a:t>
          </a:r>
          <a:r>
            <a:rPr kumimoji="1" lang="ja-JP" altLang="en-US" sz="1100">
              <a:solidFill>
                <a:sysClr val="windowText" lastClr="000000"/>
              </a:solidFill>
              <a:effectLst/>
              <a:latin typeface="+mn-lt"/>
              <a:ea typeface="+mn-ea"/>
              <a:cs typeface="+mn-cs"/>
            </a:rPr>
            <a:t>る。</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標準財政規模の推移によっては、対標準財政規模に対する割合についても変動が見込まれるため、歳入の動向に注視し、収支バランスを意識しながら、</a:t>
          </a:r>
          <a:r>
            <a:rPr kumimoji="1" lang="ja-JP" altLang="en-US" sz="1100">
              <a:solidFill>
                <a:sysClr val="windowText" lastClr="000000"/>
              </a:solidFill>
              <a:effectLst/>
              <a:latin typeface="+mn-lt"/>
              <a:ea typeface="+mn-ea"/>
              <a:cs typeface="+mn-cs"/>
            </a:rPr>
            <a:t>平成２８年３月に策定した新市総合計画による事業の厳選により、</a:t>
          </a:r>
          <a:r>
            <a:rPr kumimoji="1" lang="ja-JP" altLang="ja-JP" sz="1100">
              <a:solidFill>
                <a:sysClr val="windowText" lastClr="000000"/>
              </a:solidFill>
              <a:effectLst/>
              <a:latin typeface="+mn-lt"/>
              <a:ea typeface="+mn-ea"/>
              <a:cs typeface="+mn-cs"/>
            </a:rPr>
            <a:t>更なる経常経費の削減</a:t>
          </a:r>
          <a:r>
            <a:rPr kumimoji="1" lang="ja-JP" altLang="en-US" sz="1100">
              <a:solidFill>
                <a:sysClr val="windowText" lastClr="000000"/>
              </a:solidFill>
              <a:effectLst/>
              <a:latin typeface="+mn-lt"/>
              <a:ea typeface="+mn-ea"/>
              <a:cs typeface="+mn-cs"/>
            </a:rPr>
            <a:t>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実質公債費率の</a:t>
          </a:r>
          <a:r>
            <a:rPr kumimoji="1" lang="ja-JP" altLang="en-US" sz="1100">
              <a:solidFill>
                <a:sysClr val="windowText" lastClr="000000"/>
              </a:solidFill>
              <a:effectLst/>
              <a:latin typeface="+mn-lt"/>
              <a:ea typeface="+mn-ea"/>
              <a:cs typeface="+mn-cs"/>
            </a:rPr>
            <a:t>分子が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要因として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元利償還金</a:t>
          </a:r>
          <a:r>
            <a:rPr kumimoji="1" lang="ja-JP" altLang="en-US" sz="1100">
              <a:solidFill>
                <a:sysClr val="windowText" lastClr="000000"/>
              </a:solidFill>
              <a:effectLst/>
              <a:latin typeface="+mn-lt"/>
              <a:ea typeface="+mn-ea"/>
              <a:cs typeface="+mn-cs"/>
            </a:rPr>
            <a:t>等の増加とともに公債費等が増加したこと</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挙げられる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また、実質公債費率については、</a:t>
          </a:r>
          <a:r>
            <a:rPr kumimoji="1" lang="ja-JP" altLang="ja-JP" sz="1100">
              <a:solidFill>
                <a:sysClr val="windowText" lastClr="000000"/>
              </a:solidFill>
              <a:effectLst/>
              <a:latin typeface="+mn-lt"/>
              <a:ea typeface="+mn-ea"/>
              <a:cs typeface="+mn-cs"/>
            </a:rPr>
            <a:t>平成２０年度から実施</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公的資金補償金免除繰上償還及び任意の繰上償還、債務負担行為に基づく支出額の減額のための繰上償還を実施していることに</a:t>
          </a:r>
          <a:r>
            <a:rPr kumimoji="1" lang="ja-JP" altLang="en-US" sz="1100">
              <a:solidFill>
                <a:sysClr val="windowText" lastClr="000000"/>
              </a:solidFill>
              <a:effectLst/>
              <a:latin typeface="+mn-lt"/>
              <a:ea typeface="+mn-ea"/>
              <a:cs typeface="+mn-cs"/>
            </a:rPr>
            <a:t>より減少しているが、現在は下げ止まりの状況である。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合併特例期間の終了等による普通交付税の減額が見込まれることから、平成２８年３月に策定した新市総合計画</a:t>
          </a:r>
          <a:r>
            <a:rPr kumimoji="1" lang="ja-JP" altLang="ja-JP" sz="1100">
              <a:solidFill>
                <a:sysClr val="windowText" lastClr="000000"/>
              </a:solidFill>
              <a:effectLst/>
              <a:latin typeface="+mn-lt"/>
              <a:ea typeface="+mn-ea"/>
              <a:cs typeface="+mn-cs"/>
            </a:rPr>
            <a:t>に基づく事業の厳選</a:t>
          </a:r>
          <a:r>
            <a:rPr kumimoji="1" lang="ja-JP" altLang="en-US" sz="1100">
              <a:solidFill>
                <a:sysClr val="windowText" lastClr="000000"/>
              </a:solidFill>
              <a:effectLst/>
              <a:latin typeface="+mn-lt"/>
              <a:ea typeface="+mn-ea"/>
              <a:cs typeface="+mn-cs"/>
            </a:rPr>
            <a:t>、公債費削減による義務的経費のを抑制し、</a:t>
          </a:r>
          <a:r>
            <a:rPr kumimoji="1" lang="ja-JP" altLang="ja-JP" sz="1100">
              <a:solidFill>
                <a:sysClr val="windowText" lastClr="000000"/>
              </a:solidFill>
              <a:effectLst/>
              <a:latin typeface="+mn-lt"/>
              <a:ea typeface="+mn-ea"/>
              <a:cs typeface="+mn-cs"/>
            </a:rPr>
            <a:t>また公営企業の健全化を図り</a:t>
          </a:r>
          <a:r>
            <a:rPr kumimoji="1" lang="ja-JP" altLang="en-US" sz="1100">
              <a:solidFill>
                <a:sysClr val="windowText" lastClr="000000"/>
              </a:solidFill>
              <a:effectLst/>
              <a:latin typeface="+mn-lt"/>
              <a:ea typeface="+mn-ea"/>
              <a:cs typeface="+mn-cs"/>
            </a:rPr>
            <a:t>つつ</a:t>
          </a:r>
          <a:r>
            <a:rPr kumimoji="1" lang="ja-JP" altLang="ja-JP" sz="1100">
              <a:solidFill>
                <a:sysClr val="windowText" lastClr="000000"/>
              </a:solidFill>
              <a:effectLst/>
              <a:latin typeface="+mn-lt"/>
              <a:ea typeface="+mn-ea"/>
              <a:cs typeface="+mn-cs"/>
            </a:rPr>
            <a:t>、基準外繰出金の抑制に努める。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繰上償還による地方債残高及び債務負担行為に基づく支出予定額の減少により、将来負担額は減少傾向にある。また、決算剰余金の</a:t>
          </a:r>
          <a:r>
            <a:rPr lang="ja-JP" altLang="en-US" sz="1100" b="0" i="0" baseline="0">
              <a:solidFill>
                <a:schemeClr val="dk1"/>
              </a:solidFill>
              <a:effectLst/>
              <a:latin typeface="+mn-lt"/>
              <a:ea typeface="+mn-ea"/>
              <a:cs typeface="+mn-cs"/>
            </a:rPr>
            <a:t>減債</a:t>
          </a:r>
          <a:r>
            <a:rPr lang="ja-JP" altLang="ja-JP" sz="1100" b="0" i="0" baseline="0">
              <a:solidFill>
                <a:schemeClr val="dk1"/>
              </a:solidFill>
              <a:effectLst/>
              <a:latin typeface="+mn-lt"/>
              <a:ea typeface="+mn-ea"/>
              <a:cs typeface="+mn-cs"/>
            </a:rPr>
            <a:t>基金への積立等により充当可能基金が増額となったことも、将来負担比率を減少させる要因となった。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今後も、効果的な繰上償還による地方債残高の減少を図るとともに、</a:t>
          </a:r>
          <a:r>
            <a:rPr lang="ja-JP" altLang="en-US" sz="1100" b="0" i="0" baseline="0">
              <a:solidFill>
                <a:schemeClr val="dk1"/>
              </a:solidFill>
              <a:effectLst/>
              <a:latin typeface="+mn-lt"/>
              <a:ea typeface="+mn-ea"/>
              <a:cs typeface="+mn-cs"/>
            </a:rPr>
            <a:t>平成２８年３月に策定した新市総合計画</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基づく</a:t>
          </a:r>
          <a:r>
            <a:rPr lang="ja-JP" altLang="ja-JP" sz="1100" b="0" i="0" baseline="0">
              <a:solidFill>
                <a:schemeClr val="dk1"/>
              </a:solidFill>
              <a:effectLst/>
              <a:latin typeface="+mn-lt"/>
              <a:ea typeface="+mn-ea"/>
              <a:cs typeface="+mn-cs"/>
            </a:rPr>
            <a:t>事業の</a:t>
          </a:r>
          <a:r>
            <a:rPr lang="ja-JP" altLang="en-US" sz="1100" b="0" i="0" baseline="0">
              <a:solidFill>
                <a:schemeClr val="dk1"/>
              </a:solidFill>
              <a:effectLst/>
              <a:latin typeface="+mn-lt"/>
              <a:ea typeface="+mn-ea"/>
              <a:cs typeface="+mn-cs"/>
            </a:rPr>
            <a:t>厳選</a:t>
          </a:r>
          <a:r>
            <a:rPr lang="ja-JP" altLang="ja-JP" sz="1100" b="0" i="0" baseline="0">
              <a:solidFill>
                <a:schemeClr val="dk1"/>
              </a:solidFill>
              <a:effectLst/>
              <a:latin typeface="+mn-lt"/>
              <a:ea typeface="+mn-ea"/>
              <a:cs typeface="+mn-cs"/>
            </a:rPr>
            <a:t>、交付税措置の有利な地方債の活用などにより、将来負担の抑制に努める。</a:t>
          </a:r>
          <a:endParaRPr lang="ja-JP" altLang="ja-JP" sz="1400">
            <a:effectLst/>
          </a:endParaRPr>
        </a:p>
        <a:p>
          <a:endParaRPr lang="ja-JP" altLang="ja-JP" sz="14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DB12" sqref="DB12:DI1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45875590</v>
      </c>
      <c r="BO4" s="349"/>
      <c r="BP4" s="349"/>
      <c r="BQ4" s="349"/>
      <c r="BR4" s="349"/>
      <c r="BS4" s="349"/>
      <c r="BT4" s="349"/>
      <c r="BU4" s="350"/>
      <c r="BV4" s="348">
        <v>41488018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43585953</v>
      </c>
      <c r="BO5" s="386"/>
      <c r="BP5" s="386"/>
      <c r="BQ5" s="386"/>
      <c r="BR5" s="386"/>
      <c r="BS5" s="386"/>
      <c r="BT5" s="386"/>
      <c r="BU5" s="387"/>
      <c r="BV5" s="385">
        <v>39544658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89.2</v>
      </c>
      <c r="CU5" s="383"/>
      <c r="CV5" s="383"/>
      <c r="CW5" s="383"/>
      <c r="CX5" s="383"/>
      <c r="CY5" s="383"/>
      <c r="CZ5" s="383"/>
      <c r="DA5" s="384"/>
      <c r="DB5" s="382">
        <v>88.6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2289637</v>
      </c>
      <c r="BO6" s="386"/>
      <c r="BP6" s="386"/>
      <c r="BQ6" s="386"/>
      <c r="BR6" s="386"/>
      <c r="BS6" s="386"/>
      <c r="BT6" s="386"/>
      <c r="BU6" s="387"/>
      <c r="BV6" s="385">
        <v>1943360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95.6</v>
      </c>
      <c r="CU6" s="423"/>
      <c r="CV6" s="423"/>
      <c r="CW6" s="423"/>
      <c r="CX6" s="423"/>
      <c r="CY6" s="423"/>
      <c r="CZ6" s="423"/>
      <c r="DA6" s="424"/>
      <c r="DB6" s="422">
        <v>95.1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1696149</v>
      </c>
      <c r="BO7" s="386"/>
      <c r="BP7" s="386"/>
      <c r="BQ7" s="386"/>
      <c r="BR7" s="386"/>
      <c r="BS7" s="386"/>
      <c r="BT7" s="386"/>
      <c r="BU7" s="387"/>
      <c r="BV7" s="385">
        <v>935664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17241466</v>
      </c>
      <c r="CU7" s="386"/>
      <c r="CV7" s="386"/>
      <c r="CW7" s="386"/>
      <c r="CX7" s="386"/>
      <c r="CY7" s="386"/>
      <c r="CZ7" s="386"/>
      <c r="DA7" s="387"/>
      <c r="DB7" s="385">
        <v>17270994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593488</v>
      </c>
      <c r="BO8" s="386"/>
      <c r="BP8" s="386"/>
      <c r="BQ8" s="386"/>
      <c r="BR8" s="386"/>
      <c r="BS8" s="386"/>
      <c r="BT8" s="386"/>
      <c r="BU8" s="387"/>
      <c r="BV8" s="385">
        <v>1007696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59871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-414208</v>
      </c>
      <c r="BO9" s="386"/>
      <c r="BP9" s="386"/>
      <c r="BQ9" s="386"/>
      <c r="BR9" s="386"/>
      <c r="BS9" s="386"/>
      <c r="BT9" s="386"/>
      <c r="BU9" s="387"/>
      <c r="BV9" s="385">
        <v>-689804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12.9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63178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167711</v>
      </c>
      <c r="BO10" s="386"/>
      <c r="BP10" s="386"/>
      <c r="BQ10" s="386"/>
      <c r="BR10" s="386"/>
      <c r="BS10" s="386"/>
      <c r="BT10" s="386"/>
      <c r="BU10" s="387"/>
      <c r="BV10" s="385">
        <v>570972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17561</v>
      </c>
      <c r="BO11" s="386"/>
      <c r="BP11" s="386"/>
      <c r="BQ11" s="386"/>
      <c r="BR11" s="386"/>
      <c r="BS11" s="386"/>
      <c r="BT11" s="386"/>
      <c r="BU11" s="387"/>
      <c r="BV11" s="385">
        <v>50098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57673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57368</v>
      </c>
      <c r="S13" s="467"/>
      <c r="T13" s="467"/>
      <c r="U13" s="467"/>
      <c r="V13" s="468"/>
      <c r="W13" s="401" t="s">
        <v>123</v>
      </c>
      <c r="X13" s="402"/>
      <c r="Y13" s="402"/>
      <c r="Z13" s="402"/>
      <c r="AA13" s="402"/>
      <c r="AB13" s="392"/>
      <c r="AC13" s="436">
        <v>2701</v>
      </c>
      <c r="AD13" s="437"/>
      <c r="AE13" s="437"/>
      <c r="AF13" s="437"/>
      <c r="AG13" s="476"/>
      <c r="AH13" s="436">
        <v>3844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-528936</v>
      </c>
      <c r="BO13" s="386"/>
      <c r="BP13" s="386"/>
      <c r="BQ13" s="386"/>
      <c r="BR13" s="386"/>
      <c r="BS13" s="386"/>
      <c r="BT13" s="386"/>
      <c r="BU13" s="387"/>
      <c r="BV13" s="385">
        <v>-68734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13.3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58298</v>
      </c>
      <c r="S14" s="467"/>
      <c r="T14" s="467"/>
      <c r="U14" s="467"/>
      <c r="V14" s="468"/>
      <c r="W14" s="375"/>
      <c r="X14" s="376"/>
      <c r="Y14" s="376"/>
      <c r="Z14" s="376"/>
      <c r="AA14" s="376"/>
      <c r="AB14" s="365"/>
      <c r="AC14" s="469">
        <v>9.6999999999999993</v>
      </c>
      <c r="AD14" s="470"/>
      <c r="AE14" s="470"/>
      <c r="AF14" s="470"/>
      <c r="AG14" s="471"/>
      <c r="AH14" s="469">
        <v>11.9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85.6</v>
      </c>
      <c r="CU14" s="481"/>
      <c r="CV14" s="481"/>
      <c r="CW14" s="481"/>
      <c r="CX14" s="481"/>
      <c r="CY14" s="481"/>
      <c r="CZ14" s="481"/>
      <c r="DA14" s="482"/>
      <c r="DB14" s="480">
        <v>89.6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57995</v>
      </c>
      <c r="S15" s="467"/>
      <c r="T15" s="467"/>
      <c r="U15" s="467"/>
      <c r="V15" s="468"/>
      <c r="W15" s="401" t="s">
        <v>129</v>
      </c>
      <c r="X15" s="402"/>
      <c r="Y15" s="402"/>
      <c r="Z15" s="402"/>
      <c r="AA15" s="402"/>
      <c r="AB15" s="392"/>
      <c r="AC15" s="436">
        <v>10343</v>
      </c>
      <c r="AD15" s="437"/>
      <c r="AE15" s="437"/>
      <c r="AF15" s="437"/>
      <c r="AG15" s="476"/>
      <c r="AH15" s="436">
        <v>12142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5705585</v>
      </c>
      <c r="BO15" s="349"/>
      <c r="BP15" s="349"/>
      <c r="BQ15" s="349"/>
      <c r="BR15" s="349"/>
      <c r="BS15" s="349"/>
      <c r="BT15" s="349"/>
      <c r="BU15" s="350"/>
      <c r="BV15" s="348">
        <v>5636986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37.200000000000003</v>
      </c>
      <c r="AD16" s="470"/>
      <c r="AE16" s="470"/>
      <c r="AF16" s="470"/>
      <c r="AG16" s="471"/>
      <c r="AH16" s="469">
        <v>37.6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12839938</v>
      </c>
      <c r="BO16" s="386"/>
      <c r="BP16" s="386"/>
      <c r="BQ16" s="386"/>
      <c r="BR16" s="386"/>
      <c r="BS16" s="386"/>
      <c r="BT16" s="386"/>
      <c r="BU16" s="387"/>
      <c r="BV16" s="385">
        <v>12581162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14789</v>
      </c>
      <c r="AD17" s="437"/>
      <c r="AE17" s="437"/>
      <c r="AF17" s="437"/>
      <c r="AG17" s="476"/>
      <c r="AH17" s="436">
        <v>16310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7267534</v>
      </c>
      <c r="BO17" s="386"/>
      <c r="BP17" s="386"/>
      <c r="BQ17" s="386"/>
      <c r="BR17" s="386"/>
      <c r="BS17" s="386"/>
      <c r="BT17" s="386"/>
      <c r="BU17" s="387"/>
      <c r="BV17" s="385">
        <v>7191468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344.42</v>
      </c>
      <c r="M18" s="498"/>
      <c r="N18" s="498"/>
      <c r="O18" s="498"/>
      <c r="P18" s="498"/>
      <c r="Q18" s="498"/>
      <c r="R18" s="499"/>
      <c r="S18" s="499"/>
      <c r="T18" s="499"/>
      <c r="U18" s="499"/>
      <c r="V18" s="500"/>
      <c r="W18" s="403"/>
      <c r="X18" s="404"/>
      <c r="Y18" s="404"/>
      <c r="Z18" s="404"/>
      <c r="AA18" s="404"/>
      <c r="AB18" s="395"/>
      <c r="AC18" s="501">
        <v>53.1</v>
      </c>
      <c r="AD18" s="502"/>
      <c r="AE18" s="502"/>
      <c r="AF18" s="502"/>
      <c r="AG18" s="503"/>
      <c r="AH18" s="501">
        <v>50.5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15525290</v>
      </c>
      <c r="BO18" s="386"/>
      <c r="BP18" s="386"/>
      <c r="BQ18" s="386"/>
      <c r="BR18" s="386"/>
      <c r="BS18" s="386"/>
      <c r="BT18" s="386"/>
      <c r="BU18" s="387"/>
      <c r="BV18" s="385">
        <v>15321201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20776731</v>
      </c>
      <c r="BO19" s="386"/>
      <c r="BP19" s="386"/>
      <c r="BQ19" s="386"/>
      <c r="BR19" s="386"/>
      <c r="BS19" s="386"/>
      <c r="BT19" s="386"/>
      <c r="BU19" s="387"/>
      <c r="BV19" s="385">
        <v>20969201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18364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30499917</v>
      </c>
      <c r="BO23" s="386"/>
      <c r="BP23" s="386"/>
      <c r="BQ23" s="386"/>
      <c r="BR23" s="386"/>
      <c r="BS23" s="386"/>
      <c r="BT23" s="386"/>
      <c r="BU23" s="387"/>
      <c r="BV23" s="385">
        <v>30384420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9700</v>
      </c>
      <c r="R24" s="437"/>
      <c r="S24" s="437"/>
      <c r="T24" s="437"/>
      <c r="U24" s="437"/>
      <c r="V24" s="476"/>
      <c r="W24" s="531"/>
      <c r="X24" s="519"/>
      <c r="Y24" s="520"/>
      <c r="Z24" s="435" t="s">
        <v>152</v>
      </c>
      <c r="AA24" s="415"/>
      <c r="AB24" s="415"/>
      <c r="AC24" s="415"/>
      <c r="AD24" s="415"/>
      <c r="AE24" s="415"/>
      <c r="AF24" s="415"/>
      <c r="AG24" s="416"/>
      <c r="AH24" s="436">
        <v>401</v>
      </c>
      <c r="AI24" s="437"/>
      <c r="AJ24" s="437"/>
      <c r="AK24" s="437"/>
      <c r="AL24" s="476"/>
      <c r="AM24" s="436">
        <v>1317285</v>
      </c>
      <c r="AN24" s="437"/>
      <c r="AO24" s="437"/>
      <c r="AP24" s="437"/>
      <c r="AQ24" s="437"/>
      <c r="AR24" s="476"/>
      <c r="AS24" s="436">
        <v>3285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22643685</v>
      </c>
      <c r="BO24" s="386"/>
      <c r="BP24" s="386"/>
      <c r="BQ24" s="386"/>
      <c r="BR24" s="386"/>
      <c r="BS24" s="386"/>
      <c r="BT24" s="386"/>
      <c r="BU24" s="387"/>
      <c r="BV24" s="385">
        <v>23189081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7750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4951959</v>
      </c>
      <c r="BO25" s="349"/>
      <c r="BP25" s="349"/>
      <c r="BQ25" s="349"/>
      <c r="BR25" s="349"/>
      <c r="BS25" s="349"/>
      <c r="BT25" s="349"/>
      <c r="BU25" s="350"/>
      <c r="BV25" s="348">
        <v>2830587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7300</v>
      </c>
      <c r="R26" s="437"/>
      <c r="S26" s="437"/>
      <c r="T26" s="437"/>
      <c r="U26" s="437"/>
      <c r="V26" s="476"/>
      <c r="W26" s="531"/>
      <c r="X26" s="519"/>
      <c r="Y26" s="520"/>
      <c r="Z26" s="435" t="s">
        <v>158</v>
      </c>
      <c r="AA26" s="541"/>
      <c r="AB26" s="541"/>
      <c r="AC26" s="541"/>
      <c r="AD26" s="541"/>
      <c r="AE26" s="541"/>
      <c r="AF26" s="541"/>
      <c r="AG26" s="542"/>
      <c r="AH26" s="436">
        <v>18</v>
      </c>
      <c r="AI26" s="437"/>
      <c r="AJ26" s="437"/>
      <c r="AK26" s="437"/>
      <c r="AL26" s="476"/>
      <c r="AM26" s="436">
        <v>60336</v>
      </c>
      <c r="AN26" s="437"/>
      <c r="AO26" s="437"/>
      <c r="AP26" s="437"/>
      <c r="AQ26" s="437"/>
      <c r="AR26" s="476"/>
      <c r="AS26" s="436">
        <v>3352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4450</v>
      </c>
      <c r="R27" s="437"/>
      <c r="S27" s="437"/>
      <c r="T27" s="437"/>
      <c r="U27" s="437"/>
      <c r="V27" s="476"/>
      <c r="W27" s="531"/>
      <c r="X27" s="519"/>
      <c r="Y27" s="520"/>
      <c r="Z27" s="435" t="s">
        <v>161</v>
      </c>
      <c r="AA27" s="415"/>
      <c r="AB27" s="415"/>
      <c r="AC27" s="415"/>
      <c r="AD27" s="415"/>
      <c r="AE27" s="415"/>
      <c r="AF27" s="415"/>
      <c r="AG27" s="416"/>
      <c r="AH27" s="436">
        <v>24</v>
      </c>
      <c r="AI27" s="437"/>
      <c r="AJ27" s="437"/>
      <c r="AK27" s="437"/>
      <c r="AL27" s="476"/>
      <c r="AM27" s="436">
        <v>87085</v>
      </c>
      <c r="AN27" s="437"/>
      <c r="AO27" s="437"/>
      <c r="AP27" s="437"/>
      <c r="AQ27" s="437"/>
      <c r="AR27" s="476"/>
      <c r="AS27" s="436">
        <v>3629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1297587</v>
      </c>
      <c r="BO27" s="555"/>
      <c r="BP27" s="555"/>
      <c r="BQ27" s="555"/>
      <c r="BR27" s="555"/>
      <c r="BS27" s="555"/>
      <c r="BT27" s="555"/>
      <c r="BU27" s="556"/>
      <c r="BV27" s="554">
        <v>1277477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3950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3712760</v>
      </c>
      <c r="BO28" s="349"/>
      <c r="BP28" s="349"/>
      <c r="BQ28" s="349"/>
      <c r="BR28" s="349"/>
      <c r="BS28" s="349"/>
      <c r="BT28" s="349"/>
      <c r="BU28" s="350"/>
      <c r="BV28" s="348">
        <v>3845049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24</v>
      </c>
      <c r="M29" s="437"/>
      <c r="N29" s="437"/>
      <c r="O29" s="437"/>
      <c r="P29" s="476"/>
      <c r="Q29" s="436">
        <v>3750</v>
      </c>
      <c r="R29" s="437"/>
      <c r="S29" s="437"/>
      <c r="T29" s="437"/>
      <c r="U29" s="437"/>
      <c r="V29" s="476"/>
      <c r="W29" s="532"/>
      <c r="X29" s="533"/>
      <c r="Y29" s="534"/>
      <c r="Z29" s="435" t="s">
        <v>168</v>
      </c>
      <c r="AA29" s="415"/>
      <c r="AB29" s="415"/>
      <c r="AC29" s="415"/>
      <c r="AD29" s="415"/>
      <c r="AE29" s="415"/>
      <c r="AF29" s="415"/>
      <c r="AG29" s="416"/>
      <c r="AH29" s="436">
        <v>425</v>
      </c>
      <c r="AI29" s="437"/>
      <c r="AJ29" s="437"/>
      <c r="AK29" s="437"/>
      <c r="AL29" s="476"/>
      <c r="AM29" s="436">
        <v>1404370</v>
      </c>
      <c r="AN29" s="437"/>
      <c r="AO29" s="437"/>
      <c r="AP29" s="437"/>
      <c r="AQ29" s="437"/>
      <c r="AR29" s="476"/>
      <c r="AS29" s="436">
        <v>3304</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1004177</v>
      </c>
      <c r="BO29" s="386"/>
      <c r="BP29" s="386"/>
      <c r="BQ29" s="386"/>
      <c r="BR29" s="386"/>
      <c r="BS29" s="386"/>
      <c r="BT29" s="386"/>
      <c r="BU29" s="387"/>
      <c r="BV29" s="385">
        <v>666371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2576576</v>
      </c>
      <c r="BO30" s="555"/>
      <c r="BP30" s="555"/>
      <c r="BQ30" s="555"/>
      <c r="BR30" s="555"/>
      <c r="BS30" s="555"/>
      <c r="BT30" s="555"/>
      <c r="BU30" s="556"/>
      <c r="BV30" s="554">
        <v>2678172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IF('各会計、関係団体の財政状況及び健全化判断比率'!B37="","",'各会計、関係団体の財政状況及び健全化判断比率'!B37)</f>
        <v>岩代簡易水道事業特別会計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18</v>
      </c>
      <c r="BX34" s="566"/>
      <c r="BY34" s="567" t="str">
        <f>IF('各会計、関係団体の財政状況及び健全化判断比率'!B68="","",'各会計、関係団体の財政状況及び健全化判断比率'!B68)</f>
        <v>安達地方広域行政組合（一般会計）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28</v>
      </c>
      <c r="CP34" s="566"/>
      <c r="CQ34" s="567" t="str">
        <f>IF('各会計、関係団体の財政状況及び健全化判断比率'!BS7="","",'各会計、関係団体の財政状況及び健全化判断比率'!BS7)</f>
        <v>安達地域農業振興公社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国民健康保険特別会計（直営診療施設勘定）</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IF('各会計、関係団体の財政状況及び健全化判断比率'!B34="","",'各会計、関係団体の財政状況及び健全化判断比率'!B34)</f>
        <v>下水道事業会計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IF('各会計、関係団体の財政状況及び健全化判断比率'!B38="","",'各会計、関係団体の財政状況及び健全化判断比率'!B38)</f>
        <v>東和簡易水道事業特別会計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19</v>
      </c>
      <c r="BX35" s="566"/>
      <c r="BY35" s="567" t="str">
        <f>IF('各会計、関係団体の財政状況及び健全化判断比率'!B69="","",'各会計、関係団体の財政状況及び健全化判断比率'!B69)</f>
        <v>安達地方広域行政組合（地域振興事業特別会計）</v>
      </c>
      <c r="BZ35" s="567"/>
      <c r="CA35" s="567"/>
      <c r="CB35" s="567"/>
      <c r="CC35" s="567"/>
      <c r="CD35" s="567"/>
      <c r="CE35" s="567"/>
      <c r="CF35" s="567"/>
      <c r="CG35" s="567"/>
      <c r="CH35" s="567"/>
      <c r="CI35" s="567"/>
      <c r="CJ35" s="567"/>
      <c r="CK35" s="567"/>
      <c r="CL35" s="567"/>
      <c r="CM35" s="567"/>
      <c r="CN35" s="165"/>
      <c r="CO35" s="566">
        <f t="shared" ref="CO35:CO43" si="3">IF(CQ35="","",CO34+1)</f>
        <v>29</v>
      </c>
      <c r="CP35" s="566"/>
      <c r="CQ35" s="567" t="str">
        <f>IF('各会計、関係団体の財政状況及び健全化判断比率'!BS8="","",'各会計、関係団体の財政状況及び健全化判断比率'!BS8)</f>
        <v>二本松菊栄会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IF('各会計、関係団体の財政状況及び健全化判断比率'!B35="","",'各会計、関係団体の財政状況及び健全化判断比率'!B35)</f>
        <v>工業団地造成事業会計</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IF('各会計、関係団体の財政状況及び健全化判断比率'!B39="","",'各会計、関係団体の財政状況及び健全化判断比率'!B39)</f>
        <v>安達下水道事業特別会計</v>
      </c>
      <c r="BH36" s="567"/>
      <c r="BI36" s="567"/>
      <c r="BJ36" s="567"/>
      <c r="BK36" s="567"/>
      <c r="BL36" s="567"/>
      <c r="BM36" s="567"/>
      <c r="BN36" s="567"/>
      <c r="BO36" s="567"/>
      <c r="BP36" s="567"/>
      <c r="BQ36" s="567"/>
      <c r="BR36" s="567"/>
      <c r="BS36" s="567"/>
      <c r="BT36" s="567"/>
      <c r="BU36" s="567"/>
      <c r="BV36" s="165"/>
      <c r="BW36" s="566">
        <f t="shared" si="2"/>
        <v>20</v>
      </c>
      <c r="BX36" s="566"/>
      <c r="BY36" s="567" t="str">
        <f>IF('各会計、関係団体の財政状況及び健全化判断比率'!B70="","",'各会計、関係団体の財政状況及び健全化判断比率'!B70)</f>
        <v>福島県後期高齢者医療広域連合（一般会計）</v>
      </c>
      <c r="BZ36" s="567"/>
      <c r="CA36" s="567"/>
      <c r="CB36" s="567"/>
      <c r="CC36" s="567"/>
      <c r="CD36" s="567"/>
      <c r="CE36" s="567"/>
      <c r="CF36" s="567"/>
      <c r="CG36" s="567"/>
      <c r="CH36" s="567"/>
      <c r="CI36" s="567"/>
      <c r="CJ36" s="567"/>
      <c r="CK36" s="567"/>
      <c r="CL36" s="567"/>
      <c r="CM36" s="567"/>
      <c r="CN36" s="165"/>
      <c r="CO36" s="566">
        <f t="shared" si="3"/>
        <v>30</v>
      </c>
      <c r="CP36" s="566"/>
      <c r="CQ36" s="567" t="str">
        <f>IF('各会計、関係団体の財政状況及び健全化判断比率'!BS9="","",'各会計、関係団体の財政状況及び健全化判断比率'!BS9)</f>
        <v>二本松市振興公社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f t="shared" si="0"/>
        <v>11</v>
      </c>
      <c r="AN37" s="566"/>
      <c r="AO37" s="567" t="str">
        <f>IF('各会計、関係団体の財政状況及び健全化判断比率'!B36="","",'各会計、関係団体の財政状況及び健全化判断比率'!B36)</f>
        <v>宅地造成事業会計</v>
      </c>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IF('各会計、関係団体の財政状況及び健全化判断比率'!B40="","",'各会計、関係団体の財政状況及び健全化判断比率'!B40)</f>
        <v>岩代下水道事業特別会計</v>
      </c>
      <c r="BH37" s="567"/>
      <c r="BI37" s="567"/>
      <c r="BJ37" s="567"/>
      <c r="BK37" s="567"/>
      <c r="BL37" s="567"/>
      <c r="BM37" s="567"/>
      <c r="BN37" s="567"/>
      <c r="BO37" s="567"/>
      <c r="BP37" s="567"/>
      <c r="BQ37" s="567"/>
      <c r="BR37" s="567"/>
      <c r="BS37" s="567"/>
      <c r="BT37" s="567"/>
      <c r="BU37" s="567"/>
      <c r="BV37" s="165"/>
      <c r="BW37" s="566">
        <f t="shared" si="2"/>
        <v>21</v>
      </c>
      <c r="BX37" s="566"/>
      <c r="BY37" s="567" t="str">
        <f>IF('各会計、関係団体の財政状況及び健全化判断比率'!B71="","",'各会計、関係団体の財政状況及び健全化判断比率'!B71)</f>
        <v>福島県後期高齢者医療広域連合（後期高齢者医療特別会計）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IF('各会計、関係団体の財政状況及び健全化判断比率'!B41="","",'各会計、関係団体の財政状況及び健全化判断比率'!B41)</f>
        <v>公設地方卸売市場特別会計</v>
      </c>
      <c r="BH38" s="567"/>
      <c r="BI38" s="567"/>
      <c r="BJ38" s="567"/>
      <c r="BK38" s="567"/>
      <c r="BL38" s="567"/>
      <c r="BM38" s="567"/>
      <c r="BN38" s="567"/>
      <c r="BO38" s="567"/>
      <c r="BP38" s="567"/>
      <c r="BQ38" s="567"/>
      <c r="BR38" s="567"/>
      <c r="BS38" s="567"/>
      <c r="BT38" s="567"/>
      <c r="BU38" s="567"/>
      <c r="BV38" s="165"/>
      <c r="BW38" s="566">
        <f t="shared" si="2"/>
        <v>22</v>
      </c>
      <c r="BX38" s="566"/>
      <c r="BY38" s="567" t="str">
        <f>IF('各会計、関係団体の財政状況及び健全化判断比率'!B72="","",'各会計、関係団体の財政状況及び健全化判断比率'!B72)</f>
        <v>福島県市民交通災害共済組合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IF('各会計、関係団体の財政状況及び健全化判断比率'!B42="","",'各会計、関係団体の財政状況及び健全化判断比率'!B42)</f>
        <v>佐勢ノ宮住宅団地造成事業特別会計</v>
      </c>
      <c r="BH39" s="567"/>
      <c r="BI39" s="567"/>
      <c r="BJ39" s="567"/>
      <c r="BK39" s="567"/>
      <c r="BL39" s="567"/>
      <c r="BM39" s="567"/>
      <c r="BN39" s="567"/>
      <c r="BO39" s="567"/>
      <c r="BP39" s="567"/>
      <c r="BQ39" s="567"/>
      <c r="BR39" s="567"/>
      <c r="BS39" s="567"/>
      <c r="BT39" s="567"/>
      <c r="BU39" s="567"/>
      <c r="BV39" s="165"/>
      <c r="BW39" s="566">
        <f t="shared" si="2"/>
        <v>23</v>
      </c>
      <c r="BX39" s="566"/>
      <c r="BY39" s="567" t="str">
        <f>IF('各会計、関係団体の財政状況及び健全化判断比率'!B73="","",'各会計、関係団体の財政状況及び健全化判断比率'!B73)</f>
        <v>福島県市町村総合事務組合（一般会計）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24</v>
      </c>
      <c r="BX40" s="566"/>
      <c r="BY40" s="567" t="str">
        <f>IF('各会計、関係団体の財政状況及び健全化判断比率'!B74="","",'各会計、関係団体の財政状況及び健全化判断比率'!B74)</f>
        <v>福島県市町村総合事務組合（消防補償等特別会計）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25</v>
      </c>
      <c r="BX41" s="566"/>
      <c r="BY41" s="567" t="str">
        <f>IF('各会計、関係団体の財政状況及び健全化判断比率'!B75="","",'各会計、関係団体の財政状況及び健全化判断比率'!B75)</f>
        <v>福島県市町村総合事務組合（消防賞じゅつ金特別会計）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26</v>
      </c>
      <c r="BX42" s="566"/>
      <c r="BY42" s="567" t="str">
        <f>IF('各会計、関係団体の財政状況及び健全化判断比率'!B76="","",'各会計、関係団体の財政状況及び健全化判断比率'!B76)</f>
        <v>福島県市町村総合事務組合（非常勤職員公務災害補償特別会計）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27</v>
      </c>
      <c r="BX43" s="566"/>
      <c r="BY43" s="567" t="str">
        <f>IF('各会計、関係団体の財政状況及び健全化判断比率'!B77="","",'各会計、関係団体の財政状況及び健全化判断比率'!B77)</f>
        <v>福島県市町村総合事務組合（自治会館管理特別会計）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election activeCell="AE29" sqref="AE2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9" t="s">
        <v>24</v>
      </c>
      <c r="C41" s="1170"/>
      <c r="D41" s="81"/>
      <c r="E41" s="1175" t="s">
        <v>25</v>
      </c>
      <c r="F41" s="1175"/>
      <c r="G41" s="1175"/>
      <c r="H41" s="1176"/>
      <c r="I41" s="82">
        <v>30051</v>
      </c>
      <c r="J41" s="83">
        <v>30016</v>
      </c>
      <c r="K41" s="83">
        <v>30048</v>
      </c>
      <c r="L41" s="83">
        <v>30847</v>
      </c>
      <c r="M41" s="84">
        <v>30905</v>
      </c>
    </row>
    <row r="42" spans="2:13" ht="27.75" customHeight="1" x14ac:dyDescent="0.15">
      <c r="B42" s="1171"/>
      <c r="C42" s="1172"/>
      <c r="D42" s="85"/>
      <c r="E42" s="1177" t="s">
        <v>26</v>
      </c>
      <c r="F42" s="1177"/>
      <c r="G42" s="1177"/>
      <c r="H42" s="1178"/>
      <c r="I42" s="86">
        <v>3072</v>
      </c>
      <c r="J42" s="87">
        <v>2682</v>
      </c>
      <c r="K42" s="87">
        <v>2383</v>
      </c>
      <c r="L42" s="87">
        <v>2187</v>
      </c>
      <c r="M42" s="88">
        <v>1884</v>
      </c>
    </row>
    <row r="43" spans="2:13" ht="27.75" customHeight="1" x14ac:dyDescent="0.15">
      <c r="B43" s="1171"/>
      <c r="C43" s="1172"/>
      <c r="D43" s="85"/>
      <c r="E43" s="1177" t="s">
        <v>27</v>
      </c>
      <c r="F43" s="1177"/>
      <c r="G43" s="1177"/>
      <c r="H43" s="1178"/>
      <c r="I43" s="86">
        <v>10873</v>
      </c>
      <c r="J43" s="87">
        <v>10593</v>
      </c>
      <c r="K43" s="87">
        <v>10228</v>
      </c>
      <c r="L43" s="87">
        <v>9755</v>
      </c>
      <c r="M43" s="88">
        <v>9257</v>
      </c>
    </row>
    <row r="44" spans="2:13" ht="27.75" customHeight="1" x14ac:dyDescent="0.15">
      <c r="B44" s="1171"/>
      <c r="C44" s="1172"/>
      <c r="D44" s="85"/>
      <c r="E44" s="1177" t="s">
        <v>28</v>
      </c>
      <c r="F44" s="1177"/>
      <c r="G44" s="1177"/>
      <c r="H44" s="1178"/>
      <c r="I44" s="86">
        <v>4656</v>
      </c>
      <c r="J44" s="87">
        <v>3981</v>
      </c>
      <c r="K44" s="87">
        <v>3297</v>
      </c>
      <c r="L44" s="87">
        <v>2697</v>
      </c>
      <c r="M44" s="88">
        <v>2811</v>
      </c>
    </row>
    <row r="45" spans="2:13" ht="27.75" customHeight="1" x14ac:dyDescent="0.15">
      <c r="B45" s="1171"/>
      <c r="C45" s="1172"/>
      <c r="D45" s="85"/>
      <c r="E45" s="1177" t="s">
        <v>29</v>
      </c>
      <c r="F45" s="1177"/>
      <c r="G45" s="1177"/>
      <c r="H45" s="1178"/>
      <c r="I45" s="86">
        <v>4666</v>
      </c>
      <c r="J45" s="87">
        <v>5051</v>
      </c>
      <c r="K45" s="87">
        <v>4998</v>
      </c>
      <c r="L45" s="87">
        <v>4867</v>
      </c>
      <c r="M45" s="88">
        <v>4496</v>
      </c>
    </row>
    <row r="46" spans="2:13" ht="27.75" customHeight="1" x14ac:dyDescent="0.15">
      <c r="B46" s="1171"/>
      <c r="C46" s="1172"/>
      <c r="D46" s="85"/>
      <c r="E46" s="1177" t="s">
        <v>30</v>
      </c>
      <c r="F46" s="1177"/>
      <c r="G46" s="1177"/>
      <c r="H46" s="1178"/>
      <c r="I46" s="86" t="s">
        <v>487</v>
      </c>
      <c r="J46" s="87" t="s">
        <v>487</v>
      </c>
      <c r="K46" s="87" t="s">
        <v>487</v>
      </c>
      <c r="L46" s="87" t="s">
        <v>487</v>
      </c>
      <c r="M46" s="88" t="s">
        <v>487</v>
      </c>
    </row>
    <row r="47" spans="2:13" ht="27.75" customHeight="1" x14ac:dyDescent="0.15">
      <c r="B47" s="1171"/>
      <c r="C47" s="1172"/>
      <c r="D47" s="85"/>
      <c r="E47" s="1177" t="s">
        <v>31</v>
      </c>
      <c r="F47" s="1177"/>
      <c r="G47" s="1177"/>
      <c r="H47" s="1178"/>
      <c r="I47" s="86" t="s">
        <v>487</v>
      </c>
      <c r="J47" s="87" t="s">
        <v>487</v>
      </c>
      <c r="K47" s="87" t="s">
        <v>487</v>
      </c>
      <c r="L47" s="87" t="s">
        <v>487</v>
      </c>
      <c r="M47" s="88" t="s">
        <v>487</v>
      </c>
    </row>
    <row r="48" spans="2:13" ht="27.75" customHeight="1" x14ac:dyDescent="0.15">
      <c r="B48" s="1173"/>
      <c r="C48" s="1174"/>
      <c r="D48" s="85"/>
      <c r="E48" s="1177" t="s">
        <v>32</v>
      </c>
      <c r="F48" s="1177"/>
      <c r="G48" s="1177"/>
      <c r="H48" s="1178"/>
      <c r="I48" s="86" t="s">
        <v>487</v>
      </c>
      <c r="J48" s="87" t="s">
        <v>487</v>
      </c>
      <c r="K48" s="87" t="s">
        <v>487</v>
      </c>
      <c r="L48" s="87" t="s">
        <v>487</v>
      </c>
      <c r="M48" s="88" t="s">
        <v>487</v>
      </c>
    </row>
    <row r="49" spans="2:13" ht="27.75" customHeight="1" x14ac:dyDescent="0.15">
      <c r="B49" s="1179" t="s">
        <v>33</v>
      </c>
      <c r="C49" s="1180"/>
      <c r="D49" s="89"/>
      <c r="E49" s="1177" t="s">
        <v>34</v>
      </c>
      <c r="F49" s="1177"/>
      <c r="G49" s="1177"/>
      <c r="H49" s="1178"/>
      <c r="I49" s="86">
        <v>5052</v>
      </c>
      <c r="J49" s="87">
        <v>6434</v>
      </c>
      <c r="K49" s="87">
        <v>6879</v>
      </c>
      <c r="L49" s="87">
        <v>7835</v>
      </c>
      <c r="M49" s="88">
        <v>8153</v>
      </c>
    </row>
    <row r="50" spans="2:13" ht="27.75" customHeight="1" x14ac:dyDescent="0.15">
      <c r="B50" s="1171"/>
      <c r="C50" s="1172"/>
      <c r="D50" s="85"/>
      <c r="E50" s="1177" t="s">
        <v>35</v>
      </c>
      <c r="F50" s="1177"/>
      <c r="G50" s="1177"/>
      <c r="H50" s="1178"/>
      <c r="I50" s="86">
        <v>507</v>
      </c>
      <c r="J50" s="87">
        <v>460</v>
      </c>
      <c r="K50" s="87">
        <v>404</v>
      </c>
      <c r="L50" s="87">
        <v>372</v>
      </c>
      <c r="M50" s="88">
        <v>362</v>
      </c>
    </row>
    <row r="51" spans="2:13" ht="27.75" customHeight="1" x14ac:dyDescent="0.15">
      <c r="B51" s="1173"/>
      <c r="C51" s="1174"/>
      <c r="D51" s="85"/>
      <c r="E51" s="1177" t="s">
        <v>36</v>
      </c>
      <c r="F51" s="1177"/>
      <c r="G51" s="1177"/>
      <c r="H51" s="1178"/>
      <c r="I51" s="86">
        <v>28552</v>
      </c>
      <c r="J51" s="87">
        <v>28330</v>
      </c>
      <c r="K51" s="87">
        <v>28671</v>
      </c>
      <c r="L51" s="87">
        <v>29077</v>
      </c>
      <c r="M51" s="88">
        <v>28576</v>
      </c>
    </row>
    <row r="52" spans="2:13" ht="27.75" customHeight="1" thickBot="1" x14ac:dyDescent="0.2">
      <c r="B52" s="1181" t="s">
        <v>37</v>
      </c>
      <c r="C52" s="1182"/>
      <c r="D52" s="90"/>
      <c r="E52" s="1183" t="s">
        <v>38</v>
      </c>
      <c r="F52" s="1183"/>
      <c r="G52" s="1183"/>
      <c r="H52" s="1184"/>
      <c r="I52" s="91">
        <v>19208</v>
      </c>
      <c r="J52" s="92">
        <v>17098</v>
      </c>
      <c r="K52" s="92">
        <v>15001</v>
      </c>
      <c r="L52" s="92">
        <v>13069</v>
      </c>
      <c r="M52" s="93">
        <v>12262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77187</v>
      </c>
      <c r="E3" s="116"/>
      <c r="F3" s="117">
        <v>66876</v>
      </c>
      <c r="G3" s="118"/>
      <c r="H3" s="119"/>
    </row>
    <row r="4" spans="1:8" x14ac:dyDescent="0.15">
      <c r="A4" s="120"/>
      <c r="B4" s="121"/>
      <c r="C4" s="122"/>
      <c r="D4" s="123">
        <v>61978</v>
      </c>
      <c r="E4" s="124"/>
      <c r="F4" s="125">
        <v>36310</v>
      </c>
      <c r="G4" s="126"/>
      <c r="H4" s="127"/>
    </row>
    <row r="5" spans="1:8" x14ac:dyDescent="0.15">
      <c r="A5" s="108" t="s">
        <v>519</v>
      </c>
      <c r="B5" s="113"/>
      <c r="C5" s="114"/>
      <c r="D5" s="115">
        <v>59010</v>
      </c>
      <c r="E5" s="116"/>
      <c r="F5" s="117">
        <v>51704</v>
      </c>
      <c r="G5" s="118"/>
      <c r="H5" s="119"/>
    </row>
    <row r="6" spans="1:8" x14ac:dyDescent="0.15">
      <c r="A6" s="120"/>
      <c r="B6" s="121"/>
      <c r="C6" s="122"/>
      <c r="D6" s="123">
        <v>36170</v>
      </c>
      <c r="E6" s="124"/>
      <c r="F6" s="125">
        <v>26896</v>
      </c>
      <c r="G6" s="126"/>
      <c r="H6" s="127"/>
    </row>
    <row r="7" spans="1:8" x14ac:dyDescent="0.15">
      <c r="A7" s="108" t="s">
        <v>520</v>
      </c>
      <c r="B7" s="113"/>
      <c r="C7" s="114"/>
      <c r="D7" s="115">
        <v>73262</v>
      </c>
      <c r="E7" s="116"/>
      <c r="F7" s="117">
        <v>52678</v>
      </c>
      <c r="G7" s="118"/>
      <c r="H7" s="119"/>
    </row>
    <row r="8" spans="1:8" x14ac:dyDescent="0.15">
      <c r="A8" s="120"/>
      <c r="B8" s="121"/>
      <c r="C8" s="122"/>
      <c r="D8" s="123">
        <v>37940</v>
      </c>
      <c r="E8" s="124"/>
      <c r="F8" s="125">
        <v>30185</v>
      </c>
      <c r="G8" s="126"/>
      <c r="H8" s="127"/>
    </row>
    <row r="9" spans="1:8" x14ac:dyDescent="0.15">
      <c r="A9" s="108" t="s">
        <v>521</v>
      </c>
      <c r="B9" s="113"/>
      <c r="C9" s="114"/>
      <c r="D9" s="115">
        <v>96908</v>
      </c>
      <c r="E9" s="116"/>
      <c r="F9" s="117">
        <v>69560</v>
      </c>
      <c r="G9" s="118"/>
      <c r="H9" s="119"/>
    </row>
    <row r="10" spans="1:8" x14ac:dyDescent="0.15">
      <c r="A10" s="120"/>
      <c r="B10" s="121"/>
      <c r="C10" s="122"/>
      <c r="D10" s="123">
        <v>47281</v>
      </c>
      <c r="E10" s="124"/>
      <c r="F10" s="125">
        <v>35305</v>
      </c>
      <c r="G10" s="126"/>
      <c r="H10" s="127"/>
    </row>
    <row r="11" spans="1:8" x14ac:dyDescent="0.15">
      <c r="A11" s="108" t="s">
        <v>522</v>
      </c>
      <c r="B11" s="113"/>
      <c r="C11" s="114"/>
      <c r="D11" s="115">
        <v>96573</v>
      </c>
      <c r="E11" s="116"/>
      <c r="F11" s="117">
        <v>65988</v>
      </c>
      <c r="G11" s="118"/>
      <c r="H11" s="119"/>
    </row>
    <row r="12" spans="1:8" x14ac:dyDescent="0.15">
      <c r="A12" s="120"/>
      <c r="B12" s="121"/>
      <c r="C12" s="128"/>
      <c r="D12" s="123">
        <v>42337</v>
      </c>
      <c r="E12" s="124"/>
      <c r="F12" s="125">
        <v>36473</v>
      </c>
      <c r="G12" s="126"/>
      <c r="H12" s="127"/>
    </row>
    <row r="13" spans="1:8" x14ac:dyDescent="0.15">
      <c r="A13" s="108"/>
      <c r="B13" s="113"/>
      <c r="C13" s="129"/>
      <c r="D13" s="130">
        <v>80588</v>
      </c>
      <c r="E13" s="131"/>
      <c r="F13" s="132">
        <v>61361</v>
      </c>
      <c r="G13" s="133"/>
      <c r="H13" s="119"/>
    </row>
    <row r="14" spans="1:8" x14ac:dyDescent="0.15">
      <c r="A14" s="120"/>
      <c r="B14" s="121"/>
      <c r="C14" s="122"/>
      <c r="D14" s="123">
        <v>45141</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3.24</v>
      </c>
      <c r="C19" s="134">
        <f>ROUND(VALUE(SUBSTITUTE(実質収支比率等に係る経年分析!G$48,"▲","-")),2)</f>
        <v>5.31</v>
      </c>
      <c r="D19" s="134">
        <f>ROUND(VALUE(SUBSTITUTE(実質収支比率等に係る経年分析!H$48,"▲","-")),2)</f>
        <v>9.92</v>
      </c>
      <c r="E19" s="134">
        <f>ROUND(VALUE(SUBSTITUTE(実質収支比率等に係る経年分析!I$48,"▲","-")),2)</f>
        <v>5.83</v>
      </c>
      <c r="F19" s="134">
        <f>ROUND(VALUE(SUBSTITUTE(実質収支比率等に係る経年分析!J$48,"▲","-")),2)</f>
        <v>3.44</v>
      </c>
    </row>
    <row r="20" spans="1:11" x14ac:dyDescent="0.15">
      <c r="A20" s="134" t="s">
        <v>43</v>
      </c>
      <c r="B20" s="134">
        <f>ROUND(VALUE(SUBSTITUTE(実質収支比率等に係る経年分析!F$47,"▲","-")),2)</f>
        <v>13.14</v>
      </c>
      <c r="C20" s="134">
        <f>ROUND(VALUE(SUBSTITUTE(実質収支比率等に係る経年分析!G$47,"▲","-")),2)</f>
        <v>15.23</v>
      </c>
      <c r="D20" s="134">
        <f>ROUND(VALUE(SUBSTITUTE(実質収支比率等に係る経年分析!H$47,"▲","-")),2)</f>
        <v>19.12</v>
      </c>
      <c r="E20" s="134">
        <f>ROUND(VALUE(SUBSTITUTE(実質収支比率等に係る経年分析!I$47,"▲","-")),2)</f>
        <v>22.26</v>
      </c>
      <c r="F20" s="134">
        <f>ROUND(VALUE(SUBSTITUTE(実質収支比率等に係る経年分析!J$47,"▲","-")),2)</f>
        <v>21.53</v>
      </c>
    </row>
    <row r="21" spans="1:11" x14ac:dyDescent="0.15">
      <c r="A21" s="134" t="s">
        <v>44</v>
      </c>
      <c r="B21" s="134">
        <f>IF(ISNUMBER(VALUE(SUBSTITUTE(実質収支比率等に係る経年分析!F$49,"▲","-"))),ROUND(VALUE(SUBSTITUTE(実質収支比率等に係る経年分析!F$49,"▲","-")),2),NA())</f>
        <v>3.54</v>
      </c>
      <c r="C21" s="134">
        <f>IF(ISNUMBER(VALUE(SUBSTITUTE(実質収支比率等に係る経年分析!G$49,"▲","-"))),ROUND(VALUE(SUBSTITUTE(実質収支比率等に係る経年分析!G$49,"▲","-")),2),NA())</f>
        <v>3.73</v>
      </c>
      <c r="D21" s="134">
        <f>IF(ISNUMBER(VALUE(SUBSTITUTE(実質収支比率等に係る経年分析!H$49,"▲","-"))),ROUND(VALUE(SUBSTITUTE(実質収支比率等に係る経年分析!H$49,"▲","-")),2),NA())</f>
        <v>8.16</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-3.07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2.79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2.57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2.2400000000000002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工業団地造成事業会計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佐勢ノ宮住宅団地造成事業特別会計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0.57999999999999996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3.44</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10.210000000000001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2582</v>
      </c>
      <c r="E42" s="136"/>
      <c r="F42" s="136"/>
      <c r="G42" s="136">
        <f>'実質公債費比率（分子）の構造'!L$52</f>
        <v>2637</v>
      </c>
      <c r="H42" s="136"/>
      <c r="I42" s="136"/>
      <c r="J42" s="136">
        <f>'実質公債費比率（分子）の構造'!M$52</f>
        <v>2698</v>
      </c>
      <c r="K42" s="136"/>
      <c r="L42" s="136"/>
      <c r="M42" s="136">
        <f>'実質公債費比率（分子）の構造'!N$52</f>
        <v>2759</v>
      </c>
      <c r="N42" s="136"/>
      <c r="O42" s="136"/>
      <c r="P42" s="136">
        <f>'実質公債費比率（分子）の構造'!O$52</f>
        <v>2988</v>
      </c>
    </row>
    <row r="43" spans="1:16" x14ac:dyDescent="0.15">
      <c r="A43" s="136" t="s">
        <v>52</v>
      </c>
      <c r="B43" s="136">
        <f>'実質公債費比率（分子）の構造'!K$51</f>
        <v>10</v>
      </c>
      <c r="C43" s="136"/>
      <c r="D43" s="136"/>
      <c r="E43" s="136">
        <f>'実質公債費比率（分子）の構造'!L$51</f>
        <v>2</v>
      </c>
      <c r="F43" s="136"/>
      <c r="G43" s="136"/>
      <c r="H43" s="136">
        <f>'実質公債費比率（分子）の構造'!M$51</f>
        <v>4</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415</v>
      </c>
      <c r="C44" s="136"/>
      <c r="D44" s="136"/>
      <c r="E44" s="136">
        <f>'実質公債費比率（分子）の構造'!L$50</f>
        <v>380</v>
      </c>
      <c r="F44" s="136"/>
      <c r="G44" s="136"/>
      <c r="H44" s="136">
        <f>'実質公債費比率（分子）の構造'!M$50</f>
        <v>369</v>
      </c>
      <c r="I44" s="136"/>
      <c r="J44" s="136"/>
      <c r="K44" s="136">
        <f>'実質公債費比率（分子）の構造'!N$50</f>
        <v>365</v>
      </c>
      <c r="L44" s="136"/>
      <c r="M44" s="136"/>
      <c r="N44" s="136">
        <f>'実質公債費比率（分子）の構造'!O$50</f>
        <v>361</v>
      </c>
      <c r="O44" s="136"/>
      <c r="P44" s="136"/>
    </row>
    <row r="45" spans="1:16" x14ac:dyDescent="0.15">
      <c r="A45" s="136" t="s">
        <v>54</v>
      </c>
      <c r="B45" s="136">
        <f>'実質公債費比率（分子）の構造'!K$49</f>
        <v>713</v>
      </c>
      <c r="C45" s="136"/>
      <c r="D45" s="136"/>
      <c r="E45" s="136">
        <f>'実質公債費比率（分子）の構造'!L$49</f>
        <v>709</v>
      </c>
      <c r="F45" s="136"/>
      <c r="G45" s="136"/>
      <c r="H45" s="136">
        <f>'実質公債費比率（分子）の構造'!M$49</f>
        <v>693</v>
      </c>
      <c r="I45" s="136"/>
      <c r="J45" s="136"/>
      <c r="K45" s="136">
        <f>'実質公債費比率（分子）の構造'!N$49</f>
        <v>686</v>
      </c>
      <c r="L45" s="136"/>
      <c r="M45" s="136"/>
      <c r="N45" s="136">
        <f>'実質公債費比率（分子）の構造'!O$49</f>
        <v>622</v>
      </c>
      <c r="O45" s="136"/>
      <c r="P45" s="136"/>
    </row>
    <row r="46" spans="1:16" x14ac:dyDescent="0.15">
      <c r="A46" s="136" t="s">
        <v>55</v>
      </c>
      <c r="B46" s="136">
        <f>'実質公債費比率（分子）の構造'!K$48</f>
        <v>714</v>
      </c>
      <c r="C46" s="136"/>
      <c r="D46" s="136"/>
      <c r="E46" s="136">
        <f>'実質公債費比率（分子）の構造'!L$48</f>
        <v>710</v>
      </c>
      <c r="F46" s="136"/>
      <c r="G46" s="136"/>
      <c r="H46" s="136">
        <f>'実質公債費比率（分子）の構造'!M$48</f>
        <v>710</v>
      </c>
      <c r="I46" s="136"/>
      <c r="J46" s="136"/>
      <c r="K46" s="136">
        <f>'実質公債費比率（分子）の構造'!N$48</f>
        <v>712</v>
      </c>
      <c r="L46" s="136"/>
      <c r="M46" s="136"/>
      <c r="N46" s="136">
        <f>'実質公債費比率（分子）の構造'!O$48</f>
        <v>656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2916</v>
      </c>
      <c r="C49" s="136"/>
      <c r="D49" s="136"/>
      <c r="E49" s="136">
        <f>'実質公債費比率（分子）の構造'!L$45</f>
        <v>2930</v>
      </c>
      <c r="F49" s="136"/>
      <c r="G49" s="136"/>
      <c r="H49" s="136">
        <f>'実質公債費比率（分子）の構造'!M$45</f>
        <v>2877</v>
      </c>
      <c r="I49" s="136"/>
      <c r="J49" s="136"/>
      <c r="K49" s="136">
        <f>'実質公債費比率（分子）の構造'!N$45</f>
        <v>2819</v>
      </c>
      <c r="L49" s="136"/>
      <c r="M49" s="136"/>
      <c r="N49" s="136">
        <f>'実質公債費比率（分子）の構造'!O$45</f>
        <v>3124</v>
      </c>
      <c r="O49" s="136"/>
      <c r="P49" s="136"/>
    </row>
    <row r="50" spans="1:16" x14ac:dyDescent="0.15">
      <c r="A50" s="136" t="s">
        <v>59</v>
      </c>
      <c r="B50" s="136" t="e">
        <f>NA()</f>
        <v>#N/A</v>
      </c>
      <c r="C50" s="136">
        <f>IF(ISNUMBER('実質公債費比率（分子）の構造'!K$53),'実質公債費比率（分子）の構造'!K$53,NA())</f>
        <v>2186</v>
      </c>
      <c r="D50" s="136" t="e">
        <f>NA()</f>
        <v>#N/A</v>
      </c>
      <c r="E50" s="136" t="e">
        <f>NA()</f>
        <v>#N/A</v>
      </c>
      <c r="F50" s="136">
        <f>IF(ISNUMBER('実質公債費比率（分子）の構造'!L$53),'実質公債費比率（分子）の構造'!L$53,NA())</f>
        <v>2094</v>
      </c>
      <c r="G50" s="136" t="e">
        <f>NA()</f>
        <v>#N/A</v>
      </c>
      <c r="H50" s="136" t="e">
        <f>NA()</f>
        <v>#N/A</v>
      </c>
      <c r="I50" s="136">
        <f>IF(ISNUMBER('実質公債費比率（分子）の構造'!M$53),'実質公債費比率（分子）の構造'!M$53,NA())</f>
        <v>1955</v>
      </c>
      <c r="J50" s="136" t="e">
        <f>NA()</f>
        <v>#N/A</v>
      </c>
      <c r="K50" s="136" t="e">
        <f>NA()</f>
        <v>#N/A</v>
      </c>
      <c r="L50" s="136">
        <f>IF(ISNUMBER('実質公債費比率（分子）の構造'!N$53),'実質公債費比率（分子）の構造'!N$53,NA())</f>
        <v>1824</v>
      </c>
      <c r="M50" s="136" t="e">
        <f>NA()</f>
        <v>#N/A</v>
      </c>
      <c r="N50" s="136" t="e">
        <f>NA()</f>
        <v>#N/A</v>
      </c>
      <c r="O50" s="136">
        <f>IF(ISNUMBER('実質公債費比率（分子）の構造'!O$53),'実質公債費比率（分子）の構造'!O$53,NA())</f>
        <v>1776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28552</v>
      </c>
      <c r="E56" s="135"/>
      <c r="F56" s="135"/>
      <c r="G56" s="135">
        <f>'将来負担比率（分子）の構造'!J$51</f>
        <v>28330</v>
      </c>
      <c r="H56" s="135"/>
      <c r="I56" s="135"/>
      <c r="J56" s="135">
        <f>'将来負担比率（分子）の構造'!K$51</f>
        <v>28671</v>
      </c>
      <c r="K56" s="135"/>
      <c r="L56" s="135"/>
      <c r="M56" s="135">
        <f>'将来負担比率（分子）の構造'!L$51</f>
        <v>29077</v>
      </c>
      <c r="N56" s="135"/>
      <c r="O56" s="135"/>
      <c r="P56" s="135">
        <f>'将来負担比率（分子）の構造'!M$51</f>
        <v>28576</v>
      </c>
    </row>
    <row r="57" spans="1:16" x14ac:dyDescent="0.15">
      <c r="A57" s="135" t="s">
        <v>35</v>
      </c>
      <c r="B57" s="135"/>
      <c r="C57" s="135"/>
      <c r="D57" s="135">
        <f>'将来負担比率（分子）の構造'!I$50</f>
        <v>507</v>
      </c>
      <c r="E57" s="135"/>
      <c r="F57" s="135"/>
      <c r="G57" s="135">
        <f>'将来負担比率（分子）の構造'!J$50</f>
        <v>460</v>
      </c>
      <c r="H57" s="135"/>
      <c r="I57" s="135"/>
      <c r="J57" s="135">
        <f>'将来負担比率（分子）の構造'!K$50</f>
        <v>404</v>
      </c>
      <c r="K57" s="135"/>
      <c r="L57" s="135"/>
      <c r="M57" s="135">
        <f>'将来負担比率（分子）の構造'!L$50</f>
        <v>372</v>
      </c>
      <c r="N57" s="135"/>
      <c r="O57" s="135"/>
      <c r="P57" s="135">
        <f>'将来負担比率（分子）の構造'!M$50</f>
        <v>362</v>
      </c>
    </row>
    <row r="58" spans="1:16" x14ac:dyDescent="0.15">
      <c r="A58" s="135" t="s">
        <v>34</v>
      </c>
      <c r="B58" s="135"/>
      <c r="C58" s="135"/>
      <c r="D58" s="135">
        <f>'将来負担比率（分子）の構造'!I$49</f>
        <v>5052</v>
      </c>
      <c r="E58" s="135"/>
      <c r="F58" s="135"/>
      <c r="G58" s="135">
        <f>'将来負担比率（分子）の構造'!J$49</f>
        <v>6434</v>
      </c>
      <c r="H58" s="135"/>
      <c r="I58" s="135"/>
      <c r="J58" s="135">
        <f>'将来負担比率（分子）の構造'!K$49</f>
        <v>6879</v>
      </c>
      <c r="K58" s="135"/>
      <c r="L58" s="135"/>
      <c r="M58" s="135">
        <f>'将来負担比率（分子）の構造'!L$49</f>
        <v>7835</v>
      </c>
      <c r="N58" s="135"/>
      <c r="O58" s="135"/>
      <c r="P58" s="135">
        <f>'将来負担比率（分子）の構造'!M$49</f>
        <v>8153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4666</v>
      </c>
      <c r="C62" s="135"/>
      <c r="D62" s="135"/>
      <c r="E62" s="135">
        <f>'将来負担比率（分子）の構造'!J$45</f>
        <v>5051</v>
      </c>
      <c r="F62" s="135"/>
      <c r="G62" s="135"/>
      <c r="H62" s="135">
        <f>'将来負担比率（分子）の構造'!K$45</f>
        <v>4998</v>
      </c>
      <c r="I62" s="135"/>
      <c r="J62" s="135"/>
      <c r="K62" s="135">
        <f>'将来負担比率（分子）の構造'!L$45</f>
        <v>4867</v>
      </c>
      <c r="L62" s="135"/>
      <c r="M62" s="135"/>
      <c r="N62" s="135">
        <f>'将来負担比率（分子）の構造'!M$45</f>
        <v>4496</v>
      </c>
      <c r="O62" s="135"/>
      <c r="P62" s="135"/>
    </row>
    <row r="63" spans="1:16" x14ac:dyDescent="0.15">
      <c r="A63" s="135" t="s">
        <v>28</v>
      </c>
      <c r="B63" s="135">
        <f>'将来負担比率（分子）の構造'!I$44</f>
        <v>4656</v>
      </c>
      <c r="C63" s="135"/>
      <c r="D63" s="135"/>
      <c r="E63" s="135">
        <f>'将来負担比率（分子）の構造'!J$44</f>
        <v>3981</v>
      </c>
      <c r="F63" s="135"/>
      <c r="G63" s="135"/>
      <c r="H63" s="135">
        <f>'将来負担比率（分子）の構造'!K$44</f>
        <v>3297</v>
      </c>
      <c r="I63" s="135"/>
      <c r="J63" s="135"/>
      <c r="K63" s="135">
        <f>'将来負担比率（分子）の構造'!L$44</f>
        <v>2697</v>
      </c>
      <c r="L63" s="135"/>
      <c r="M63" s="135"/>
      <c r="N63" s="135">
        <f>'将来負担比率（分子）の構造'!M$44</f>
        <v>2811</v>
      </c>
      <c r="O63" s="135"/>
      <c r="P63" s="135"/>
    </row>
    <row r="64" spans="1:16" x14ac:dyDescent="0.15">
      <c r="A64" s="135" t="s">
        <v>27</v>
      </c>
      <c r="B64" s="135">
        <f>'将来負担比率（分子）の構造'!I$43</f>
        <v>10873</v>
      </c>
      <c r="C64" s="135"/>
      <c r="D64" s="135"/>
      <c r="E64" s="135">
        <f>'将来負担比率（分子）の構造'!J$43</f>
        <v>10593</v>
      </c>
      <c r="F64" s="135"/>
      <c r="G64" s="135"/>
      <c r="H64" s="135">
        <f>'将来負担比率（分子）の構造'!K$43</f>
        <v>10228</v>
      </c>
      <c r="I64" s="135"/>
      <c r="J64" s="135"/>
      <c r="K64" s="135">
        <f>'将来負担比率（分子）の構造'!L$43</f>
        <v>9755</v>
      </c>
      <c r="L64" s="135"/>
      <c r="M64" s="135"/>
      <c r="N64" s="135">
        <f>'将来負担比率（分子）の構造'!M$43</f>
        <v>9257</v>
      </c>
      <c r="O64" s="135"/>
      <c r="P64" s="135"/>
    </row>
    <row r="65" spans="1:16" x14ac:dyDescent="0.15">
      <c r="A65" s="135" t="s">
        <v>26</v>
      </c>
      <c r="B65" s="135">
        <f>'将来負担比率（分子）の構造'!I$42</f>
        <v>3072</v>
      </c>
      <c r="C65" s="135"/>
      <c r="D65" s="135"/>
      <c r="E65" s="135">
        <f>'将来負担比率（分子）の構造'!J$42</f>
        <v>2682</v>
      </c>
      <c r="F65" s="135"/>
      <c r="G65" s="135"/>
      <c r="H65" s="135">
        <f>'将来負担比率（分子）の構造'!K$42</f>
        <v>2383</v>
      </c>
      <c r="I65" s="135"/>
      <c r="J65" s="135"/>
      <c r="K65" s="135">
        <f>'将来負担比率（分子）の構造'!L$42</f>
        <v>2187</v>
      </c>
      <c r="L65" s="135"/>
      <c r="M65" s="135"/>
      <c r="N65" s="135">
        <f>'将来負担比率（分子）の構造'!M$42</f>
        <v>1884</v>
      </c>
      <c r="O65" s="135"/>
      <c r="P65" s="135"/>
    </row>
    <row r="66" spans="1:16" x14ac:dyDescent="0.15">
      <c r="A66" s="135" t="s">
        <v>25</v>
      </c>
      <c r="B66" s="135">
        <f>'将来負担比率（分子）の構造'!I$41</f>
        <v>30051</v>
      </c>
      <c r="C66" s="135"/>
      <c r="D66" s="135"/>
      <c r="E66" s="135">
        <f>'将来負担比率（分子）の構造'!J$41</f>
        <v>30016</v>
      </c>
      <c r="F66" s="135"/>
      <c r="G66" s="135"/>
      <c r="H66" s="135">
        <f>'将来負担比率（分子）の構造'!K$41</f>
        <v>30048</v>
      </c>
      <c r="I66" s="135"/>
      <c r="J66" s="135"/>
      <c r="K66" s="135">
        <f>'将来負担比率（分子）の構造'!L$41</f>
        <v>30847</v>
      </c>
      <c r="L66" s="135"/>
      <c r="M66" s="135"/>
      <c r="N66" s="135">
        <f>'将来負担比率（分子）の構造'!M$41</f>
        <v>30905</v>
      </c>
      <c r="O66" s="135"/>
      <c r="P66" s="135"/>
    </row>
    <row r="67" spans="1:16" x14ac:dyDescent="0.15">
      <c r="A67" s="135" t="s">
        <v>63</v>
      </c>
      <c r="B67" s="135" t="e">
        <f>NA()</f>
        <v>#N/A</v>
      </c>
      <c r="C67" s="135">
        <f>IF(ISNUMBER('将来負担比率（分子）の構造'!I$52), IF('将来負担比率（分子）の構造'!I$52 &lt; 0, 0, '将来負担比率（分子）の構造'!I$52), NA())</f>
        <v>19208</v>
      </c>
      <c r="D67" s="135" t="e">
        <f>NA()</f>
        <v>#N/A</v>
      </c>
      <c r="E67" s="135" t="e">
        <f>NA()</f>
        <v>#N/A</v>
      </c>
      <c r="F67" s="135">
        <f>IF(ISNUMBER('将来負担比率（分子）の構造'!J$52), IF('将来負担比率（分子）の構造'!J$52 &lt; 0, 0, '将来負担比率（分子）の構造'!J$52), NA())</f>
        <v>17098</v>
      </c>
      <c r="G67" s="135" t="e">
        <f>NA()</f>
        <v>#N/A</v>
      </c>
      <c r="H67" s="135" t="e">
        <f>NA()</f>
        <v>#N/A</v>
      </c>
      <c r="I67" s="135">
        <f>IF(ISNUMBER('将来負担比率（分子）の構造'!K$52), IF('将来負担比率（分子）の構造'!K$52 &lt; 0, 0, '将来負担比率（分子）の構造'!K$52), NA())</f>
        <v>15001</v>
      </c>
      <c r="J67" s="135" t="e">
        <f>NA()</f>
        <v>#N/A</v>
      </c>
      <c r="K67" s="135" t="e">
        <f>NA()</f>
        <v>#N/A</v>
      </c>
      <c r="L67" s="135">
        <f>IF(ISNUMBER('将来負担比率（分子）の構造'!L$52), IF('将来負担比率（分子）の構造'!L$52 &lt; 0, 0, '将来負担比率（分子）の構造'!L$52), NA())</f>
        <v>13069</v>
      </c>
      <c r="M67" s="135" t="e">
        <f>NA()</f>
        <v>#N/A</v>
      </c>
      <c r="N67" s="135" t="e">
        <f>NA()</f>
        <v>#N/A</v>
      </c>
      <c r="O67" s="135">
        <f>IF(ISNUMBER('将来負担比率（分子）の構造'!M$52), IF('将来負担比率（分子）の構造'!M$52 &lt; 0, 0, '将来負担比率（分子）の構造'!M$52), NA())</f>
        <v>12262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6148065</v>
      </c>
      <c r="S5" s="583"/>
      <c r="T5" s="583"/>
      <c r="U5" s="583"/>
      <c r="V5" s="583"/>
      <c r="W5" s="583"/>
      <c r="X5" s="583"/>
      <c r="Y5" s="584"/>
      <c r="Z5" s="585">
        <v>13.4</v>
      </c>
      <c r="AA5" s="585"/>
      <c r="AB5" s="585"/>
      <c r="AC5" s="585"/>
      <c r="AD5" s="586">
        <v>6148065</v>
      </c>
      <c r="AE5" s="586"/>
      <c r="AF5" s="586"/>
      <c r="AG5" s="586"/>
      <c r="AH5" s="586"/>
      <c r="AI5" s="586"/>
      <c r="AJ5" s="586"/>
      <c r="AK5" s="586"/>
      <c r="AL5" s="587">
        <v>37.799999999999997</v>
      </c>
      <c r="AM5" s="588"/>
      <c r="AN5" s="588"/>
      <c r="AO5" s="589"/>
      <c r="AP5" s="579" t="s">
        <v>206</v>
      </c>
      <c r="AQ5" s="580"/>
      <c r="AR5" s="580"/>
      <c r="AS5" s="580"/>
      <c r="AT5" s="580"/>
      <c r="AU5" s="580"/>
      <c r="AV5" s="580"/>
      <c r="AW5" s="580"/>
      <c r="AX5" s="580"/>
      <c r="AY5" s="580"/>
      <c r="AZ5" s="580"/>
      <c r="BA5" s="580"/>
      <c r="BB5" s="580"/>
      <c r="BC5" s="580"/>
      <c r="BD5" s="580"/>
      <c r="BE5" s="580"/>
      <c r="BF5" s="581"/>
      <c r="BG5" s="593">
        <v>6119203</v>
      </c>
      <c r="BH5" s="594"/>
      <c r="BI5" s="594"/>
      <c r="BJ5" s="594"/>
      <c r="BK5" s="594"/>
      <c r="BL5" s="594"/>
      <c r="BM5" s="594"/>
      <c r="BN5" s="595"/>
      <c r="BO5" s="596">
        <v>99.5</v>
      </c>
      <c r="BP5" s="596"/>
      <c r="BQ5" s="596"/>
      <c r="BR5" s="596"/>
      <c r="BS5" s="597">
        <v>119860</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421349</v>
      </c>
      <c r="S6" s="594"/>
      <c r="T6" s="594"/>
      <c r="U6" s="594"/>
      <c r="V6" s="594"/>
      <c r="W6" s="594"/>
      <c r="X6" s="594"/>
      <c r="Y6" s="595"/>
      <c r="Z6" s="596">
        <v>0.9</v>
      </c>
      <c r="AA6" s="596"/>
      <c r="AB6" s="596"/>
      <c r="AC6" s="596"/>
      <c r="AD6" s="597">
        <v>421349</v>
      </c>
      <c r="AE6" s="597"/>
      <c r="AF6" s="597"/>
      <c r="AG6" s="597"/>
      <c r="AH6" s="597"/>
      <c r="AI6" s="597"/>
      <c r="AJ6" s="597"/>
      <c r="AK6" s="597"/>
      <c r="AL6" s="598">
        <v>2.6</v>
      </c>
      <c r="AM6" s="599"/>
      <c r="AN6" s="599"/>
      <c r="AO6" s="600"/>
      <c r="AP6" s="590" t="s">
        <v>211</v>
      </c>
      <c r="AQ6" s="591"/>
      <c r="AR6" s="591"/>
      <c r="AS6" s="591"/>
      <c r="AT6" s="591"/>
      <c r="AU6" s="591"/>
      <c r="AV6" s="591"/>
      <c r="AW6" s="591"/>
      <c r="AX6" s="591"/>
      <c r="AY6" s="591"/>
      <c r="AZ6" s="591"/>
      <c r="BA6" s="591"/>
      <c r="BB6" s="591"/>
      <c r="BC6" s="591"/>
      <c r="BD6" s="591"/>
      <c r="BE6" s="591"/>
      <c r="BF6" s="592"/>
      <c r="BG6" s="593">
        <v>6119203</v>
      </c>
      <c r="BH6" s="594"/>
      <c r="BI6" s="594"/>
      <c r="BJ6" s="594"/>
      <c r="BK6" s="594"/>
      <c r="BL6" s="594"/>
      <c r="BM6" s="594"/>
      <c r="BN6" s="595"/>
      <c r="BO6" s="596">
        <v>99.5</v>
      </c>
      <c r="BP6" s="596"/>
      <c r="BQ6" s="596"/>
      <c r="BR6" s="596"/>
      <c r="BS6" s="597">
        <v>119860</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274766</v>
      </c>
      <c r="CS6" s="594"/>
      <c r="CT6" s="594"/>
      <c r="CU6" s="594"/>
      <c r="CV6" s="594"/>
      <c r="CW6" s="594"/>
      <c r="CX6" s="594"/>
      <c r="CY6" s="595"/>
      <c r="CZ6" s="596">
        <v>0.6</v>
      </c>
      <c r="DA6" s="596"/>
      <c r="DB6" s="596"/>
      <c r="DC6" s="596"/>
      <c r="DD6" s="602" t="s">
        <v>213</v>
      </c>
      <c r="DE6" s="594"/>
      <c r="DF6" s="594"/>
      <c r="DG6" s="594"/>
      <c r="DH6" s="594"/>
      <c r="DI6" s="594"/>
      <c r="DJ6" s="594"/>
      <c r="DK6" s="594"/>
      <c r="DL6" s="594"/>
      <c r="DM6" s="594"/>
      <c r="DN6" s="594"/>
      <c r="DO6" s="594"/>
      <c r="DP6" s="595"/>
      <c r="DQ6" s="602">
        <v>274466</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11737</v>
      </c>
      <c r="S7" s="594"/>
      <c r="T7" s="594"/>
      <c r="U7" s="594"/>
      <c r="V7" s="594"/>
      <c r="W7" s="594"/>
      <c r="X7" s="594"/>
      <c r="Y7" s="595"/>
      <c r="Z7" s="596">
        <v>0</v>
      </c>
      <c r="AA7" s="596"/>
      <c r="AB7" s="596"/>
      <c r="AC7" s="596"/>
      <c r="AD7" s="597">
        <v>11737</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2654530</v>
      </c>
      <c r="BH7" s="594"/>
      <c r="BI7" s="594"/>
      <c r="BJ7" s="594"/>
      <c r="BK7" s="594"/>
      <c r="BL7" s="594"/>
      <c r="BM7" s="594"/>
      <c r="BN7" s="595"/>
      <c r="BO7" s="596">
        <v>43.2</v>
      </c>
      <c r="BP7" s="596"/>
      <c r="BQ7" s="596"/>
      <c r="BR7" s="596"/>
      <c r="BS7" s="597" t="s">
        <v>213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3819243</v>
      </c>
      <c r="CS7" s="594"/>
      <c r="CT7" s="594"/>
      <c r="CU7" s="594"/>
      <c r="CV7" s="594"/>
      <c r="CW7" s="594"/>
      <c r="CX7" s="594"/>
      <c r="CY7" s="595"/>
      <c r="CZ7" s="596">
        <v>8.8000000000000007</v>
      </c>
      <c r="DA7" s="596"/>
      <c r="DB7" s="596"/>
      <c r="DC7" s="596"/>
      <c r="DD7" s="602">
        <v>149859</v>
      </c>
      <c r="DE7" s="594"/>
      <c r="DF7" s="594"/>
      <c r="DG7" s="594"/>
      <c r="DH7" s="594"/>
      <c r="DI7" s="594"/>
      <c r="DJ7" s="594"/>
      <c r="DK7" s="594"/>
      <c r="DL7" s="594"/>
      <c r="DM7" s="594"/>
      <c r="DN7" s="594"/>
      <c r="DO7" s="594"/>
      <c r="DP7" s="595"/>
      <c r="DQ7" s="602">
        <v>3301966</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32598</v>
      </c>
      <c r="S8" s="594"/>
      <c r="T8" s="594"/>
      <c r="U8" s="594"/>
      <c r="V8" s="594"/>
      <c r="W8" s="594"/>
      <c r="X8" s="594"/>
      <c r="Y8" s="595"/>
      <c r="Z8" s="596">
        <v>0.1</v>
      </c>
      <c r="AA8" s="596"/>
      <c r="AB8" s="596"/>
      <c r="AC8" s="596"/>
      <c r="AD8" s="597">
        <v>32598</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96544</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21743328</v>
      </c>
      <c r="CS8" s="594"/>
      <c r="CT8" s="594"/>
      <c r="CU8" s="594"/>
      <c r="CV8" s="594"/>
      <c r="CW8" s="594"/>
      <c r="CX8" s="594"/>
      <c r="CY8" s="595"/>
      <c r="CZ8" s="596">
        <v>49.9</v>
      </c>
      <c r="DA8" s="596"/>
      <c r="DB8" s="596"/>
      <c r="DC8" s="596"/>
      <c r="DD8" s="602">
        <v>2160909</v>
      </c>
      <c r="DE8" s="594"/>
      <c r="DF8" s="594"/>
      <c r="DG8" s="594"/>
      <c r="DH8" s="594"/>
      <c r="DI8" s="594"/>
      <c r="DJ8" s="594"/>
      <c r="DK8" s="594"/>
      <c r="DL8" s="594"/>
      <c r="DM8" s="594"/>
      <c r="DN8" s="594"/>
      <c r="DO8" s="594"/>
      <c r="DP8" s="595"/>
      <c r="DQ8" s="602">
        <v>3796309</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17146</v>
      </c>
      <c r="S9" s="594"/>
      <c r="T9" s="594"/>
      <c r="U9" s="594"/>
      <c r="V9" s="594"/>
      <c r="W9" s="594"/>
      <c r="X9" s="594"/>
      <c r="Y9" s="595"/>
      <c r="Z9" s="596">
        <v>0</v>
      </c>
      <c r="AA9" s="596"/>
      <c r="AB9" s="596"/>
      <c r="AC9" s="596"/>
      <c r="AD9" s="597">
        <v>17146</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2086346</v>
      </c>
      <c r="BH9" s="594"/>
      <c r="BI9" s="594"/>
      <c r="BJ9" s="594"/>
      <c r="BK9" s="594"/>
      <c r="BL9" s="594"/>
      <c r="BM9" s="594"/>
      <c r="BN9" s="595"/>
      <c r="BO9" s="596">
        <v>33.9</v>
      </c>
      <c r="BP9" s="596"/>
      <c r="BQ9" s="596"/>
      <c r="BR9" s="596"/>
      <c r="BS9" s="602" t="s">
        <v>112</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2377266</v>
      </c>
      <c r="CS9" s="594"/>
      <c r="CT9" s="594"/>
      <c r="CU9" s="594"/>
      <c r="CV9" s="594"/>
      <c r="CW9" s="594"/>
      <c r="CX9" s="594"/>
      <c r="CY9" s="595"/>
      <c r="CZ9" s="596">
        <v>5.5</v>
      </c>
      <c r="DA9" s="596"/>
      <c r="DB9" s="596"/>
      <c r="DC9" s="596"/>
      <c r="DD9" s="602">
        <v>70705</v>
      </c>
      <c r="DE9" s="594"/>
      <c r="DF9" s="594"/>
      <c r="DG9" s="594"/>
      <c r="DH9" s="594"/>
      <c r="DI9" s="594"/>
      <c r="DJ9" s="594"/>
      <c r="DK9" s="594"/>
      <c r="DL9" s="594"/>
      <c r="DM9" s="594"/>
      <c r="DN9" s="594"/>
      <c r="DO9" s="594"/>
      <c r="DP9" s="595"/>
      <c r="DQ9" s="602">
        <v>2209036</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636742</v>
      </c>
      <c r="S10" s="594"/>
      <c r="T10" s="594"/>
      <c r="U10" s="594"/>
      <c r="V10" s="594"/>
      <c r="W10" s="594"/>
      <c r="X10" s="594"/>
      <c r="Y10" s="595"/>
      <c r="Z10" s="596">
        <v>1.4</v>
      </c>
      <c r="AA10" s="596"/>
      <c r="AB10" s="596"/>
      <c r="AC10" s="596"/>
      <c r="AD10" s="597">
        <v>636742</v>
      </c>
      <c r="AE10" s="597"/>
      <c r="AF10" s="597"/>
      <c r="AG10" s="597"/>
      <c r="AH10" s="597"/>
      <c r="AI10" s="597"/>
      <c r="AJ10" s="597"/>
      <c r="AK10" s="597"/>
      <c r="AL10" s="598">
        <v>3.9</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132511</v>
      </c>
      <c r="BH10" s="594"/>
      <c r="BI10" s="594"/>
      <c r="BJ10" s="594"/>
      <c r="BK10" s="594"/>
      <c r="BL10" s="594"/>
      <c r="BM10" s="594"/>
      <c r="BN10" s="595"/>
      <c r="BO10" s="596">
        <v>2.2000000000000002</v>
      </c>
      <c r="BP10" s="596"/>
      <c r="BQ10" s="596"/>
      <c r="BR10" s="596"/>
      <c r="BS10" s="602" t="s">
        <v>112</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128990</v>
      </c>
      <c r="CS10" s="594"/>
      <c r="CT10" s="594"/>
      <c r="CU10" s="594"/>
      <c r="CV10" s="594"/>
      <c r="CW10" s="594"/>
      <c r="CX10" s="594"/>
      <c r="CY10" s="595"/>
      <c r="CZ10" s="596">
        <v>0.3</v>
      </c>
      <c r="DA10" s="596"/>
      <c r="DB10" s="596"/>
      <c r="DC10" s="596"/>
      <c r="DD10" s="602" t="s">
        <v>112</v>
      </c>
      <c r="DE10" s="594"/>
      <c r="DF10" s="594"/>
      <c r="DG10" s="594"/>
      <c r="DH10" s="594"/>
      <c r="DI10" s="594"/>
      <c r="DJ10" s="594"/>
      <c r="DK10" s="594"/>
      <c r="DL10" s="594"/>
      <c r="DM10" s="594"/>
      <c r="DN10" s="594"/>
      <c r="DO10" s="594"/>
      <c r="DP10" s="595"/>
      <c r="DQ10" s="602">
        <v>9345</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7000</v>
      </c>
      <c r="S11" s="594"/>
      <c r="T11" s="594"/>
      <c r="U11" s="594"/>
      <c r="V11" s="594"/>
      <c r="W11" s="594"/>
      <c r="X11" s="594"/>
      <c r="Y11" s="595"/>
      <c r="Z11" s="596">
        <v>0</v>
      </c>
      <c r="AA11" s="596"/>
      <c r="AB11" s="596"/>
      <c r="AC11" s="596"/>
      <c r="AD11" s="597">
        <v>7000</v>
      </c>
      <c r="AE11" s="597"/>
      <c r="AF11" s="597"/>
      <c r="AG11" s="597"/>
      <c r="AH11" s="597"/>
      <c r="AI11" s="597"/>
      <c r="AJ11" s="597"/>
      <c r="AK11" s="597"/>
      <c r="AL11" s="598">
        <v>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339129</v>
      </c>
      <c r="BH11" s="594"/>
      <c r="BI11" s="594"/>
      <c r="BJ11" s="594"/>
      <c r="BK11" s="594"/>
      <c r="BL11" s="594"/>
      <c r="BM11" s="594"/>
      <c r="BN11" s="595"/>
      <c r="BO11" s="596">
        <v>5.5</v>
      </c>
      <c r="BP11" s="596"/>
      <c r="BQ11" s="596"/>
      <c r="BR11" s="596"/>
      <c r="BS11" s="602" t="s">
        <v>112</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1978795</v>
      </c>
      <c r="CS11" s="594"/>
      <c r="CT11" s="594"/>
      <c r="CU11" s="594"/>
      <c r="CV11" s="594"/>
      <c r="CW11" s="594"/>
      <c r="CX11" s="594"/>
      <c r="CY11" s="595"/>
      <c r="CZ11" s="596">
        <v>4.5</v>
      </c>
      <c r="DA11" s="596"/>
      <c r="DB11" s="596"/>
      <c r="DC11" s="596"/>
      <c r="DD11" s="602">
        <v>459414</v>
      </c>
      <c r="DE11" s="594"/>
      <c r="DF11" s="594"/>
      <c r="DG11" s="594"/>
      <c r="DH11" s="594"/>
      <c r="DI11" s="594"/>
      <c r="DJ11" s="594"/>
      <c r="DK11" s="594"/>
      <c r="DL11" s="594"/>
      <c r="DM11" s="594"/>
      <c r="DN11" s="594"/>
      <c r="DO11" s="594"/>
      <c r="DP11" s="595"/>
      <c r="DQ11" s="602">
        <v>807050</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2881879</v>
      </c>
      <c r="BH12" s="594"/>
      <c r="BI12" s="594"/>
      <c r="BJ12" s="594"/>
      <c r="BK12" s="594"/>
      <c r="BL12" s="594"/>
      <c r="BM12" s="594"/>
      <c r="BN12" s="595"/>
      <c r="BO12" s="596">
        <v>46.9</v>
      </c>
      <c r="BP12" s="596"/>
      <c r="BQ12" s="596"/>
      <c r="BR12" s="596"/>
      <c r="BS12" s="602">
        <v>119860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1124820</v>
      </c>
      <c r="CS12" s="594"/>
      <c r="CT12" s="594"/>
      <c r="CU12" s="594"/>
      <c r="CV12" s="594"/>
      <c r="CW12" s="594"/>
      <c r="CX12" s="594"/>
      <c r="CY12" s="595"/>
      <c r="CZ12" s="596">
        <v>2.6</v>
      </c>
      <c r="DA12" s="596"/>
      <c r="DB12" s="596"/>
      <c r="DC12" s="596"/>
      <c r="DD12" s="602">
        <v>29363</v>
      </c>
      <c r="DE12" s="594"/>
      <c r="DF12" s="594"/>
      <c r="DG12" s="594"/>
      <c r="DH12" s="594"/>
      <c r="DI12" s="594"/>
      <c r="DJ12" s="594"/>
      <c r="DK12" s="594"/>
      <c r="DL12" s="594"/>
      <c r="DM12" s="594"/>
      <c r="DN12" s="594"/>
      <c r="DO12" s="594"/>
      <c r="DP12" s="595"/>
      <c r="DQ12" s="602">
        <v>358901</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56714</v>
      </c>
      <c r="S13" s="594"/>
      <c r="T13" s="594"/>
      <c r="U13" s="594"/>
      <c r="V13" s="594"/>
      <c r="W13" s="594"/>
      <c r="X13" s="594"/>
      <c r="Y13" s="595"/>
      <c r="Z13" s="596">
        <v>0.1</v>
      </c>
      <c r="AA13" s="596"/>
      <c r="AB13" s="596"/>
      <c r="AC13" s="596"/>
      <c r="AD13" s="597">
        <v>56714</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2879391</v>
      </c>
      <c r="BH13" s="594"/>
      <c r="BI13" s="594"/>
      <c r="BJ13" s="594"/>
      <c r="BK13" s="594"/>
      <c r="BL13" s="594"/>
      <c r="BM13" s="594"/>
      <c r="BN13" s="595"/>
      <c r="BO13" s="596">
        <v>46.8</v>
      </c>
      <c r="BP13" s="596"/>
      <c r="BQ13" s="596"/>
      <c r="BR13" s="596"/>
      <c r="BS13" s="602">
        <v>119860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3473672</v>
      </c>
      <c r="CS13" s="594"/>
      <c r="CT13" s="594"/>
      <c r="CU13" s="594"/>
      <c r="CV13" s="594"/>
      <c r="CW13" s="594"/>
      <c r="CX13" s="594"/>
      <c r="CY13" s="595"/>
      <c r="CZ13" s="596">
        <v>8</v>
      </c>
      <c r="DA13" s="596"/>
      <c r="DB13" s="596"/>
      <c r="DC13" s="596"/>
      <c r="DD13" s="602">
        <v>1971024</v>
      </c>
      <c r="DE13" s="594"/>
      <c r="DF13" s="594"/>
      <c r="DG13" s="594"/>
      <c r="DH13" s="594"/>
      <c r="DI13" s="594"/>
      <c r="DJ13" s="594"/>
      <c r="DK13" s="594"/>
      <c r="DL13" s="594"/>
      <c r="DM13" s="594"/>
      <c r="DN13" s="594"/>
      <c r="DO13" s="594"/>
      <c r="DP13" s="595"/>
      <c r="DQ13" s="602">
        <v>1572362</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156122</v>
      </c>
      <c r="BH14" s="594"/>
      <c r="BI14" s="594"/>
      <c r="BJ14" s="594"/>
      <c r="BK14" s="594"/>
      <c r="BL14" s="594"/>
      <c r="BM14" s="594"/>
      <c r="BN14" s="595"/>
      <c r="BO14" s="596">
        <v>2.5</v>
      </c>
      <c r="BP14" s="596"/>
      <c r="BQ14" s="596"/>
      <c r="BR14" s="596"/>
      <c r="BS14" s="602" t="s">
        <v>112</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926934</v>
      </c>
      <c r="CS14" s="594"/>
      <c r="CT14" s="594"/>
      <c r="CU14" s="594"/>
      <c r="CV14" s="594"/>
      <c r="CW14" s="594"/>
      <c r="CX14" s="594"/>
      <c r="CY14" s="595"/>
      <c r="CZ14" s="596">
        <v>2.1</v>
      </c>
      <c r="DA14" s="596"/>
      <c r="DB14" s="596"/>
      <c r="DC14" s="596"/>
      <c r="DD14" s="602">
        <v>131654</v>
      </c>
      <c r="DE14" s="594"/>
      <c r="DF14" s="594"/>
      <c r="DG14" s="594"/>
      <c r="DH14" s="594"/>
      <c r="DI14" s="594"/>
      <c r="DJ14" s="594"/>
      <c r="DK14" s="594"/>
      <c r="DL14" s="594"/>
      <c r="DM14" s="594"/>
      <c r="DN14" s="594"/>
      <c r="DO14" s="594"/>
      <c r="DP14" s="595"/>
      <c r="DQ14" s="602">
        <v>803285</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17545</v>
      </c>
      <c r="S15" s="594"/>
      <c r="T15" s="594"/>
      <c r="U15" s="594"/>
      <c r="V15" s="594"/>
      <c r="W15" s="594"/>
      <c r="X15" s="594"/>
      <c r="Y15" s="595"/>
      <c r="Z15" s="596">
        <v>0</v>
      </c>
      <c r="AA15" s="596"/>
      <c r="AB15" s="596"/>
      <c r="AC15" s="596"/>
      <c r="AD15" s="597">
        <v>17545</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426672</v>
      </c>
      <c r="BH15" s="594"/>
      <c r="BI15" s="594"/>
      <c r="BJ15" s="594"/>
      <c r="BK15" s="594"/>
      <c r="BL15" s="594"/>
      <c r="BM15" s="594"/>
      <c r="BN15" s="595"/>
      <c r="BO15" s="596">
        <v>6.9</v>
      </c>
      <c r="BP15" s="596"/>
      <c r="BQ15" s="596"/>
      <c r="BR15" s="596"/>
      <c r="BS15" s="602" t="s">
        <v>112</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3108554</v>
      </c>
      <c r="CS15" s="594"/>
      <c r="CT15" s="594"/>
      <c r="CU15" s="594"/>
      <c r="CV15" s="594"/>
      <c r="CW15" s="594"/>
      <c r="CX15" s="594"/>
      <c r="CY15" s="595"/>
      <c r="CZ15" s="596">
        <v>7.1</v>
      </c>
      <c r="DA15" s="596"/>
      <c r="DB15" s="596"/>
      <c r="DC15" s="596"/>
      <c r="DD15" s="602">
        <v>596749</v>
      </c>
      <c r="DE15" s="594"/>
      <c r="DF15" s="594"/>
      <c r="DG15" s="594"/>
      <c r="DH15" s="594"/>
      <c r="DI15" s="594"/>
      <c r="DJ15" s="594"/>
      <c r="DK15" s="594"/>
      <c r="DL15" s="594"/>
      <c r="DM15" s="594"/>
      <c r="DN15" s="594"/>
      <c r="DO15" s="594"/>
      <c r="DP15" s="595"/>
      <c r="DQ15" s="602">
        <v>2383569</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10101156</v>
      </c>
      <c r="S16" s="594"/>
      <c r="T16" s="594"/>
      <c r="U16" s="594"/>
      <c r="V16" s="594"/>
      <c r="W16" s="594"/>
      <c r="X16" s="594"/>
      <c r="Y16" s="595"/>
      <c r="Z16" s="596">
        <v>22</v>
      </c>
      <c r="AA16" s="596"/>
      <c r="AB16" s="596"/>
      <c r="AC16" s="596"/>
      <c r="AD16" s="597">
        <v>8820090</v>
      </c>
      <c r="AE16" s="597"/>
      <c r="AF16" s="597"/>
      <c r="AG16" s="597"/>
      <c r="AH16" s="597"/>
      <c r="AI16" s="597"/>
      <c r="AJ16" s="597"/>
      <c r="AK16" s="597"/>
      <c r="AL16" s="598">
        <v>54.3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1569486</v>
      </c>
      <c r="CS16" s="594"/>
      <c r="CT16" s="594"/>
      <c r="CU16" s="594"/>
      <c r="CV16" s="594"/>
      <c r="CW16" s="594"/>
      <c r="CX16" s="594"/>
      <c r="CY16" s="595"/>
      <c r="CZ16" s="596">
        <v>3.6</v>
      </c>
      <c r="DA16" s="596"/>
      <c r="DB16" s="596"/>
      <c r="DC16" s="596"/>
      <c r="DD16" s="602" t="s">
        <v>112</v>
      </c>
      <c r="DE16" s="594"/>
      <c r="DF16" s="594"/>
      <c r="DG16" s="594"/>
      <c r="DH16" s="594"/>
      <c r="DI16" s="594"/>
      <c r="DJ16" s="594"/>
      <c r="DK16" s="594"/>
      <c r="DL16" s="594"/>
      <c r="DM16" s="594"/>
      <c r="DN16" s="594"/>
      <c r="DO16" s="594"/>
      <c r="DP16" s="595"/>
      <c r="DQ16" s="602">
        <v>69750</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8820090</v>
      </c>
      <c r="S17" s="594"/>
      <c r="T17" s="594"/>
      <c r="U17" s="594"/>
      <c r="V17" s="594"/>
      <c r="W17" s="594"/>
      <c r="X17" s="594"/>
      <c r="Y17" s="595"/>
      <c r="Z17" s="596">
        <v>19.2</v>
      </c>
      <c r="AA17" s="596"/>
      <c r="AB17" s="596"/>
      <c r="AC17" s="596"/>
      <c r="AD17" s="597">
        <v>8820090</v>
      </c>
      <c r="AE17" s="597"/>
      <c r="AF17" s="597"/>
      <c r="AG17" s="597"/>
      <c r="AH17" s="597"/>
      <c r="AI17" s="597"/>
      <c r="AJ17" s="597"/>
      <c r="AK17" s="597"/>
      <c r="AL17" s="598">
        <v>54.3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3060099</v>
      </c>
      <c r="CS17" s="594"/>
      <c r="CT17" s="594"/>
      <c r="CU17" s="594"/>
      <c r="CV17" s="594"/>
      <c r="CW17" s="594"/>
      <c r="CX17" s="594"/>
      <c r="CY17" s="595"/>
      <c r="CZ17" s="596">
        <v>7</v>
      </c>
      <c r="DA17" s="596"/>
      <c r="DB17" s="596"/>
      <c r="DC17" s="596"/>
      <c r="DD17" s="602" t="s">
        <v>112</v>
      </c>
      <c r="DE17" s="594"/>
      <c r="DF17" s="594"/>
      <c r="DG17" s="594"/>
      <c r="DH17" s="594"/>
      <c r="DI17" s="594"/>
      <c r="DJ17" s="594"/>
      <c r="DK17" s="594"/>
      <c r="DL17" s="594"/>
      <c r="DM17" s="594"/>
      <c r="DN17" s="594"/>
      <c r="DO17" s="594"/>
      <c r="DP17" s="595"/>
      <c r="DQ17" s="602">
        <v>2994587</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944423</v>
      </c>
      <c r="S18" s="594"/>
      <c r="T18" s="594"/>
      <c r="U18" s="594"/>
      <c r="V18" s="594"/>
      <c r="W18" s="594"/>
      <c r="X18" s="594"/>
      <c r="Y18" s="595"/>
      <c r="Z18" s="596">
        <v>2.1</v>
      </c>
      <c r="AA18" s="596"/>
      <c r="AB18" s="596"/>
      <c r="AC18" s="596"/>
      <c r="AD18" s="597" t="s">
        <v>112</v>
      </c>
      <c r="AE18" s="597"/>
      <c r="AF18" s="597"/>
      <c r="AG18" s="597"/>
      <c r="AH18" s="597"/>
      <c r="AI18" s="597"/>
      <c r="AJ18" s="597"/>
      <c r="AK18" s="597"/>
      <c r="AL18" s="598" t="s">
        <v>112</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336643</v>
      </c>
      <c r="S19" s="594"/>
      <c r="T19" s="594"/>
      <c r="U19" s="594"/>
      <c r="V19" s="594"/>
      <c r="W19" s="594"/>
      <c r="X19" s="594"/>
      <c r="Y19" s="595"/>
      <c r="Z19" s="596">
        <v>0.7</v>
      </c>
      <c r="AA19" s="596"/>
      <c r="AB19" s="596"/>
      <c r="AC19" s="596"/>
      <c r="AD19" s="597" t="s">
        <v>112</v>
      </c>
      <c r="AE19" s="597"/>
      <c r="AF19" s="597"/>
      <c r="AG19" s="597"/>
      <c r="AH19" s="597"/>
      <c r="AI19" s="597"/>
      <c r="AJ19" s="597"/>
      <c r="AK19" s="597"/>
      <c r="AL19" s="598" t="s">
        <v>112</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28862</v>
      </c>
      <c r="BH19" s="594"/>
      <c r="BI19" s="594"/>
      <c r="BJ19" s="594"/>
      <c r="BK19" s="594"/>
      <c r="BL19" s="594"/>
      <c r="BM19" s="594"/>
      <c r="BN19" s="595"/>
      <c r="BO19" s="596">
        <v>0.5</v>
      </c>
      <c r="BP19" s="596"/>
      <c r="BQ19" s="596"/>
      <c r="BR19" s="596"/>
      <c r="BS19" s="602" t="s">
        <v>112</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17450052</v>
      </c>
      <c r="S20" s="594"/>
      <c r="T20" s="594"/>
      <c r="U20" s="594"/>
      <c r="V20" s="594"/>
      <c r="W20" s="594"/>
      <c r="X20" s="594"/>
      <c r="Y20" s="595"/>
      <c r="Z20" s="596">
        <v>38</v>
      </c>
      <c r="AA20" s="596"/>
      <c r="AB20" s="596"/>
      <c r="AC20" s="596"/>
      <c r="AD20" s="597">
        <v>16168986</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28862</v>
      </c>
      <c r="BH20" s="594"/>
      <c r="BI20" s="594"/>
      <c r="BJ20" s="594"/>
      <c r="BK20" s="594"/>
      <c r="BL20" s="594"/>
      <c r="BM20" s="594"/>
      <c r="BN20" s="595"/>
      <c r="BO20" s="596">
        <v>0.5</v>
      </c>
      <c r="BP20" s="596"/>
      <c r="BQ20" s="596"/>
      <c r="BR20" s="596"/>
      <c r="BS20" s="602" t="s">
        <v>112</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43585953</v>
      </c>
      <c r="CS20" s="594"/>
      <c r="CT20" s="594"/>
      <c r="CU20" s="594"/>
      <c r="CV20" s="594"/>
      <c r="CW20" s="594"/>
      <c r="CX20" s="594"/>
      <c r="CY20" s="595"/>
      <c r="CZ20" s="596">
        <v>100</v>
      </c>
      <c r="DA20" s="596"/>
      <c r="DB20" s="596"/>
      <c r="DC20" s="596"/>
      <c r="DD20" s="602">
        <v>5569677</v>
      </c>
      <c r="DE20" s="594"/>
      <c r="DF20" s="594"/>
      <c r="DG20" s="594"/>
      <c r="DH20" s="594"/>
      <c r="DI20" s="594"/>
      <c r="DJ20" s="594"/>
      <c r="DK20" s="594"/>
      <c r="DL20" s="594"/>
      <c r="DM20" s="594"/>
      <c r="DN20" s="594"/>
      <c r="DO20" s="594"/>
      <c r="DP20" s="595"/>
      <c r="DQ20" s="602">
        <v>18580626</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8822</v>
      </c>
      <c r="S21" s="594"/>
      <c r="T21" s="594"/>
      <c r="U21" s="594"/>
      <c r="V21" s="594"/>
      <c r="W21" s="594"/>
      <c r="X21" s="594"/>
      <c r="Y21" s="595"/>
      <c r="Z21" s="596">
        <v>0</v>
      </c>
      <c r="AA21" s="596"/>
      <c r="AB21" s="596"/>
      <c r="AC21" s="596"/>
      <c r="AD21" s="597">
        <v>8822</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28862</v>
      </c>
      <c r="BH21" s="594"/>
      <c r="BI21" s="594"/>
      <c r="BJ21" s="594"/>
      <c r="BK21" s="594"/>
      <c r="BL21" s="594"/>
      <c r="BM21" s="594"/>
      <c r="BN21" s="595"/>
      <c r="BO21" s="596">
        <v>0.5</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156121</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301493</v>
      </c>
      <c r="S23" s="594"/>
      <c r="T23" s="594"/>
      <c r="U23" s="594"/>
      <c r="V23" s="594"/>
      <c r="W23" s="594"/>
      <c r="X23" s="594"/>
      <c r="Y23" s="595"/>
      <c r="Z23" s="596">
        <v>0.7</v>
      </c>
      <c r="AA23" s="596"/>
      <c r="AB23" s="596"/>
      <c r="AC23" s="596"/>
      <c r="AD23" s="597">
        <v>22942</v>
      </c>
      <c r="AE23" s="597"/>
      <c r="AF23" s="597"/>
      <c r="AG23" s="597"/>
      <c r="AH23" s="597"/>
      <c r="AI23" s="597"/>
      <c r="AJ23" s="597"/>
      <c r="AK23" s="597"/>
      <c r="AL23" s="598">
        <v>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38120</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9935144</v>
      </c>
      <c r="CS24" s="583"/>
      <c r="CT24" s="583"/>
      <c r="CU24" s="583"/>
      <c r="CV24" s="583"/>
      <c r="CW24" s="583"/>
      <c r="CX24" s="583"/>
      <c r="CY24" s="584"/>
      <c r="CZ24" s="622">
        <v>22.8</v>
      </c>
      <c r="DA24" s="623"/>
      <c r="DB24" s="623"/>
      <c r="DC24" s="624"/>
      <c r="DD24" s="621">
        <v>7848712</v>
      </c>
      <c r="DE24" s="583"/>
      <c r="DF24" s="583"/>
      <c r="DG24" s="583"/>
      <c r="DH24" s="583"/>
      <c r="DI24" s="583"/>
      <c r="DJ24" s="583"/>
      <c r="DK24" s="584"/>
      <c r="DL24" s="621">
        <v>7749934</v>
      </c>
      <c r="DM24" s="583"/>
      <c r="DN24" s="583"/>
      <c r="DO24" s="583"/>
      <c r="DP24" s="583"/>
      <c r="DQ24" s="583"/>
      <c r="DR24" s="583"/>
      <c r="DS24" s="583"/>
      <c r="DT24" s="583"/>
      <c r="DU24" s="583"/>
      <c r="DV24" s="584"/>
      <c r="DW24" s="587">
        <v>44.5</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3307529</v>
      </c>
      <c r="S25" s="594"/>
      <c r="T25" s="594"/>
      <c r="U25" s="594"/>
      <c r="V25" s="594"/>
      <c r="W25" s="594"/>
      <c r="X25" s="594"/>
      <c r="Y25" s="595"/>
      <c r="Z25" s="596">
        <v>7.2</v>
      </c>
      <c r="AA25" s="596"/>
      <c r="AB25" s="596"/>
      <c r="AC25" s="596"/>
      <c r="AD25" s="597" t="s">
        <v>112</v>
      </c>
      <c r="AE25" s="597"/>
      <c r="AF25" s="597"/>
      <c r="AG25" s="597"/>
      <c r="AH25" s="597"/>
      <c r="AI25" s="597"/>
      <c r="AJ25" s="597"/>
      <c r="AK25" s="597"/>
      <c r="AL25" s="598" t="s">
        <v>112</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4071206</v>
      </c>
      <c r="CS25" s="613"/>
      <c r="CT25" s="613"/>
      <c r="CU25" s="613"/>
      <c r="CV25" s="613"/>
      <c r="CW25" s="613"/>
      <c r="CX25" s="613"/>
      <c r="CY25" s="614"/>
      <c r="CZ25" s="627">
        <v>9.3000000000000007</v>
      </c>
      <c r="DA25" s="628"/>
      <c r="DB25" s="628"/>
      <c r="DC25" s="629"/>
      <c r="DD25" s="602">
        <v>3829845</v>
      </c>
      <c r="DE25" s="613"/>
      <c r="DF25" s="613"/>
      <c r="DG25" s="613"/>
      <c r="DH25" s="613"/>
      <c r="DI25" s="613"/>
      <c r="DJ25" s="613"/>
      <c r="DK25" s="614"/>
      <c r="DL25" s="602">
        <v>3752821</v>
      </c>
      <c r="DM25" s="613"/>
      <c r="DN25" s="613"/>
      <c r="DO25" s="613"/>
      <c r="DP25" s="613"/>
      <c r="DQ25" s="613"/>
      <c r="DR25" s="613"/>
      <c r="DS25" s="613"/>
      <c r="DT25" s="613"/>
      <c r="DU25" s="613"/>
      <c r="DV25" s="614"/>
      <c r="DW25" s="598">
        <v>21.6</v>
      </c>
      <c r="DX25" s="625"/>
      <c r="DY25" s="625"/>
      <c r="DZ25" s="625"/>
      <c r="EA25" s="625"/>
      <c r="EB25" s="625"/>
      <c r="EC25" s="626"/>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2609333</v>
      </c>
      <c r="CS26" s="594"/>
      <c r="CT26" s="594"/>
      <c r="CU26" s="594"/>
      <c r="CV26" s="594"/>
      <c r="CW26" s="594"/>
      <c r="CX26" s="594"/>
      <c r="CY26" s="595"/>
      <c r="CZ26" s="627">
        <v>6</v>
      </c>
      <c r="DA26" s="628"/>
      <c r="DB26" s="628"/>
      <c r="DC26" s="629"/>
      <c r="DD26" s="602">
        <v>2394126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277</v>
      </c>
      <c r="C27" s="591"/>
      <c r="D27" s="591"/>
      <c r="E27" s="591"/>
      <c r="F27" s="591"/>
      <c r="G27" s="591"/>
      <c r="H27" s="591"/>
      <c r="I27" s="591"/>
      <c r="J27" s="591"/>
      <c r="K27" s="591"/>
      <c r="L27" s="591"/>
      <c r="M27" s="591"/>
      <c r="N27" s="591"/>
      <c r="O27" s="591"/>
      <c r="P27" s="591"/>
      <c r="Q27" s="592"/>
      <c r="R27" s="593">
        <v>17756976</v>
      </c>
      <c r="S27" s="594"/>
      <c r="T27" s="594"/>
      <c r="U27" s="594"/>
      <c r="V27" s="594"/>
      <c r="W27" s="594"/>
      <c r="X27" s="594"/>
      <c r="Y27" s="595"/>
      <c r="Z27" s="596">
        <v>38.700000000000003</v>
      </c>
      <c r="AA27" s="596"/>
      <c r="AB27" s="596"/>
      <c r="AC27" s="596"/>
      <c r="AD27" s="597" t="s">
        <v>112</v>
      </c>
      <c r="AE27" s="597"/>
      <c r="AF27" s="597"/>
      <c r="AG27" s="597"/>
      <c r="AH27" s="597"/>
      <c r="AI27" s="597"/>
      <c r="AJ27" s="597"/>
      <c r="AK27" s="597"/>
      <c r="AL27" s="598" t="s">
        <v>112</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6148065</v>
      </c>
      <c r="BH27" s="594"/>
      <c r="BI27" s="594"/>
      <c r="BJ27" s="594"/>
      <c r="BK27" s="594"/>
      <c r="BL27" s="594"/>
      <c r="BM27" s="594"/>
      <c r="BN27" s="595"/>
      <c r="BO27" s="596">
        <v>100</v>
      </c>
      <c r="BP27" s="596"/>
      <c r="BQ27" s="596"/>
      <c r="BR27" s="596"/>
      <c r="BS27" s="602">
        <v>119860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2803839</v>
      </c>
      <c r="CS27" s="613"/>
      <c r="CT27" s="613"/>
      <c r="CU27" s="613"/>
      <c r="CV27" s="613"/>
      <c r="CW27" s="613"/>
      <c r="CX27" s="613"/>
      <c r="CY27" s="614"/>
      <c r="CZ27" s="627">
        <v>6.4</v>
      </c>
      <c r="DA27" s="628"/>
      <c r="DB27" s="628"/>
      <c r="DC27" s="629"/>
      <c r="DD27" s="602">
        <v>1024280</v>
      </c>
      <c r="DE27" s="613"/>
      <c r="DF27" s="613"/>
      <c r="DG27" s="613"/>
      <c r="DH27" s="613"/>
      <c r="DI27" s="613"/>
      <c r="DJ27" s="613"/>
      <c r="DK27" s="614"/>
      <c r="DL27" s="602">
        <v>1020087</v>
      </c>
      <c r="DM27" s="613"/>
      <c r="DN27" s="613"/>
      <c r="DO27" s="613"/>
      <c r="DP27" s="613"/>
      <c r="DQ27" s="613"/>
      <c r="DR27" s="613"/>
      <c r="DS27" s="613"/>
      <c r="DT27" s="613"/>
      <c r="DU27" s="613"/>
      <c r="DV27" s="614"/>
      <c r="DW27" s="598">
        <v>5.9</v>
      </c>
      <c r="DX27" s="625"/>
      <c r="DY27" s="625"/>
      <c r="DZ27" s="625"/>
      <c r="EA27" s="625"/>
      <c r="EB27" s="625"/>
      <c r="EC27" s="626"/>
    </row>
    <row r="28" spans="2:133" ht="11.25" customHeight="1" x14ac:dyDescent="0.15">
      <c r="B28" s="590" t="s">
        <v>280</v>
      </c>
      <c r="C28" s="591"/>
      <c r="D28" s="591"/>
      <c r="E28" s="591"/>
      <c r="F28" s="591"/>
      <c r="G28" s="591"/>
      <c r="H28" s="591"/>
      <c r="I28" s="591"/>
      <c r="J28" s="591"/>
      <c r="K28" s="591"/>
      <c r="L28" s="591"/>
      <c r="M28" s="591"/>
      <c r="N28" s="591"/>
      <c r="O28" s="591"/>
      <c r="P28" s="591"/>
      <c r="Q28" s="592"/>
      <c r="R28" s="593">
        <v>174691</v>
      </c>
      <c r="S28" s="594"/>
      <c r="T28" s="594"/>
      <c r="U28" s="594"/>
      <c r="V28" s="594"/>
      <c r="W28" s="594"/>
      <c r="X28" s="594"/>
      <c r="Y28" s="595"/>
      <c r="Z28" s="596">
        <v>0.4</v>
      </c>
      <c r="AA28" s="596"/>
      <c r="AB28" s="596"/>
      <c r="AC28" s="596"/>
      <c r="AD28" s="597">
        <v>42341</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3060099</v>
      </c>
      <c r="CS28" s="594"/>
      <c r="CT28" s="594"/>
      <c r="CU28" s="594"/>
      <c r="CV28" s="594"/>
      <c r="CW28" s="594"/>
      <c r="CX28" s="594"/>
      <c r="CY28" s="595"/>
      <c r="CZ28" s="627">
        <v>7</v>
      </c>
      <c r="DA28" s="628"/>
      <c r="DB28" s="628"/>
      <c r="DC28" s="629"/>
      <c r="DD28" s="602">
        <v>2994587</v>
      </c>
      <c r="DE28" s="594"/>
      <c r="DF28" s="594"/>
      <c r="DG28" s="594"/>
      <c r="DH28" s="594"/>
      <c r="DI28" s="594"/>
      <c r="DJ28" s="594"/>
      <c r="DK28" s="595"/>
      <c r="DL28" s="602">
        <v>2977026</v>
      </c>
      <c r="DM28" s="594"/>
      <c r="DN28" s="594"/>
      <c r="DO28" s="594"/>
      <c r="DP28" s="594"/>
      <c r="DQ28" s="594"/>
      <c r="DR28" s="594"/>
      <c r="DS28" s="594"/>
      <c r="DT28" s="594"/>
      <c r="DU28" s="594"/>
      <c r="DV28" s="595"/>
      <c r="DW28" s="598">
        <v>17.100000000000001</v>
      </c>
      <c r="DX28" s="625"/>
      <c r="DY28" s="625"/>
      <c r="DZ28" s="625"/>
      <c r="EA28" s="625"/>
      <c r="EB28" s="625"/>
      <c r="EC28" s="626"/>
    </row>
    <row r="29" spans="2:133" ht="11.25" customHeight="1" x14ac:dyDescent="0.15">
      <c r="B29" s="590" t="s">
        <v>282</v>
      </c>
      <c r="C29" s="591"/>
      <c r="D29" s="591"/>
      <c r="E29" s="591"/>
      <c r="F29" s="591"/>
      <c r="G29" s="591"/>
      <c r="H29" s="591"/>
      <c r="I29" s="591"/>
      <c r="J29" s="591"/>
      <c r="K29" s="591"/>
      <c r="L29" s="591"/>
      <c r="M29" s="591"/>
      <c r="N29" s="591"/>
      <c r="O29" s="591"/>
      <c r="P29" s="591"/>
      <c r="Q29" s="592"/>
      <c r="R29" s="593">
        <v>24112</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3059283</v>
      </c>
      <c r="CS29" s="613"/>
      <c r="CT29" s="613"/>
      <c r="CU29" s="613"/>
      <c r="CV29" s="613"/>
      <c r="CW29" s="613"/>
      <c r="CX29" s="613"/>
      <c r="CY29" s="614"/>
      <c r="CZ29" s="627">
        <v>7</v>
      </c>
      <c r="DA29" s="628"/>
      <c r="DB29" s="628"/>
      <c r="DC29" s="629"/>
      <c r="DD29" s="602">
        <v>2993771</v>
      </c>
      <c r="DE29" s="613"/>
      <c r="DF29" s="613"/>
      <c r="DG29" s="613"/>
      <c r="DH29" s="613"/>
      <c r="DI29" s="613"/>
      <c r="DJ29" s="613"/>
      <c r="DK29" s="614"/>
      <c r="DL29" s="602">
        <v>2976210</v>
      </c>
      <c r="DM29" s="613"/>
      <c r="DN29" s="613"/>
      <c r="DO29" s="613"/>
      <c r="DP29" s="613"/>
      <c r="DQ29" s="613"/>
      <c r="DR29" s="613"/>
      <c r="DS29" s="613"/>
      <c r="DT29" s="613"/>
      <c r="DU29" s="613"/>
      <c r="DV29" s="614"/>
      <c r="DW29" s="598">
        <v>17.100000000000001</v>
      </c>
      <c r="DX29" s="625"/>
      <c r="DY29" s="625"/>
      <c r="DZ29" s="625"/>
      <c r="EA29" s="625"/>
      <c r="EB29" s="625"/>
      <c r="EC29" s="626"/>
    </row>
    <row r="30" spans="2:133" ht="11.25" customHeight="1" x14ac:dyDescent="0.15">
      <c r="B30" s="590" t="s">
        <v>287</v>
      </c>
      <c r="C30" s="591"/>
      <c r="D30" s="591"/>
      <c r="E30" s="591"/>
      <c r="F30" s="591"/>
      <c r="G30" s="591"/>
      <c r="H30" s="591"/>
      <c r="I30" s="591"/>
      <c r="J30" s="591"/>
      <c r="K30" s="591"/>
      <c r="L30" s="591"/>
      <c r="M30" s="591"/>
      <c r="N30" s="591"/>
      <c r="O30" s="591"/>
      <c r="P30" s="591"/>
      <c r="Q30" s="592"/>
      <c r="R30" s="593">
        <v>855912</v>
      </c>
      <c r="S30" s="594"/>
      <c r="T30" s="594"/>
      <c r="U30" s="594"/>
      <c r="V30" s="594"/>
      <c r="W30" s="594"/>
      <c r="X30" s="594"/>
      <c r="Y30" s="595"/>
      <c r="Z30" s="596">
        <v>1.9</v>
      </c>
      <c r="AA30" s="596"/>
      <c r="AB30" s="596"/>
      <c r="AC30" s="596"/>
      <c r="AD30" s="597" t="s">
        <v>112</v>
      </c>
      <c r="AE30" s="597"/>
      <c r="AF30" s="597"/>
      <c r="AG30" s="597"/>
      <c r="AH30" s="597"/>
      <c r="AI30" s="597"/>
      <c r="AJ30" s="597"/>
      <c r="AK30" s="597"/>
      <c r="AL30" s="598" t="s">
        <v>112</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97.9</v>
      </c>
      <c r="BH30" s="652"/>
      <c r="BI30" s="652"/>
      <c r="BJ30" s="652"/>
      <c r="BK30" s="652"/>
      <c r="BL30" s="652"/>
      <c r="BM30" s="588">
        <v>87.5</v>
      </c>
      <c r="BN30" s="652"/>
      <c r="BO30" s="652"/>
      <c r="BP30" s="652"/>
      <c r="BQ30" s="653"/>
      <c r="BR30" s="651">
        <v>97.7</v>
      </c>
      <c r="BS30" s="652"/>
      <c r="BT30" s="652"/>
      <c r="BU30" s="652"/>
      <c r="BV30" s="652"/>
      <c r="BW30" s="652"/>
      <c r="BX30" s="588">
        <v>87.1</v>
      </c>
      <c r="BY30" s="652"/>
      <c r="BZ30" s="652"/>
      <c r="CA30" s="652"/>
      <c r="CB30" s="653"/>
      <c r="CD30" s="656"/>
      <c r="CE30" s="657"/>
      <c r="CF30" s="607" t="s">
        <v>290</v>
      </c>
      <c r="CG30" s="608"/>
      <c r="CH30" s="608"/>
      <c r="CI30" s="608"/>
      <c r="CJ30" s="608"/>
      <c r="CK30" s="608"/>
      <c r="CL30" s="608"/>
      <c r="CM30" s="608"/>
      <c r="CN30" s="608"/>
      <c r="CO30" s="608"/>
      <c r="CP30" s="608"/>
      <c r="CQ30" s="609"/>
      <c r="CR30" s="593">
        <v>2732245</v>
      </c>
      <c r="CS30" s="594"/>
      <c r="CT30" s="594"/>
      <c r="CU30" s="594"/>
      <c r="CV30" s="594"/>
      <c r="CW30" s="594"/>
      <c r="CX30" s="594"/>
      <c r="CY30" s="595"/>
      <c r="CZ30" s="627">
        <v>6.3</v>
      </c>
      <c r="DA30" s="628"/>
      <c r="DB30" s="628"/>
      <c r="DC30" s="629"/>
      <c r="DD30" s="602">
        <v>2674310</v>
      </c>
      <c r="DE30" s="594"/>
      <c r="DF30" s="594"/>
      <c r="DG30" s="594"/>
      <c r="DH30" s="594"/>
      <c r="DI30" s="594"/>
      <c r="DJ30" s="594"/>
      <c r="DK30" s="595"/>
      <c r="DL30" s="602">
        <v>2656749</v>
      </c>
      <c r="DM30" s="594"/>
      <c r="DN30" s="594"/>
      <c r="DO30" s="594"/>
      <c r="DP30" s="594"/>
      <c r="DQ30" s="594"/>
      <c r="DR30" s="594"/>
      <c r="DS30" s="594"/>
      <c r="DT30" s="594"/>
      <c r="DU30" s="594"/>
      <c r="DV30" s="595"/>
      <c r="DW30" s="598">
        <v>15.3</v>
      </c>
      <c r="DX30" s="625"/>
      <c r="DY30" s="625"/>
      <c r="DZ30" s="625"/>
      <c r="EA30" s="625"/>
      <c r="EB30" s="625"/>
      <c r="EC30" s="626"/>
    </row>
    <row r="31" spans="2:133" ht="11.25" customHeight="1" x14ac:dyDescent="0.15">
      <c r="B31" s="590" t="s">
        <v>291</v>
      </c>
      <c r="C31" s="591"/>
      <c r="D31" s="591"/>
      <c r="E31" s="591"/>
      <c r="F31" s="591"/>
      <c r="G31" s="591"/>
      <c r="H31" s="591"/>
      <c r="I31" s="591"/>
      <c r="J31" s="591"/>
      <c r="K31" s="591"/>
      <c r="L31" s="591"/>
      <c r="M31" s="591"/>
      <c r="N31" s="591"/>
      <c r="O31" s="591"/>
      <c r="P31" s="591"/>
      <c r="Q31" s="592"/>
      <c r="R31" s="593">
        <v>1943360</v>
      </c>
      <c r="S31" s="594"/>
      <c r="T31" s="594"/>
      <c r="U31" s="594"/>
      <c r="V31" s="594"/>
      <c r="W31" s="594"/>
      <c r="X31" s="594"/>
      <c r="Y31" s="595"/>
      <c r="Z31" s="596">
        <v>4.2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98.4</v>
      </c>
      <c r="BH31" s="613"/>
      <c r="BI31" s="613"/>
      <c r="BJ31" s="613"/>
      <c r="BK31" s="613"/>
      <c r="BL31" s="613"/>
      <c r="BM31" s="599">
        <v>94.3</v>
      </c>
      <c r="BN31" s="649"/>
      <c r="BO31" s="649"/>
      <c r="BP31" s="649"/>
      <c r="BQ31" s="650"/>
      <c r="BR31" s="648">
        <v>98.2</v>
      </c>
      <c r="BS31" s="613"/>
      <c r="BT31" s="613"/>
      <c r="BU31" s="613"/>
      <c r="BV31" s="613"/>
      <c r="BW31" s="613"/>
      <c r="BX31" s="599">
        <v>94</v>
      </c>
      <c r="BY31" s="649"/>
      <c r="BZ31" s="649"/>
      <c r="CA31" s="649"/>
      <c r="CB31" s="650"/>
      <c r="CD31" s="656"/>
      <c r="CE31" s="657"/>
      <c r="CF31" s="607" t="s">
        <v>294</v>
      </c>
      <c r="CG31" s="608"/>
      <c r="CH31" s="608"/>
      <c r="CI31" s="608"/>
      <c r="CJ31" s="608"/>
      <c r="CK31" s="608"/>
      <c r="CL31" s="608"/>
      <c r="CM31" s="608"/>
      <c r="CN31" s="608"/>
      <c r="CO31" s="608"/>
      <c r="CP31" s="608"/>
      <c r="CQ31" s="609"/>
      <c r="CR31" s="593">
        <v>327038</v>
      </c>
      <c r="CS31" s="613"/>
      <c r="CT31" s="613"/>
      <c r="CU31" s="613"/>
      <c r="CV31" s="613"/>
      <c r="CW31" s="613"/>
      <c r="CX31" s="613"/>
      <c r="CY31" s="614"/>
      <c r="CZ31" s="627">
        <v>0.8</v>
      </c>
      <c r="DA31" s="628"/>
      <c r="DB31" s="628"/>
      <c r="DC31" s="629"/>
      <c r="DD31" s="602">
        <v>319461</v>
      </c>
      <c r="DE31" s="613"/>
      <c r="DF31" s="613"/>
      <c r="DG31" s="613"/>
      <c r="DH31" s="613"/>
      <c r="DI31" s="613"/>
      <c r="DJ31" s="613"/>
      <c r="DK31" s="614"/>
      <c r="DL31" s="602">
        <v>319461</v>
      </c>
      <c r="DM31" s="613"/>
      <c r="DN31" s="613"/>
      <c r="DO31" s="613"/>
      <c r="DP31" s="613"/>
      <c r="DQ31" s="613"/>
      <c r="DR31" s="613"/>
      <c r="DS31" s="613"/>
      <c r="DT31" s="613"/>
      <c r="DU31" s="613"/>
      <c r="DV31" s="614"/>
      <c r="DW31" s="598">
        <v>1.8</v>
      </c>
      <c r="DX31" s="625"/>
      <c r="DY31" s="625"/>
      <c r="DZ31" s="625"/>
      <c r="EA31" s="625"/>
      <c r="EB31" s="625"/>
      <c r="EC31" s="626"/>
    </row>
    <row r="32" spans="2:133" ht="11.25" customHeight="1" x14ac:dyDescent="0.15">
      <c r="B32" s="590" t="s">
        <v>295</v>
      </c>
      <c r="C32" s="591"/>
      <c r="D32" s="591"/>
      <c r="E32" s="591"/>
      <c r="F32" s="591"/>
      <c r="G32" s="591"/>
      <c r="H32" s="591"/>
      <c r="I32" s="591"/>
      <c r="J32" s="591"/>
      <c r="K32" s="591"/>
      <c r="L32" s="591"/>
      <c r="M32" s="591"/>
      <c r="N32" s="591"/>
      <c r="O32" s="591"/>
      <c r="P32" s="591"/>
      <c r="Q32" s="592"/>
      <c r="R32" s="593">
        <v>1010660</v>
      </c>
      <c r="S32" s="594"/>
      <c r="T32" s="594"/>
      <c r="U32" s="594"/>
      <c r="V32" s="594"/>
      <c r="W32" s="594"/>
      <c r="X32" s="594"/>
      <c r="Y32" s="595"/>
      <c r="Z32" s="596">
        <v>2.2000000000000002</v>
      </c>
      <c r="AA32" s="596"/>
      <c r="AB32" s="596"/>
      <c r="AC32" s="596"/>
      <c r="AD32" s="597">
        <v>215</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97.1</v>
      </c>
      <c r="BH32" s="661"/>
      <c r="BI32" s="661"/>
      <c r="BJ32" s="661"/>
      <c r="BK32" s="661"/>
      <c r="BL32" s="661"/>
      <c r="BM32" s="662">
        <v>80.400000000000006</v>
      </c>
      <c r="BN32" s="661"/>
      <c r="BO32" s="661"/>
      <c r="BP32" s="661"/>
      <c r="BQ32" s="663"/>
      <c r="BR32" s="660">
        <v>96.9</v>
      </c>
      <c r="BS32" s="661"/>
      <c r="BT32" s="661"/>
      <c r="BU32" s="661"/>
      <c r="BV32" s="661"/>
      <c r="BW32" s="661"/>
      <c r="BX32" s="662">
        <v>80</v>
      </c>
      <c r="BY32" s="661"/>
      <c r="BZ32" s="661"/>
      <c r="CA32" s="661"/>
      <c r="CB32" s="663"/>
      <c r="CD32" s="658"/>
      <c r="CE32" s="659"/>
      <c r="CF32" s="607" t="s">
        <v>297</v>
      </c>
      <c r="CG32" s="608"/>
      <c r="CH32" s="608"/>
      <c r="CI32" s="608"/>
      <c r="CJ32" s="608"/>
      <c r="CK32" s="608"/>
      <c r="CL32" s="608"/>
      <c r="CM32" s="608"/>
      <c r="CN32" s="608"/>
      <c r="CO32" s="608"/>
      <c r="CP32" s="608"/>
      <c r="CQ32" s="609"/>
      <c r="CR32" s="593">
        <v>816</v>
      </c>
      <c r="CS32" s="594"/>
      <c r="CT32" s="594"/>
      <c r="CU32" s="594"/>
      <c r="CV32" s="594"/>
      <c r="CW32" s="594"/>
      <c r="CX32" s="594"/>
      <c r="CY32" s="595"/>
      <c r="CZ32" s="627">
        <v>0</v>
      </c>
      <c r="DA32" s="628"/>
      <c r="DB32" s="628"/>
      <c r="DC32" s="629"/>
      <c r="DD32" s="602">
        <v>816</v>
      </c>
      <c r="DE32" s="594"/>
      <c r="DF32" s="594"/>
      <c r="DG32" s="594"/>
      <c r="DH32" s="594"/>
      <c r="DI32" s="594"/>
      <c r="DJ32" s="594"/>
      <c r="DK32" s="595"/>
      <c r="DL32" s="602">
        <v>816</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298</v>
      </c>
      <c r="C33" s="591"/>
      <c r="D33" s="591"/>
      <c r="E33" s="591"/>
      <c r="F33" s="591"/>
      <c r="G33" s="591"/>
      <c r="H33" s="591"/>
      <c r="I33" s="591"/>
      <c r="J33" s="591"/>
      <c r="K33" s="591"/>
      <c r="L33" s="591"/>
      <c r="M33" s="591"/>
      <c r="N33" s="591"/>
      <c r="O33" s="591"/>
      <c r="P33" s="591"/>
      <c r="Q33" s="592"/>
      <c r="R33" s="593">
        <v>2847742</v>
      </c>
      <c r="S33" s="594"/>
      <c r="T33" s="594"/>
      <c r="U33" s="594"/>
      <c r="V33" s="594"/>
      <c r="W33" s="594"/>
      <c r="X33" s="594"/>
      <c r="Y33" s="595"/>
      <c r="Z33" s="596">
        <v>6.2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26511646</v>
      </c>
      <c r="CS33" s="613"/>
      <c r="CT33" s="613"/>
      <c r="CU33" s="613"/>
      <c r="CV33" s="613"/>
      <c r="CW33" s="613"/>
      <c r="CX33" s="613"/>
      <c r="CY33" s="614"/>
      <c r="CZ33" s="627">
        <v>60.8</v>
      </c>
      <c r="DA33" s="628"/>
      <c r="DB33" s="628"/>
      <c r="DC33" s="629"/>
      <c r="DD33" s="602">
        <v>9657797</v>
      </c>
      <c r="DE33" s="613"/>
      <c r="DF33" s="613"/>
      <c r="DG33" s="613"/>
      <c r="DH33" s="613"/>
      <c r="DI33" s="613"/>
      <c r="DJ33" s="613"/>
      <c r="DK33" s="614"/>
      <c r="DL33" s="602">
        <v>7775356</v>
      </c>
      <c r="DM33" s="613"/>
      <c r="DN33" s="613"/>
      <c r="DO33" s="613"/>
      <c r="DP33" s="613"/>
      <c r="DQ33" s="613"/>
      <c r="DR33" s="613"/>
      <c r="DS33" s="613"/>
      <c r="DT33" s="613"/>
      <c r="DU33" s="613"/>
      <c r="DV33" s="614"/>
      <c r="DW33" s="598">
        <v>44.7</v>
      </c>
      <c r="DX33" s="625"/>
      <c r="DY33" s="625"/>
      <c r="DZ33" s="625"/>
      <c r="EA33" s="625"/>
      <c r="EB33" s="625"/>
      <c r="EC33" s="626"/>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16852006</v>
      </c>
      <c r="CS34" s="594"/>
      <c r="CT34" s="594"/>
      <c r="CU34" s="594"/>
      <c r="CV34" s="594"/>
      <c r="CW34" s="594"/>
      <c r="CX34" s="594"/>
      <c r="CY34" s="595"/>
      <c r="CZ34" s="627">
        <v>38.700000000000003</v>
      </c>
      <c r="DA34" s="628"/>
      <c r="DB34" s="628"/>
      <c r="DC34" s="629"/>
      <c r="DD34" s="602">
        <v>2855528</v>
      </c>
      <c r="DE34" s="594"/>
      <c r="DF34" s="594"/>
      <c r="DG34" s="594"/>
      <c r="DH34" s="594"/>
      <c r="DI34" s="594"/>
      <c r="DJ34" s="594"/>
      <c r="DK34" s="595"/>
      <c r="DL34" s="602">
        <v>2424882</v>
      </c>
      <c r="DM34" s="594"/>
      <c r="DN34" s="594"/>
      <c r="DO34" s="594"/>
      <c r="DP34" s="594"/>
      <c r="DQ34" s="594"/>
      <c r="DR34" s="594"/>
      <c r="DS34" s="594"/>
      <c r="DT34" s="594"/>
      <c r="DU34" s="594"/>
      <c r="DV34" s="595"/>
      <c r="DW34" s="598">
        <v>13.9</v>
      </c>
      <c r="DX34" s="625"/>
      <c r="DY34" s="625"/>
      <c r="DZ34" s="625"/>
      <c r="EA34" s="625"/>
      <c r="EB34" s="625"/>
      <c r="EC34" s="626"/>
    </row>
    <row r="35" spans="2:133" ht="11.25" customHeight="1" x14ac:dyDescent="0.15">
      <c r="B35" s="590" t="s">
        <v>304</v>
      </c>
      <c r="C35" s="591"/>
      <c r="D35" s="591"/>
      <c r="E35" s="591"/>
      <c r="F35" s="591"/>
      <c r="G35" s="591"/>
      <c r="H35" s="591"/>
      <c r="I35" s="591"/>
      <c r="J35" s="591"/>
      <c r="K35" s="591"/>
      <c r="L35" s="591"/>
      <c r="M35" s="591"/>
      <c r="N35" s="591"/>
      <c r="O35" s="591"/>
      <c r="P35" s="591"/>
      <c r="Q35" s="592"/>
      <c r="R35" s="593">
        <v>1153842</v>
      </c>
      <c r="S35" s="594"/>
      <c r="T35" s="594"/>
      <c r="U35" s="594"/>
      <c r="V35" s="594"/>
      <c r="W35" s="594"/>
      <c r="X35" s="594"/>
      <c r="Y35" s="595"/>
      <c r="Z35" s="596">
        <v>2.5</v>
      </c>
      <c r="AA35" s="596"/>
      <c r="AB35" s="596"/>
      <c r="AC35" s="596"/>
      <c r="AD35" s="597" t="s">
        <v>112</v>
      </c>
      <c r="AE35" s="597"/>
      <c r="AF35" s="597"/>
      <c r="AG35" s="597"/>
      <c r="AH35" s="597"/>
      <c r="AI35" s="597"/>
      <c r="AJ35" s="597"/>
      <c r="AK35" s="597"/>
      <c r="AL35" s="598" t="s">
        <v>112</v>
      </c>
      <c r="AM35" s="599"/>
      <c r="AN35" s="599"/>
      <c r="AO35" s="600"/>
      <c r="AP35" s="186"/>
      <c r="AQ35" s="604" t="s">
        <v>305</v>
      </c>
      <c r="AR35" s="605"/>
      <c r="AS35" s="605"/>
      <c r="AT35" s="605"/>
      <c r="AU35" s="605"/>
      <c r="AV35" s="605"/>
      <c r="AW35" s="605"/>
      <c r="AX35" s="605"/>
      <c r="AY35" s="606"/>
      <c r="AZ35" s="582">
        <v>2774395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248357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528369</v>
      </c>
      <c r="CS35" s="613"/>
      <c r="CT35" s="613"/>
      <c r="CU35" s="613"/>
      <c r="CV35" s="613"/>
      <c r="CW35" s="613"/>
      <c r="CX35" s="613"/>
      <c r="CY35" s="614"/>
      <c r="CZ35" s="627">
        <v>1.2</v>
      </c>
      <c r="DA35" s="628"/>
      <c r="DB35" s="628"/>
      <c r="DC35" s="629"/>
      <c r="DD35" s="602">
        <v>372687</v>
      </c>
      <c r="DE35" s="613"/>
      <c r="DF35" s="613"/>
      <c r="DG35" s="613"/>
      <c r="DH35" s="613"/>
      <c r="DI35" s="613"/>
      <c r="DJ35" s="613"/>
      <c r="DK35" s="614"/>
      <c r="DL35" s="602">
        <v>367789</v>
      </c>
      <c r="DM35" s="613"/>
      <c r="DN35" s="613"/>
      <c r="DO35" s="613"/>
      <c r="DP35" s="613"/>
      <c r="DQ35" s="613"/>
      <c r="DR35" s="613"/>
      <c r="DS35" s="613"/>
      <c r="DT35" s="613"/>
      <c r="DU35" s="613"/>
      <c r="DV35" s="614"/>
      <c r="DW35" s="598">
        <v>2.1</v>
      </c>
      <c r="DX35" s="625"/>
      <c r="DY35" s="625"/>
      <c r="DZ35" s="625"/>
      <c r="EA35" s="625"/>
      <c r="EB35" s="625"/>
      <c r="EC35" s="626"/>
    </row>
    <row r="36" spans="2:133" ht="11.25" customHeight="1" x14ac:dyDescent="0.15">
      <c r="B36" s="636" t="s">
        <v>308</v>
      </c>
      <c r="C36" s="637"/>
      <c r="D36" s="637"/>
      <c r="E36" s="637"/>
      <c r="F36" s="637"/>
      <c r="G36" s="637"/>
      <c r="H36" s="637"/>
      <c r="I36" s="637"/>
      <c r="J36" s="637"/>
      <c r="K36" s="637"/>
      <c r="L36" s="637"/>
      <c r="M36" s="637"/>
      <c r="N36" s="637"/>
      <c r="O36" s="637"/>
      <c r="P36" s="637"/>
      <c r="Q36" s="638"/>
      <c r="R36" s="665">
        <v>45875590</v>
      </c>
      <c r="S36" s="666"/>
      <c r="T36" s="666"/>
      <c r="U36" s="666"/>
      <c r="V36" s="666"/>
      <c r="W36" s="666"/>
      <c r="X36" s="666"/>
      <c r="Y36" s="667"/>
      <c r="Z36" s="668">
        <v>100</v>
      </c>
      <c r="AA36" s="668"/>
      <c r="AB36" s="668"/>
      <c r="AC36" s="668"/>
      <c r="AD36" s="669">
        <v>16243306</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616879</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158989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5112629</v>
      </c>
      <c r="CS36" s="594"/>
      <c r="CT36" s="594"/>
      <c r="CU36" s="594"/>
      <c r="CV36" s="594"/>
      <c r="CW36" s="594"/>
      <c r="CX36" s="594"/>
      <c r="CY36" s="595"/>
      <c r="CZ36" s="627">
        <v>11.7</v>
      </c>
      <c r="DA36" s="628"/>
      <c r="DB36" s="628"/>
      <c r="DC36" s="629"/>
      <c r="DD36" s="602">
        <v>3478166</v>
      </c>
      <c r="DE36" s="594"/>
      <c r="DF36" s="594"/>
      <c r="DG36" s="594"/>
      <c r="DH36" s="594"/>
      <c r="DI36" s="594"/>
      <c r="DJ36" s="594"/>
      <c r="DK36" s="595"/>
      <c r="DL36" s="602">
        <v>3076825</v>
      </c>
      <c r="DM36" s="594"/>
      <c r="DN36" s="594"/>
      <c r="DO36" s="594"/>
      <c r="DP36" s="594"/>
      <c r="DQ36" s="594"/>
      <c r="DR36" s="594"/>
      <c r="DS36" s="594"/>
      <c r="DT36" s="594"/>
      <c r="DU36" s="594"/>
      <c r="DV36" s="595"/>
      <c r="DW36" s="598">
        <v>17.7</v>
      </c>
      <c r="DX36" s="625"/>
      <c r="DY36" s="625"/>
      <c r="DZ36" s="625"/>
      <c r="EA36" s="625"/>
      <c r="EB36" s="625"/>
      <c r="EC36" s="626"/>
    </row>
    <row r="37" spans="2:133" ht="11.25" customHeight="1" x14ac:dyDescent="0.15">
      <c r="AQ37" s="672" t="s">
        <v>312</v>
      </c>
      <c r="AR37" s="673"/>
      <c r="AS37" s="673"/>
      <c r="AT37" s="673"/>
      <c r="AU37" s="673"/>
      <c r="AV37" s="673"/>
      <c r="AW37" s="673"/>
      <c r="AX37" s="673"/>
      <c r="AY37" s="674"/>
      <c r="AZ37" s="593">
        <v>202291</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8369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2163623</v>
      </c>
      <c r="CS37" s="613"/>
      <c r="CT37" s="613"/>
      <c r="CU37" s="613"/>
      <c r="CV37" s="613"/>
      <c r="CW37" s="613"/>
      <c r="CX37" s="613"/>
      <c r="CY37" s="614"/>
      <c r="CZ37" s="627">
        <v>5</v>
      </c>
      <c r="DA37" s="628"/>
      <c r="DB37" s="628"/>
      <c r="DC37" s="629"/>
      <c r="DD37" s="602">
        <v>2130020</v>
      </c>
      <c r="DE37" s="613"/>
      <c r="DF37" s="613"/>
      <c r="DG37" s="613"/>
      <c r="DH37" s="613"/>
      <c r="DI37" s="613"/>
      <c r="DJ37" s="613"/>
      <c r="DK37" s="614"/>
      <c r="DL37" s="602">
        <v>2115041</v>
      </c>
      <c r="DM37" s="613"/>
      <c r="DN37" s="613"/>
      <c r="DO37" s="613"/>
      <c r="DP37" s="613"/>
      <c r="DQ37" s="613"/>
      <c r="DR37" s="613"/>
      <c r="DS37" s="613"/>
      <c r="DT37" s="613"/>
      <c r="DU37" s="613"/>
      <c r="DV37" s="614"/>
      <c r="DW37" s="598">
        <v>12.2</v>
      </c>
      <c r="DX37" s="625"/>
      <c r="DY37" s="625"/>
      <c r="DZ37" s="625"/>
      <c r="EA37" s="625"/>
      <c r="EB37" s="625"/>
      <c r="EC37" s="626"/>
    </row>
    <row r="38" spans="2:133" ht="11.25" customHeight="1" x14ac:dyDescent="0.15">
      <c r="AQ38" s="672" t="s">
        <v>315</v>
      </c>
      <c r="AR38" s="673"/>
      <c r="AS38" s="673"/>
      <c r="AT38" s="673"/>
      <c r="AU38" s="673"/>
      <c r="AV38" s="673"/>
      <c r="AW38" s="673"/>
      <c r="AX38" s="673"/>
      <c r="AY38" s="674"/>
      <c r="AZ38" s="593">
        <v>75007</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14736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2327964</v>
      </c>
      <c r="CS38" s="594"/>
      <c r="CT38" s="594"/>
      <c r="CU38" s="594"/>
      <c r="CV38" s="594"/>
      <c r="CW38" s="594"/>
      <c r="CX38" s="594"/>
      <c r="CY38" s="595"/>
      <c r="CZ38" s="627">
        <v>5.3</v>
      </c>
      <c r="DA38" s="628"/>
      <c r="DB38" s="628"/>
      <c r="DC38" s="629"/>
      <c r="DD38" s="602">
        <v>2019392</v>
      </c>
      <c r="DE38" s="594"/>
      <c r="DF38" s="594"/>
      <c r="DG38" s="594"/>
      <c r="DH38" s="594"/>
      <c r="DI38" s="594"/>
      <c r="DJ38" s="594"/>
      <c r="DK38" s="595"/>
      <c r="DL38" s="602">
        <v>1905860</v>
      </c>
      <c r="DM38" s="594"/>
      <c r="DN38" s="594"/>
      <c r="DO38" s="594"/>
      <c r="DP38" s="594"/>
      <c r="DQ38" s="594"/>
      <c r="DR38" s="594"/>
      <c r="DS38" s="594"/>
      <c r="DT38" s="594"/>
      <c r="DU38" s="594"/>
      <c r="DV38" s="595"/>
      <c r="DW38" s="598">
        <v>11</v>
      </c>
      <c r="DX38" s="625"/>
      <c r="DY38" s="625"/>
      <c r="DZ38" s="625"/>
      <c r="EA38" s="625"/>
      <c r="EB38" s="625"/>
      <c r="EC38" s="626"/>
    </row>
    <row r="39" spans="2:133" ht="11.25" customHeight="1" x14ac:dyDescent="0.15">
      <c r="AQ39" s="672" t="s">
        <v>318</v>
      </c>
      <c r="AR39" s="673"/>
      <c r="AS39" s="673"/>
      <c r="AT39" s="673"/>
      <c r="AU39" s="673"/>
      <c r="AV39" s="673"/>
      <c r="AW39" s="673"/>
      <c r="AX39" s="673"/>
      <c r="AY39" s="674"/>
      <c r="AZ39" s="593">
        <v>1634</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97</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937438</v>
      </c>
      <c r="CS39" s="613"/>
      <c r="CT39" s="613"/>
      <c r="CU39" s="613"/>
      <c r="CV39" s="613"/>
      <c r="CW39" s="613"/>
      <c r="CX39" s="613"/>
      <c r="CY39" s="614"/>
      <c r="CZ39" s="627">
        <v>2.2000000000000002</v>
      </c>
      <c r="DA39" s="628"/>
      <c r="DB39" s="628"/>
      <c r="DC39" s="629"/>
      <c r="DD39" s="602">
        <v>897526</v>
      </c>
      <c r="DE39" s="613"/>
      <c r="DF39" s="613"/>
      <c r="DG39" s="613"/>
      <c r="DH39" s="613"/>
      <c r="DI39" s="613"/>
      <c r="DJ39" s="613"/>
      <c r="DK39" s="614"/>
      <c r="DL39" s="602" t="s">
        <v>322</v>
      </c>
      <c r="DM39" s="613"/>
      <c r="DN39" s="613"/>
      <c r="DO39" s="613"/>
      <c r="DP39" s="613"/>
      <c r="DQ39" s="613"/>
      <c r="DR39" s="613"/>
      <c r="DS39" s="613"/>
      <c r="DT39" s="613"/>
      <c r="DU39" s="613"/>
      <c r="DV39" s="614"/>
      <c r="DW39" s="598" t="s">
        <v>322</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423164</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112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753240</v>
      </c>
      <c r="CS40" s="594"/>
      <c r="CT40" s="594"/>
      <c r="CU40" s="594"/>
      <c r="CV40" s="594"/>
      <c r="CW40" s="594"/>
      <c r="CX40" s="594"/>
      <c r="CY40" s="595"/>
      <c r="CZ40" s="627">
        <v>1.7</v>
      </c>
      <c r="DA40" s="628"/>
      <c r="DB40" s="628"/>
      <c r="DC40" s="629"/>
      <c r="DD40" s="602">
        <v>34498</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1455420</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279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13"/>
      <c r="CT41" s="613"/>
      <c r="CU41" s="613"/>
      <c r="CV41" s="613"/>
      <c r="CW41" s="613"/>
      <c r="CX41" s="613"/>
      <c r="CY41" s="614"/>
      <c r="CZ41" s="627" t="s">
        <v>329</v>
      </c>
      <c r="DA41" s="628"/>
      <c r="DB41" s="628"/>
      <c r="DC41" s="629"/>
      <c r="DD41" s="602" t="s">
        <v>329</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7139163</v>
      </c>
      <c r="CS42" s="594"/>
      <c r="CT42" s="594"/>
      <c r="CU42" s="594"/>
      <c r="CV42" s="594"/>
      <c r="CW42" s="594"/>
      <c r="CX42" s="594"/>
      <c r="CY42" s="595"/>
      <c r="CZ42" s="627">
        <v>16.399999999999999</v>
      </c>
      <c r="DA42" s="676"/>
      <c r="DB42" s="676"/>
      <c r="DC42" s="677"/>
      <c r="DD42" s="602">
        <v>1074117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89161</v>
      </c>
      <c r="CS43" s="613"/>
      <c r="CT43" s="613"/>
      <c r="CU43" s="613"/>
      <c r="CV43" s="613"/>
      <c r="CW43" s="613"/>
      <c r="CX43" s="613"/>
      <c r="CY43" s="614"/>
      <c r="CZ43" s="627">
        <v>0.2</v>
      </c>
      <c r="DA43" s="628"/>
      <c r="DB43" s="628"/>
      <c r="DC43" s="629"/>
      <c r="DD43" s="602">
        <v>89161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285</v>
      </c>
      <c r="CE44" s="700"/>
      <c r="CF44" s="590" t="s">
        <v>335</v>
      </c>
      <c r="CG44" s="591"/>
      <c r="CH44" s="591"/>
      <c r="CI44" s="591"/>
      <c r="CJ44" s="591"/>
      <c r="CK44" s="591"/>
      <c r="CL44" s="591"/>
      <c r="CM44" s="591"/>
      <c r="CN44" s="591"/>
      <c r="CO44" s="591"/>
      <c r="CP44" s="591"/>
      <c r="CQ44" s="592"/>
      <c r="CR44" s="593">
        <v>5569677</v>
      </c>
      <c r="CS44" s="594"/>
      <c r="CT44" s="594"/>
      <c r="CU44" s="594"/>
      <c r="CV44" s="594"/>
      <c r="CW44" s="594"/>
      <c r="CX44" s="594"/>
      <c r="CY44" s="595"/>
      <c r="CZ44" s="627">
        <v>12.8</v>
      </c>
      <c r="DA44" s="676"/>
      <c r="DB44" s="676"/>
      <c r="DC44" s="677"/>
      <c r="DD44" s="602">
        <v>1004367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3089586</v>
      </c>
      <c r="CS45" s="613"/>
      <c r="CT45" s="613"/>
      <c r="CU45" s="613"/>
      <c r="CV45" s="613"/>
      <c r="CW45" s="613"/>
      <c r="CX45" s="613"/>
      <c r="CY45" s="614"/>
      <c r="CZ45" s="627">
        <v>7.1</v>
      </c>
      <c r="DA45" s="628"/>
      <c r="DB45" s="628"/>
      <c r="DC45" s="629"/>
      <c r="DD45" s="602">
        <v>96605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2441720</v>
      </c>
      <c r="CS46" s="594"/>
      <c r="CT46" s="594"/>
      <c r="CU46" s="594"/>
      <c r="CV46" s="594"/>
      <c r="CW46" s="594"/>
      <c r="CX46" s="594"/>
      <c r="CY46" s="595"/>
      <c r="CZ46" s="627">
        <v>5.6</v>
      </c>
      <c r="DA46" s="676"/>
      <c r="DB46" s="676"/>
      <c r="DC46" s="677"/>
      <c r="DD46" s="602">
        <v>869391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1569486</v>
      </c>
      <c r="CS47" s="613"/>
      <c r="CT47" s="613"/>
      <c r="CU47" s="613"/>
      <c r="CV47" s="613"/>
      <c r="CW47" s="613"/>
      <c r="CX47" s="613"/>
      <c r="CY47" s="614"/>
      <c r="CZ47" s="627">
        <v>3.6</v>
      </c>
      <c r="DA47" s="628"/>
      <c r="DB47" s="628"/>
      <c r="DC47" s="629"/>
      <c r="DD47" s="602">
        <v>69750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43585953</v>
      </c>
      <c r="CS49" s="661"/>
      <c r="CT49" s="661"/>
      <c r="CU49" s="661"/>
      <c r="CV49" s="661"/>
      <c r="CW49" s="661"/>
      <c r="CX49" s="661"/>
      <c r="CY49" s="688"/>
      <c r="CZ49" s="689">
        <v>100</v>
      </c>
      <c r="DA49" s="690"/>
      <c r="DB49" s="690"/>
      <c r="DC49" s="691"/>
      <c r="DD49" s="692">
        <v>18580626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5" sqref="A5:P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45906</v>
      </c>
      <c r="R7" s="723"/>
      <c r="S7" s="723"/>
      <c r="T7" s="723"/>
      <c r="U7" s="723"/>
      <c r="V7" s="723">
        <v>43616</v>
      </c>
      <c r="W7" s="723"/>
      <c r="X7" s="723"/>
      <c r="Y7" s="723"/>
      <c r="Z7" s="723"/>
      <c r="AA7" s="723">
        <v>2290</v>
      </c>
      <c r="AB7" s="723"/>
      <c r="AC7" s="723"/>
      <c r="AD7" s="723"/>
      <c r="AE7" s="724"/>
      <c r="AF7" s="725">
        <v>593</v>
      </c>
      <c r="AG7" s="726"/>
      <c r="AH7" s="726"/>
      <c r="AI7" s="726"/>
      <c r="AJ7" s="727"/>
      <c r="AK7" s="762">
        <v>854</v>
      </c>
      <c r="AL7" s="763"/>
      <c r="AM7" s="763"/>
      <c r="AN7" s="763"/>
      <c r="AO7" s="763"/>
      <c r="AP7" s="763">
        <v>30905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59">
        <v>-1</v>
      </c>
      <c r="CI7" s="760"/>
      <c r="CJ7" s="760"/>
      <c r="CK7" s="760"/>
      <c r="CL7" s="761"/>
      <c r="CM7" s="759">
        <v>131</v>
      </c>
      <c r="CN7" s="760"/>
      <c r="CO7" s="760"/>
      <c r="CP7" s="760"/>
      <c r="CQ7" s="761"/>
      <c r="CR7" s="759">
        <v>25</v>
      </c>
      <c r="CS7" s="760"/>
      <c r="CT7" s="760"/>
      <c r="CU7" s="760"/>
      <c r="CV7" s="761"/>
      <c r="CW7" s="759">
        <v>1</v>
      </c>
      <c r="CX7" s="760"/>
      <c r="CY7" s="760"/>
      <c r="CZ7" s="760"/>
      <c r="DA7" s="761"/>
      <c r="DB7" s="759">
        <v>0</v>
      </c>
      <c r="DC7" s="760"/>
      <c r="DD7" s="760"/>
      <c r="DE7" s="760"/>
      <c r="DF7" s="761"/>
      <c r="DG7" s="759">
        <v>0</v>
      </c>
      <c r="DH7" s="760"/>
      <c r="DI7" s="760"/>
      <c r="DJ7" s="760"/>
      <c r="DK7" s="761"/>
      <c r="DL7" s="759">
        <v>0</v>
      </c>
      <c r="DM7" s="760"/>
      <c r="DN7" s="760"/>
      <c r="DO7" s="760"/>
      <c r="DP7" s="761"/>
      <c r="DQ7" s="759" t="s">
        <v>542</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20</v>
      </c>
      <c r="R8" s="747"/>
      <c r="S8" s="747"/>
      <c r="T8" s="747"/>
      <c r="U8" s="747"/>
      <c r="V8" s="747">
        <v>20</v>
      </c>
      <c r="W8" s="747"/>
      <c r="X8" s="747"/>
      <c r="Y8" s="747"/>
      <c r="Z8" s="747"/>
      <c r="AA8" s="747" t="s">
        <v>542</v>
      </c>
      <c r="AB8" s="747"/>
      <c r="AC8" s="747"/>
      <c r="AD8" s="747"/>
      <c r="AE8" s="748"/>
      <c r="AF8" s="749" t="s">
        <v>112</v>
      </c>
      <c r="AG8" s="750"/>
      <c r="AH8" s="750"/>
      <c r="AI8" s="750"/>
      <c r="AJ8" s="751"/>
      <c r="AK8" s="752">
        <v>20</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554</v>
      </c>
      <c r="BT8" s="757"/>
      <c r="BU8" s="757"/>
      <c r="BV8" s="757"/>
      <c r="BW8" s="757"/>
      <c r="BX8" s="757"/>
      <c r="BY8" s="757"/>
      <c r="BZ8" s="757"/>
      <c r="CA8" s="757"/>
      <c r="CB8" s="757"/>
      <c r="CC8" s="757"/>
      <c r="CD8" s="757"/>
      <c r="CE8" s="757"/>
      <c r="CF8" s="757"/>
      <c r="CG8" s="758"/>
      <c r="CH8" s="769">
        <v>8</v>
      </c>
      <c r="CI8" s="770"/>
      <c r="CJ8" s="770"/>
      <c r="CK8" s="770"/>
      <c r="CL8" s="771"/>
      <c r="CM8" s="769">
        <v>7</v>
      </c>
      <c r="CN8" s="770"/>
      <c r="CO8" s="770"/>
      <c r="CP8" s="770"/>
      <c r="CQ8" s="771"/>
      <c r="CR8" s="769">
        <v>10</v>
      </c>
      <c r="CS8" s="770"/>
      <c r="CT8" s="770"/>
      <c r="CU8" s="770"/>
      <c r="CV8" s="771"/>
      <c r="CW8" s="769">
        <v>53</v>
      </c>
      <c r="CX8" s="770"/>
      <c r="CY8" s="770"/>
      <c r="CZ8" s="770"/>
      <c r="DA8" s="771"/>
      <c r="DB8" s="769">
        <v>0</v>
      </c>
      <c r="DC8" s="770"/>
      <c r="DD8" s="770"/>
      <c r="DE8" s="770"/>
      <c r="DF8" s="771"/>
      <c r="DG8" s="769">
        <v>0</v>
      </c>
      <c r="DH8" s="770"/>
      <c r="DI8" s="770"/>
      <c r="DJ8" s="770"/>
      <c r="DK8" s="771"/>
      <c r="DL8" s="769">
        <v>0</v>
      </c>
      <c r="DM8" s="770"/>
      <c r="DN8" s="770"/>
      <c r="DO8" s="770"/>
      <c r="DP8" s="771"/>
      <c r="DQ8" s="769" t="s">
        <v>542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555</v>
      </c>
      <c r="BT9" s="757"/>
      <c r="BU9" s="757"/>
      <c r="BV9" s="757"/>
      <c r="BW9" s="757"/>
      <c r="BX9" s="757"/>
      <c r="BY9" s="757"/>
      <c r="BZ9" s="757"/>
      <c r="CA9" s="757"/>
      <c r="CB9" s="757"/>
      <c r="CC9" s="757"/>
      <c r="CD9" s="757"/>
      <c r="CE9" s="757"/>
      <c r="CF9" s="757"/>
      <c r="CG9" s="758"/>
      <c r="CH9" s="769">
        <v>17</v>
      </c>
      <c r="CI9" s="770"/>
      <c r="CJ9" s="770"/>
      <c r="CK9" s="770"/>
      <c r="CL9" s="771"/>
      <c r="CM9" s="769">
        <v>117</v>
      </c>
      <c r="CN9" s="770"/>
      <c r="CO9" s="770"/>
      <c r="CP9" s="770"/>
      <c r="CQ9" s="771"/>
      <c r="CR9" s="769">
        <v>20</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t="s">
        <v>542</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45926</v>
      </c>
      <c r="R23" s="782"/>
      <c r="S23" s="782"/>
      <c r="T23" s="782"/>
      <c r="U23" s="782"/>
      <c r="V23" s="782">
        <v>43636</v>
      </c>
      <c r="W23" s="782"/>
      <c r="X23" s="782"/>
      <c r="Y23" s="782"/>
      <c r="Z23" s="782"/>
      <c r="AA23" s="782">
        <v>2290</v>
      </c>
      <c r="AB23" s="782"/>
      <c r="AC23" s="782"/>
      <c r="AD23" s="782"/>
      <c r="AE23" s="783"/>
      <c r="AF23" s="784">
        <v>593</v>
      </c>
      <c r="AG23" s="782"/>
      <c r="AH23" s="782"/>
      <c r="AI23" s="782"/>
      <c r="AJ23" s="785"/>
      <c r="AK23" s="786"/>
      <c r="AL23" s="787"/>
      <c r="AM23" s="787"/>
      <c r="AN23" s="787"/>
      <c r="AO23" s="787"/>
      <c r="AP23" s="782">
        <v>30905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6545</v>
      </c>
      <c r="R28" s="811"/>
      <c r="S28" s="811"/>
      <c r="T28" s="811"/>
      <c r="U28" s="811"/>
      <c r="V28" s="811">
        <v>6296</v>
      </c>
      <c r="W28" s="811"/>
      <c r="X28" s="811"/>
      <c r="Y28" s="811"/>
      <c r="Z28" s="811"/>
      <c r="AA28" s="811">
        <v>248</v>
      </c>
      <c r="AB28" s="811"/>
      <c r="AC28" s="811"/>
      <c r="AD28" s="811"/>
      <c r="AE28" s="812"/>
      <c r="AF28" s="813">
        <v>248</v>
      </c>
      <c r="AG28" s="811"/>
      <c r="AH28" s="811"/>
      <c r="AI28" s="811"/>
      <c r="AJ28" s="814"/>
      <c r="AK28" s="815">
        <v>400</v>
      </c>
      <c r="AL28" s="806"/>
      <c r="AM28" s="806"/>
      <c r="AN28" s="806"/>
      <c r="AO28" s="806"/>
      <c r="AP28" s="806" t="s">
        <v>556</v>
      </c>
      <c r="AQ28" s="806"/>
      <c r="AR28" s="806"/>
      <c r="AS28" s="806"/>
      <c r="AT28" s="806"/>
      <c r="AU28" s="806" t="s">
        <v>556</v>
      </c>
      <c r="AV28" s="806"/>
      <c r="AW28" s="806"/>
      <c r="AX28" s="806"/>
      <c r="AY28" s="806"/>
      <c r="AZ28" s="807" t="s">
        <v>556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123</v>
      </c>
      <c r="R29" s="747"/>
      <c r="S29" s="747"/>
      <c r="T29" s="747"/>
      <c r="U29" s="747"/>
      <c r="V29" s="747">
        <v>122</v>
      </c>
      <c r="W29" s="747"/>
      <c r="X29" s="747"/>
      <c r="Y29" s="747"/>
      <c r="Z29" s="747"/>
      <c r="AA29" s="747">
        <v>2</v>
      </c>
      <c r="AB29" s="747"/>
      <c r="AC29" s="747"/>
      <c r="AD29" s="747"/>
      <c r="AE29" s="748"/>
      <c r="AF29" s="749">
        <v>2</v>
      </c>
      <c r="AG29" s="750"/>
      <c r="AH29" s="750"/>
      <c r="AI29" s="750"/>
      <c r="AJ29" s="751"/>
      <c r="AK29" s="818">
        <v>31</v>
      </c>
      <c r="AL29" s="819"/>
      <c r="AM29" s="819"/>
      <c r="AN29" s="819"/>
      <c r="AO29" s="819"/>
      <c r="AP29" s="819" t="s">
        <v>556</v>
      </c>
      <c r="AQ29" s="819"/>
      <c r="AR29" s="819"/>
      <c r="AS29" s="819"/>
      <c r="AT29" s="819"/>
      <c r="AU29" s="819" t="s">
        <v>556</v>
      </c>
      <c r="AV29" s="819"/>
      <c r="AW29" s="819"/>
      <c r="AX29" s="819"/>
      <c r="AY29" s="819"/>
      <c r="AZ29" s="820" t="s">
        <v>556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5049</v>
      </c>
      <c r="R30" s="747"/>
      <c r="S30" s="747"/>
      <c r="T30" s="747"/>
      <c r="U30" s="747"/>
      <c r="V30" s="747">
        <v>4967</v>
      </c>
      <c r="W30" s="747"/>
      <c r="X30" s="747"/>
      <c r="Y30" s="747"/>
      <c r="Z30" s="747"/>
      <c r="AA30" s="747">
        <v>81</v>
      </c>
      <c r="AB30" s="747"/>
      <c r="AC30" s="747"/>
      <c r="AD30" s="747"/>
      <c r="AE30" s="748"/>
      <c r="AF30" s="749">
        <v>81</v>
      </c>
      <c r="AG30" s="750"/>
      <c r="AH30" s="750"/>
      <c r="AI30" s="750"/>
      <c r="AJ30" s="751"/>
      <c r="AK30" s="818">
        <v>689</v>
      </c>
      <c r="AL30" s="819"/>
      <c r="AM30" s="819"/>
      <c r="AN30" s="819"/>
      <c r="AO30" s="819"/>
      <c r="AP30" s="819" t="s">
        <v>556</v>
      </c>
      <c r="AQ30" s="819"/>
      <c r="AR30" s="819"/>
      <c r="AS30" s="819"/>
      <c r="AT30" s="819"/>
      <c r="AU30" s="819" t="s">
        <v>556</v>
      </c>
      <c r="AV30" s="819"/>
      <c r="AW30" s="819"/>
      <c r="AX30" s="819"/>
      <c r="AY30" s="819"/>
      <c r="AZ30" s="820" t="s">
        <v>556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25</v>
      </c>
      <c r="R31" s="747"/>
      <c r="S31" s="747"/>
      <c r="T31" s="747"/>
      <c r="U31" s="747"/>
      <c r="V31" s="747">
        <v>17</v>
      </c>
      <c r="W31" s="747"/>
      <c r="X31" s="747"/>
      <c r="Y31" s="747"/>
      <c r="Z31" s="747"/>
      <c r="AA31" s="747">
        <v>8</v>
      </c>
      <c r="AB31" s="747"/>
      <c r="AC31" s="747"/>
      <c r="AD31" s="747"/>
      <c r="AE31" s="748"/>
      <c r="AF31" s="749">
        <v>8</v>
      </c>
      <c r="AG31" s="750"/>
      <c r="AH31" s="750"/>
      <c r="AI31" s="750"/>
      <c r="AJ31" s="751"/>
      <c r="AK31" s="818">
        <v>8</v>
      </c>
      <c r="AL31" s="819"/>
      <c r="AM31" s="819"/>
      <c r="AN31" s="819"/>
      <c r="AO31" s="819"/>
      <c r="AP31" s="819" t="s">
        <v>556</v>
      </c>
      <c r="AQ31" s="819"/>
      <c r="AR31" s="819"/>
      <c r="AS31" s="819"/>
      <c r="AT31" s="819"/>
      <c r="AU31" s="819" t="s">
        <v>556</v>
      </c>
      <c r="AV31" s="819"/>
      <c r="AW31" s="819"/>
      <c r="AX31" s="819"/>
      <c r="AY31" s="819"/>
      <c r="AZ31" s="820" t="s">
        <v>556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548</v>
      </c>
      <c r="R32" s="747"/>
      <c r="S32" s="747"/>
      <c r="T32" s="747"/>
      <c r="U32" s="747"/>
      <c r="V32" s="747">
        <v>547</v>
      </c>
      <c r="W32" s="747"/>
      <c r="X32" s="747"/>
      <c r="Y32" s="747"/>
      <c r="Z32" s="747"/>
      <c r="AA32" s="747">
        <v>1</v>
      </c>
      <c r="AB32" s="747"/>
      <c r="AC32" s="747"/>
      <c r="AD32" s="747"/>
      <c r="AE32" s="748"/>
      <c r="AF32" s="749">
        <v>1</v>
      </c>
      <c r="AG32" s="750"/>
      <c r="AH32" s="750"/>
      <c r="AI32" s="750"/>
      <c r="AJ32" s="751"/>
      <c r="AK32" s="818">
        <v>169</v>
      </c>
      <c r="AL32" s="819"/>
      <c r="AM32" s="819"/>
      <c r="AN32" s="819"/>
      <c r="AO32" s="819"/>
      <c r="AP32" s="819" t="s">
        <v>557</v>
      </c>
      <c r="AQ32" s="819"/>
      <c r="AR32" s="819"/>
      <c r="AS32" s="819"/>
      <c r="AT32" s="819"/>
      <c r="AU32" s="819" t="s">
        <v>556</v>
      </c>
      <c r="AV32" s="819"/>
      <c r="AW32" s="819"/>
      <c r="AX32" s="819"/>
      <c r="AY32" s="819"/>
      <c r="AZ32" s="820" t="s">
        <v>556</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986</v>
      </c>
      <c r="R33" s="747"/>
      <c r="S33" s="747"/>
      <c r="T33" s="747"/>
      <c r="U33" s="747"/>
      <c r="V33" s="747">
        <v>889</v>
      </c>
      <c r="W33" s="747"/>
      <c r="X33" s="747"/>
      <c r="Y33" s="747"/>
      <c r="Z33" s="747"/>
      <c r="AA33" s="747">
        <v>97</v>
      </c>
      <c r="AB33" s="747"/>
      <c r="AC33" s="747"/>
      <c r="AD33" s="747"/>
      <c r="AE33" s="748"/>
      <c r="AF33" s="749">
        <v>2012</v>
      </c>
      <c r="AG33" s="750"/>
      <c r="AH33" s="750"/>
      <c r="AI33" s="750"/>
      <c r="AJ33" s="751"/>
      <c r="AK33" s="818">
        <v>79</v>
      </c>
      <c r="AL33" s="819"/>
      <c r="AM33" s="819"/>
      <c r="AN33" s="819"/>
      <c r="AO33" s="819"/>
      <c r="AP33" s="819">
        <v>6217</v>
      </c>
      <c r="AQ33" s="819"/>
      <c r="AR33" s="819"/>
      <c r="AS33" s="819"/>
      <c r="AT33" s="819"/>
      <c r="AU33" s="819">
        <v>671</v>
      </c>
      <c r="AV33" s="819"/>
      <c r="AW33" s="819"/>
      <c r="AX33" s="819"/>
      <c r="AY33" s="819"/>
      <c r="AZ33" s="820" t="s">
        <v>556</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646</v>
      </c>
      <c r="R34" s="747"/>
      <c r="S34" s="747"/>
      <c r="T34" s="747"/>
      <c r="U34" s="747"/>
      <c r="V34" s="747">
        <v>646</v>
      </c>
      <c r="W34" s="747"/>
      <c r="X34" s="747"/>
      <c r="Y34" s="747"/>
      <c r="Z34" s="747"/>
      <c r="AA34" s="747">
        <v>0</v>
      </c>
      <c r="AB34" s="747"/>
      <c r="AC34" s="747"/>
      <c r="AD34" s="747"/>
      <c r="AE34" s="748"/>
      <c r="AF34" s="749">
        <v>1205</v>
      </c>
      <c r="AG34" s="750"/>
      <c r="AH34" s="750"/>
      <c r="AI34" s="750"/>
      <c r="AJ34" s="751"/>
      <c r="AK34" s="818">
        <v>371</v>
      </c>
      <c r="AL34" s="819"/>
      <c r="AM34" s="819"/>
      <c r="AN34" s="819"/>
      <c r="AO34" s="819"/>
      <c r="AP34" s="819">
        <v>4845</v>
      </c>
      <c r="AQ34" s="819"/>
      <c r="AR34" s="819"/>
      <c r="AS34" s="819"/>
      <c r="AT34" s="819"/>
      <c r="AU34" s="819">
        <v>4817</v>
      </c>
      <c r="AV34" s="819"/>
      <c r="AW34" s="819"/>
      <c r="AX34" s="819"/>
      <c r="AY34" s="819"/>
      <c r="AZ34" s="820" t="s">
        <v>556</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0</v>
      </c>
      <c r="R35" s="747"/>
      <c r="S35" s="747"/>
      <c r="T35" s="747"/>
      <c r="U35" s="747"/>
      <c r="V35" s="747">
        <v>0</v>
      </c>
      <c r="W35" s="747"/>
      <c r="X35" s="747"/>
      <c r="Y35" s="747"/>
      <c r="Z35" s="747"/>
      <c r="AA35" s="747">
        <v>0</v>
      </c>
      <c r="AB35" s="747"/>
      <c r="AC35" s="747"/>
      <c r="AD35" s="747"/>
      <c r="AE35" s="748"/>
      <c r="AF35" s="749">
        <v>3</v>
      </c>
      <c r="AG35" s="750"/>
      <c r="AH35" s="750"/>
      <c r="AI35" s="750"/>
      <c r="AJ35" s="751"/>
      <c r="AK35" s="818" t="s">
        <v>556</v>
      </c>
      <c r="AL35" s="819"/>
      <c r="AM35" s="819"/>
      <c r="AN35" s="819"/>
      <c r="AO35" s="819"/>
      <c r="AP35" s="819" t="s">
        <v>556</v>
      </c>
      <c r="AQ35" s="819"/>
      <c r="AR35" s="819"/>
      <c r="AS35" s="819"/>
      <c r="AT35" s="819"/>
      <c r="AU35" s="819" t="s">
        <v>556</v>
      </c>
      <c r="AV35" s="819"/>
      <c r="AW35" s="819"/>
      <c r="AX35" s="819"/>
      <c r="AY35" s="819"/>
      <c r="AZ35" s="820" t="s">
        <v>556</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387</v>
      </c>
      <c r="C36" s="744"/>
      <c r="D36" s="744"/>
      <c r="E36" s="744"/>
      <c r="F36" s="744"/>
      <c r="G36" s="744"/>
      <c r="H36" s="744"/>
      <c r="I36" s="744"/>
      <c r="J36" s="744"/>
      <c r="K36" s="744"/>
      <c r="L36" s="744"/>
      <c r="M36" s="744"/>
      <c r="N36" s="744"/>
      <c r="O36" s="744"/>
      <c r="P36" s="745"/>
      <c r="Q36" s="746">
        <v>0</v>
      </c>
      <c r="R36" s="747"/>
      <c r="S36" s="747"/>
      <c r="T36" s="747"/>
      <c r="U36" s="747"/>
      <c r="V36" s="747">
        <v>0</v>
      </c>
      <c r="W36" s="747"/>
      <c r="X36" s="747"/>
      <c r="Y36" s="747"/>
      <c r="Z36" s="747"/>
      <c r="AA36" s="747">
        <v>0</v>
      </c>
      <c r="AB36" s="747"/>
      <c r="AC36" s="747"/>
      <c r="AD36" s="747"/>
      <c r="AE36" s="748"/>
      <c r="AF36" s="749">
        <v>1</v>
      </c>
      <c r="AG36" s="750"/>
      <c r="AH36" s="750"/>
      <c r="AI36" s="750"/>
      <c r="AJ36" s="751"/>
      <c r="AK36" s="818" t="s">
        <v>556</v>
      </c>
      <c r="AL36" s="819"/>
      <c r="AM36" s="819"/>
      <c r="AN36" s="819"/>
      <c r="AO36" s="819"/>
      <c r="AP36" s="819" t="s">
        <v>556</v>
      </c>
      <c r="AQ36" s="819"/>
      <c r="AR36" s="819"/>
      <c r="AS36" s="819"/>
      <c r="AT36" s="819"/>
      <c r="AU36" s="819" t="s">
        <v>556</v>
      </c>
      <c r="AV36" s="819"/>
      <c r="AW36" s="819"/>
      <c r="AX36" s="819"/>
      <c r="AY36" s="819"/>
      <c r="AZ36" s="820" t="s">
        <v>556</v>
      </c>
      <c r="BA36" s="820"/>
      <c r="BB36" s="820"/>
      <c r="BC36" s="820"/>
      <c r="BD36" s="820"/>
      <c r="BE36" s="816" t="s">
        <v>384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388</v>
      </c>
      <c r="C37" s="744"/>
      <c r="D37" s="744"/>
      <c r="E37" s="744"/>
      <c r="F37" s="744"/>
      <c r="G37" s="744"/>
      <c r="H37" s="744"/>
      <c r="I37" s="744"/>
      <c r="J37" s="744"/>
      <c r="K37" s="744"/>
      <c r="L37" s="744"/>
      <c r="M37" s="744"/>
      <c r="N37" s="744"/>
      <c r="O37" s="744"/>
      <c r="P37" s="745"/>
      <c r="Q37" s="746">
        <v>134</v>
      </c>
      <c r="R37" s="747"/>
      <c r="S37" s="747"/>
      <c r="T37" s="747"/>
      <c r="U37" s="747"/>
      <c r="V37" s="747">
        <v>134</v>
      </c>
      <c r="W37" s="747"/>
      <c r="X37" s="747"/>
      <c r="Y37" s="747"/>
      <c r="Z37" s="747"/>
      <c r="AA37" s="747">
        <v>0</v>
      </c>
      <c r="AB37" s="747"/>
      <c r="AC37" s="747"/>
      <c r="AD37" s="747"/>
      <c r="AE37" s="748"/>
      <c r="AF37" s="749">
        <v>0</v>
      </c>
      <c r="AG37" s="750"/>
      <c r="AH37" s="750"/>
      <c r="AI37" s="750"/>
      <c r="AJ37" s="751"/>
      <c r="AK37" s="818">
        <v>35</v>
      </c>
      <c r="AL37" s="819"/>
      <c r="AM37" s="819"/>
      <c r="AN37" s="819"/>
      <c r="AO37" s="819"/>
      <c r="AP37" s="819">
        <v>770</v>
      </c>
      <c r="AQ37" s="819"/>
      <c r="AR37" s="819"/>
      <c r="AS37" s="819"/>
      <c r="AT37" s="819"/>
      <c r="AU37" s="819">
        <v>509</v>
      </c>
      <c r="AV37" s="819"/>
      <c r="AW37" s="819"/>
      <c r="AX37" s="819"/>
      <c r="AY37" s="819"/>
      <c r="AZ37" s="820" t="s">
        <v>556</v>
      </c>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390</v>
      </c>
      <c r="C38" s="744"/>
      <c r="D38" s="744"/>
      <c r="E38" s="744"/>
      <c r="F38" s="744"/>
      <c r="G38" s="744"/>
      <c r="H38" s="744"/>
      <c r="I38" s="744"/>
      <c r="J38" s="744"/>
      <c r="K38" s="744"/>
      <c r="L38" s="744"/>
      <c r="M38" s="744"/>
      <c r="N38" s="744"/>
      <c r="O38" s="744"/>
      <c r="P38" s="745"/>
      <c r="Q38" s="746">
        <v>268</v>
      </c>
      <c r="R38" s="747"/>
      <c r="S38" s="747"/>
      <c r="T38" s="747"/>
      <c r="U38" s="747"/>
      <c r="V38" s="747">
        <v>267</v>
      </c>
      <c r="W38" s="747"/>
      <c r="X38" s="747"/>
      <c r="Y38" s="747"/>
      <c r="Z38" s="747"/>
      <c r="AA38" s="747">
        <v>0</v>
      </c>
      <c r="AB38" s="747"/>
      <c r="AC38" s="747"/>
      <c r="AD38" s="747"/>
      <c r="AE38" s="748"/>
      <c r="AF38" s="749">
        <v>0</v>
      </c>
      <c r="AG38" s="750"/>
      <c r="AH38" s="750"/>
      <c r="AI38" s="750"/>
      <c r="AJ38" s="751"/>
      <c r="AK38" s="818">
        <v>136</v>
      </c>
      <c r="AL38" s="819"/>
      <c r="AM38" s="819"/>
      <c r="AN38" s="819"/>
      <c r="AO38" s="819"/>
      <c r="AP38" s="819">
        <v>1098</v>
      </c>
      <c r="AQ38" s="819"/>
      <c r="AR38" s="819"/>
      <c r="AS38" s="819"/>
      <c r="AT38" s="819"/>
      <c r="AU38" s="819">
        <v>931</v>
      </c>
      <c r="AV38" s="819"/>
      <c r="AW38" s="819"/>
      <c r="AX38" s="819"/>
      <c r="AY38" s="819"/>
      <c r="AZ38" s="820" t="s">
        <v>556</v>
      </c>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391</v>
      </c>
      <c r="C39" s="744"/>
      <c r="D39" s="744"/>
      <c r="E39" s="744"/>
      <c r="F39" s="744"/>
      <c r="G39" s="744"/>
      <c r="H39" s="744"/>
      <c r="I39" s="744"/>
      <c r="J39" s="744"/>
      <c r="K39" s="744"/>
      <c r="L39" s="744"/>
      <c r="M39" s="744"/>
      <c r="N39" s="744"/>
      <c r="O39" s="744"/>
      <c r="P39" s="745"/>
      <c r="Q39" s="746">
        <v>223</v>
      </c>
      <c r="R39" s="747"/>
      <c r="S39" s="747"/>
      <c r="T39" s="747"/>
      <c r="U39" s="747"/>
      <c r="V39" s="747">
        <v>223</v>
      </c>
      <c r="W39" s="747"/>
      <c r="X39" s="747"/>
      <c r="Y39" s="747"/>
      <c r="Z39" s="747"/>
      <c r="AA39" s="747">
        <v>0</v>
      </c>
      <c r="AB39" s="747"/>
      <c r="AC39" s="747"/>
      <c r="AD39" s="747"/>
      <c r="AE39" s="748"/>
      <c r="AF39" s="749" t="s">
        <v>112</v>
      </c>
      <c r="AG39" s="750"/>
      <c r="AH39" s="750"/>
      <c r="AI39" s="750"/>
      <c r="AJ39" s="751"/>
      <c r="AK39" s="818">
        <v>151</v>
      </c>
      <c r="AL39" s="819"/>
      <c r="AM39" s="819"/>
      <c r="AN39" s="819"/>
      <c r="AO39" s="819"/>
      <c r="AP39" s="819">
        <v>1792</v>
      </c>
      <c r="AQ39" s="819"/>
      <c r="AR39" s="819"/>
      <c r="AS39" s="819"/>
      <c r="AT39" s="819"/>
      <c r="AU39" s="819">
        <v>1792</v>
      </c>
      <c r="AV39" s="819"/>
      <c r="AW39" s="819"/>
      <c r="AX39" s="819"/>
      <c r="AY39" s="819"/>
      <c r="AZ39" s="820" t="s">
        <v>556</v>
      </c>
      <c r="BA39" s="820"/>
      <c r="BB39" s="820"/>
      <c r="BC39" s="820"/>
      <c r="BD39" s="820"/>
      <c r="BE39" s="816" t="s">
        <v>389</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392</v>
      </c>
      <c r="C40" s="744"/>
      <c r="D40" s="744"/>
      <c r="E40" s="744"/>
      <c r="F40" s="744"/>
      <c r="G40" s="744"/>
      <c r="H40" s="744"/>
      <c r="I40" s="744"/>
      <c r="J40" s="744"/>
      <c r="K40" s="744"/>
      <c r="L40" s="744"/>
      <c r="M40" s="744"/>
      <c r="N40" s="744"/>
      <c r="O40" s="744"/>
      <c r="P40" s="745"/>
      <c r="Q40" s="746">
        <v>84</v>
      </c>
      <c r="R40" s="747"/>
      <c r="S40" s="747"/>
      <c r="T40" s="747"/>
      <c r="U40" s="747"/>
      <c r="V40" s="747">
        <v>77</v>
      </c>
      <c r="W40" s="747"/>
      <c r="X40" s="747"/>
      <c r="Y40" s="747"/>
      <c r="Z40" s="747"/>
      <c r="AA40" s="747">
        <v>7</v>
      </c>
      <c r="AB40" s="747"/>
      <c r="AC40" s="747"/>
      <c r="AD40" s="747"/>
      <c r="AE40" s="748"/>
      <c r="AF40" s="749">
        <v>0</v>
      </c>
      <c r="AG40" s="750"/>
      <c r="AH40" s="750"/>
      <c r="AI40" s="750"/>
      <c r="AJ40" s="751"/>
      <c r="AK40" s="818">
        <v>69</v>
      </c>
      <c r="AL40" s="819"/>
      <c r="AM40" s="819"/>
      <c r="AN40" s="819"/>
      <c r="AO40" s="819"/>
      <c r="AP40" s="819">
        <v>536</v>
      </c>
      <c r="AQ40" s="819"/>
      <c r="AR40" s="819"/>
      <c r="AS40" s="819"/>
      <c r="AT40" s="819"/>
      <c r="AU40" s="819">
        <v>536</v>
      </c>
      <c r="AV40" s="819"/>
      <c r="AW40" s="819"/>
      <c r="AX40" s="819"/>
      <c r="AY40" s="819"/>
      <c r="AZ40" s="820" t="s">
        <v>556</v>
      </c>
      <c r="BA40" s="820"/>
      <c r="BB40" s="820"/>
      <c r="BC40" s="820"/>
      <c r="BD40" s="820"/>
      <c r="BE40" s="816" t="s">
        <v>389</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393</v>
      </c>
      <c r="C41" s="744"/>
      <c r="D41" s="744"/>
      <c r="E41" s="744"/>
      <c r="F41" s="744"/>
      <c r="G41" s="744"/>
      <c r="H41" s="744"/>
      <c r="I41" s="744"/>
      <c r="J41" s="744"/>
      <c r="K41" s="744"/>
      <c r="L41" s="744"/>
      <c r="M41" s="744"/>
      <c r="N41" s="744"/>
      <c r="O41" s="744"/>
      <c r="P41" s="745"/>
      <c r="Q41" s="746">
        <v>8</v>
      </c>
      <c r="R41" s="747"/>
      <c r="S41" s="747"/>
      <c r="T41" s="747"/>
      <c r="U41" s="747"/>
      <c r="V41" s="747">
        <v>7</v>
      </c>
      <c r="W41" s="747"/>
      <c r="X41" s="747"/>
      <c r="Y41" s="747"/>
      <c r="Z41" s="747"/>
      <c r="AA41" s="747">
        <v>1</v>
      </c>
      <c r="AB41" s="747"/>
      <c r="AC41" s="747"/>
      <c r="AD41" s="747"/>
      <c r="AE41" s="748"/>
      <c r="AF41" s="749">
        <v>1</v>
      </c>
      <c r="AG41" s="750"/>
      <c r="AH41" s="750"/>
      <c r="AI41" s="750"/>
      <c r="AJ41" s="751"/>
      <c r="AK41" s="818">
        <v>1</v>
      </c>
      <c r="AL41" s="819"/>
      <c r="AM41" s="819"/>
      <c r="AN41" s="819"/>
      <c r="AO41" s="819"/>
      <c r="AP41" s="819" t="s">
        <v>542</v>
      </c>
      <c r="AQ41" s="819"/>
      <c r="AR41" s="819"/>
      <c r="AS41" s="819"/>
      <c r="AT41" s="819"/>
      <c r="AU41" s="819" t="s">
        <v>542</v>
      </c>
      <c r="AV41" s="819"/>
      <c r="AW41" s="819"/>
      <c r="AX41" s="819"/>
      <c r="AY41" s="819"/>
      <c r="AZ41" s="820" t="s">
        <v>556</v>
      </c>
      <c r="BA41" s="820"/>
      <c r="BB41" s="820"/>
      <c r="BC41" s="820"/>
      <c r="BD41" s="820"/>
      <c r="BE41" s="816" t="s">
        <v>389</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t="s">
        <v>394</v>
      </c>
      <c r="C42" s="744"/>
      <c r="D42" s="744"/>
      <c r="E42" s="744"/>
      <c r="F42" s="744"/>
      <c r="G42" s="744"/>
      <c r="H42" s="744"/>
      <c r="I42" s="744"/>
      <c r="J42" s="744"/>
      <c r="K42" s="744"/>
      <c r="L42" s="744"/>
      <c r="M42" s="744"/>
      <c r="N42" s="744"/>
      <c r="O42" s="744"/>
      <c r="P42" s="745"/>
      <c r="Q42" s="746">
        <v>10</v>
      </c>
      <c r="R42" s="747"/>
      <c r="S42" s="747"/>
      <c r="T42" s="747"/>
      <c r="U42" s="747"/>
      <c r="V42" s="747">
        <v>10</v>
      </c>
      <c r="W42" s="747"/>
      <c r="X42" s="747"/>
      <c r="Y42" s="747"/>
      <c r="Z42" s="747"/>
      <c r="AA42" s="747">
        <v>0</v>
      </c>
      <c r="AB42" s="747"/>
      <c r="AC42" s="747"/>
      <c r="AD42" s="747"/>
      <c r="AE42" s="748"/>
      <c r="AF42" s="749">
        <v>48</v>
      </c>
      <c r="AG42" s="750"/>
      <c r="AH42" s="750"/>
      <c r="AI42" s="750"/>
      <c r="AJ42" s="751"/>
      <c r="AK42" s="818" t="s">
        <v>542</v>
      </c>
      <c r="AL42" s="819"/>
      <c r="AM42" s="819"/>
      <c r="AN42" s="819"/>
      <c r="AO42" s="819"/>
      <c r="AP42" s="819" t="s">
        <v>542</v>
      </c>
      <c r="AQ42" s="819"/>
      <c r="AR42" s="819"/>
      <c r="AS42" s="819"/>
      <c r="AT42" s="819"/>
      <c r="AU42" s="819" t="s">
        <v>542</v>
      </c>
      <c r="AV42" s="819"/>
      <c r="AW42" s="819"/>
      <c r="AX42" s="819"/>
      <c r="AY42" s="819"/>
      <c r="AZ42" s="820" t="s">
        <v>558</v>
      </c>
      <c r="BA42" s="820"/>
      <c r="BB42" s="820"/>
      <c r="BC42" s="820"/>
      <c r="BD42" s="820"/>
      <c r="BE42" s="816" t="s">
        <v>389</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3611</v>
      </c>
      <c r="AG63" s="830"/>
      <c r="AH63" s="830"/>
      <c r="AI63" s="830"/>
      <c r="AJ63" s="831"/>
      <c r="AK63" s="832"/>
      <c r="AL63" s="827"/>
      <c r="AM63" s="827"/>
      <c r="AN63" s="827"/>
      <c r="AO63" s="827"/>
      <c r="AP63" s="830">
        <v>15258</v>
      </c>
      <c r="AQ63" s="830"/>
      <c r="AR63" s="830"/>
      <c r="AS63" s="830"/>
      <c r="AT63" s="830"/>
      <c r="AU63" s="830">
        <v>9256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4913</v>
      </c>
      <c r="R68" s="854"/>
      <c r="S68" s="854"/>
      <c r="T68" s="854"/>
      <c r="U68" s="854"/>
      <c r="V68" s="854">
        <v>4703</v>
      </c>
      <c r="W68" s="854"/>
      <c r="X68" s="854"/>
      <c r="Y68" s="854"/>
      <c r="Z68" s="854"/>
      <c r="AA68" s="854">
        <v>210</v>
      </c>
      <c r="AB68" s="854"/>
      <c r="AC68" s="854"/>
      <c r="AD68" s="854"/>
      <c r="AE68" s="854"/>
      <c r="AF68" s="854">
        <v>210</v>
      </c>
      <c r="AG68" s="854"/>
      <c r="AH68" s="854"/>
      <c r="AI68" s="854"/>
      <c r="AJ68" s="854"/>
      <c r="AK68" s="854">
        <v>161</v>
      </c>
      <c r="AL68" s="854"/>
      <c r="AM68" s="854"/>
      <c r="AN68" s="854"/>
      <c r="AO68" s="854"/>
      <c r="AP68" s="854">
        <v>3355</v>
      </c>
      <c r="AQ68" s="854"/>
      <c r="AR68" s="854"/>
      <c r="AS68" s="854"/>
      <c r="AT68" s="854"/>
      <c r="AU68" s="854">
        <v>2811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6</v>
      </c>
      <c r="R69" s="819"/>
      <c r="S69" s="819"/>
      <c r="T69" s="819"/>
      <c r="U69" s="819"/>
      <c r="V69" s="819">
        <v>6</v>
      </c>
      <c r="W69" s="819"/>
      <c r="X69" s="819"/>
      <c r="Y69" s="819"/>
      <c r="Z69" s="819"/>
      <c r="AA69" s="819">
        <v>0</v>
      </c>
      <c r="AB69" s="819"/>
      <c r="AC69" s="819"/>
      <c r="AD69" s="819"/>
      <c r="AE69" s="819"/>
      <c r="AF69" s="819" t="s">
        <v>561</v>
      </c>
      <c r="AG69" s="819"/>
      <c r="AH69" s="819"/>
      <c r="AI69" s="819"/>
      <c r="AJ69" s="819"/>
      <c r="AK69" s="819">
        <v>1</v>
      </c>
      <c r="AL69" s="819"/>
      <c r="AM69" s="819"/>
      <c r="AN69" s="819"/>
      <c r="AO69" s="819"/>
      <c r="AP69" s="819" t="s">
        <v>562</v>
      </c>
      <c r="AQ69" s="819"/>
      <c r="AR69" s="819"/>
      <c r="AS69" s="819"/>
      <c r="AT69" s="819"/>
      <c r="AU69" s="819" t="s">
        <v>561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2137</v>
      </c>
      <c r="R70" s="819"/>
      <c r="S70" s="819"/>
      <c r="T70" s="819"/>
      <c r="U70" s="819"/>
      <c r="V70" s="819">
        <v>2095</v>
      </c>
      <c r="W70" s="819"/>
      <c r="X70" s="819"/>
      <c r="Y70" s="819"/>
      <c r="Z70" s="819"/>
      <c r="AA70" s="819">
        <v>42</v>
      </c>
      <c r="AB70" s="819"/>
      <c r="AC70" s="819"/>
      <c r="AD70" s="819"/>
      <c r="AE70" s="819"/>
      <c r="AF70" s="819">
        <v>42</v>
      </c>
      <c r="AG70" s="819"/>
      <c r="AH70" s="819"/>
      <c r="AI70" s="819"/>
      <c r="AJ70" s="819"/>
      <c r="AK70" s="819" t="s">
        <v>565</v>
      </c>
      <c r="AL70" s="819"/>
      <c r="AM70" s="819"/>
      <c r="AN70" s="819"/>
      <c r="AO70" s="819"/>
      <c r="AP70" s="819" t="s">
        <v>487</v>
      </c>
      <c r="AQ70" s="819"/>
      <c r="AR70" s="819"/>
      <c r="AS70" s="819"/>
      <c r="AT70" s="819"/>
      <c r="AU70" s="819" t="s">
        <v>561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246077</v>
      </c>
      <c r="R71" s="819"/>
      <c r="S71" s="819"/>
      <c r="T71" s="819"/>
      <c r="U71" s="819"/>
      <c r="V71" s="819">
        <v>233284</v>
      </c>
      <c r="W71" s="819"/>
      <c r="X71" s="819"/>
      <c r="Y71" s="819"/>
      <c r="Z71" s="819"/>
      <c r="AA71" s="819">
        <v>12793</v>
      </c>
      <c r="AB71" s="819"/>
      <c r="AC71" s="819"/>
      <c r="AD71" s="819"/>
      <c r="AE71" s="819"/>
      <c r="AF71" s="819">
        <v>12793</v>
      </c>
      <c r="AG71" s="819"/>
      <c r="AH71" s="819"/>
      <c r="AI71" s="819"/>
      <c r="AJ71" s="819"/>
      <c r="AK71" s="819">
        <v>2000</v>
      </c>
      <c r="AL71" s="819"/>
      <c r="AM71" s="819"/>
      <c r="AN71" s="819"/>
      <c r="AO71" s="819"/>
      <c r="AP71" s="819" t="s">
        <v>487</v>
      </c>
      <c r="AQ71" s="819"/>
      <c r="AR71" s="819"/>
      <c r="AS71" s="819"/>
      <c r="AT71" s="819"/>
      <c r="AU71" s="819" t="s">
        <v>563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356</v>
      </c>
      <c r="R72" s="819"/>
      <c r="S72" s="819"/>
      <c r="T72" s="819"/>
      <c r="U72" s="819"/>
      <c r="V72" s="819">
        <v>292</v>
      </c>
      <c r="W72" s="819"/>
      <c r="X72" s="819"/>
      <c r="Y72" s="819"/>
      <c r="Z72" s="819"/>
      <c r="AA72" s="819">
        <v>64</v>
      </c>
      <c r="AB72" s="819"/>
      <c r="AC72" s="819"/>
      <c r="AD72" s="819"/>
      <c r="AE72" s="819"/>
      <c r="AF72" s="819">
        <v>64</v>
      </c>
      <c r="AG72" s="819"/>
      <c r="AH72" s="819"/>
      <c r="AI72" s="819"/>
      <c r="AJ72" s="819"/>
      <c r="AK72" s="819" t="s">
        <v>565</v>
      </c>
      <c r="AL72" s="819"/>
      <c r="AM72" s="819"/>
      <c r="AN72" s="819"/>
      <c r="AO72" s="819"/>
      <c r="AP72" s="819" t="s">
        <v>565</v>
      </c>
      <c r="AQ72" s="819"/>
      <c r="AR72" s="819"/>
      <c r="AS72" s="819"/>
      <c r="AT72" s="819"/>
      <c r="AU72" s="819" t="s">
        <v>565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559</v>
      </c>
      <c r="C73" s="862"/>
      <c r="D73" s="862"/>
      <c r="E73" s="862"/>
      <c r="F73" s="862"/>
      <c r="G73" s="862"/>
      <c r="H73" s="862"/>
      <c r="I73" s="862"/>
      <c r="J73" s="862"/>
      <c r="K73" s="862"/>
      <c r="L73" s="862"/>
      <c r="M73" s="862"/>
      <c r="N73" s="862"/>
      <c r="O73" s="862"/>
      <c r="P73" s="863"/>
      <c r="Q73" s="864">
        <v>9335</v>
      </c>
      <c r="R73" s="819"/>
      <c r="S73" s="819"/>
      <c r="T73" s="819"/>
      <c r="U73" s="819"/>
      <c r="V73" s="819">
        <v>8167</v>
      </c>
      <c r="W73" s="819"/>
      <c r="X73" s="819"/>
      <c r="Y73" s="819"/>
      <c r="Z73" s="819"/>
      <c r="AA73" s="819">
        <v>1168</v>
      </c>
      <c r="AB73" s="819"/>
      <c r="AC73" s="819"/>
      <c r="AD73" s="819"/>
      <c r="AE73" s="819"/>
      <c r="AF73" s="819">
        <v>0</v>
      </c>
      <c r="AG73" s="819"/>
      <c r="AH73" s="819"/>
      <c r="AI73" s="819"/>
      <c r="AJ73" s="819"/>
      <c r="AK73" s="819">
        <v>15</v>
      </c>
      <c r="AL73" s="819"/>
      <c r="AM73" s="819"/>
      <c r="AN73" s="819"/>
      <c r="AO73" s="819"/>
      <c r="AP73" s="819" t="s">
        <v>560</v>
      </c>
      <c r="AQ73" s="819"/>
      <c r="AR73" s="819"/>
      <c r="AS73" s="819"/>
      <c r="AT73" s="819"/>
      <c r="AU73" s="819" t="s">
        <v>564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548</v>
      </c>
      <c r="C74" s="862"/>
      <c r="D74" s="862"/>
      <c r="E74" s="862"/>
      <c r="F74" s="862"/>
      <c r="G74" s="862"/>
      <c r="H74" s="862"/>
      <c r="I74" s="862"/>
      <c r="J74" s="862"/>
      <c r="K74" s="862"/>
      <c r="L74" s="862"/>
      <c r="M74" s="862"/>
      <c r="N74" s="862"/>
      <c r="O74" s="862"/>
      <c r="P74" s="863"/>
      <c r="Q74" s="867">
        <v>1528</v>
      </c>
      <c r="R74" s="868"/>
      <c r="S74" s="868"/>
      <c r="T74" s="868"/>
      <c r="U74" s="818"/>
      <c r="V74" s="869">
        <v>1527</v>
      </c>
      <c r="W74" s="868"/>
      <c r="X74" s="868"/>
      <c r="Y74" s="868"/>
      <c r="Z74" s="818"/>
      <c r="AA74" s="869">
        <v>1</v>
      </c>
      <c r="AB74" s="868"/>
      <c r="AC74" s="868"/>
      <c r="AD74" s="868"/>
      <c r="AE74" s="818"/>
      <c r="AF74" s="869">
        <v>0</v>
      </c>
      <c r="AG74" s="868"/>
      <c r="AH74" s="868"/>
      <c r="AI74" s="868"/>
      <c r="AJ74" s="818"/>
      <c r="AK74" s="869" t="s">
        <v>560</v>
      </c>
      <c r="AL74" s="868"/>
      <c r="AM74" s="868"/>
      <c r="AN74" s="868"/>
      <c r="AO74" s="818"/>
      <c r="AP74" s="869" t="s">
        <v>560</v>
      </c>
      <c r="AQ74" s="868"/>
      <c r="AR74" s="868"/>
      <c r="AS74" s="868"/>
      <c r="AT74" s="818"/>
      <c r="AU74" s="819" t="s">
        <v>561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549</v>
      </c>
      <c r="C75" s="862"/>
      <c r="D75" s="862"/>
      <c r="E75" s="862"/>
      <c r="F75" s="862"/>
      <c r="G75" s="862"/>
      <c r="H75" s="862"/>
      <c r="I75" s="862"/>
      <c r="J75" s="862"/>
      <c r="K75" s="862"/>
      <c r="L75" s="862"/>
      <c r="M75" s="862"/>
      <c r="N75" s="862"/>
      <c r="O75" s="862"/>
      <c r="P75" s="863"/>
      <c r="Q75" s="867">
        <v>20</v>
      </c>
      <c r="R75" s="868"/>
      <c r="S75" s="868"/>
      <c r="T75" s="868"/>
      <c r="U75" s="818"/>
      <c r="V75" s="869">
        <v>19</v>
      </c>
      <c r="W75" s="868"/>
      <c r="X75" s="868"/>
      <c r="Y75" s="868"/>
      <c r="Z75" s="818"/>
      <c r="AA75" s="869">
        <v>1</v>
      </c>
      <c r="AB75" s="868"/>
      <c r="AC75" s="868"/>
      <c r="AD75" s="868"/>
      <c r="AE75" s="818"/>
      <c r="AF75" s="869">
        <v>0</v>
      </c>
      <c r="AG75" s="868"/>
      <c r="AH75" s="868"/>
      <c r="AI75" s="868"/>
      <c r="AJ75" s="818"/>
      <c r="AK75" s="869" t="s">
        <v>560</v>
      </c>
      <c r="AL75" s="868"/>
      <c r="AM75" s="868"/>
      <c r="AN75" s="868"/>
      <c r="AO75" s="818"/>
      <c r="AP75" s="869" t="s">
        <v>560</v>
      </c>
      <c r="AQ75" s="868"/>
      <c r="AR75" s="868"/>
      <c r="AS75" s="868"/>
      <c r="AT75" s="818"/>
      <c r="AU75" s="869" t="s">
        <v>561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550</v>
      </c>
      <c r="C76" s="862"/>
      <c r="D76" s="862"/>
      <c r="E76" s="862"/>
      <c r="F76" s="862"/>
      <c r="G76" s="862"/>
      <c r="H76" s="862"/>
      <c r="I76" s="862"/>
      <c r="J76" s="862"/>
      <c r="K76" s="862"/>
      <c r="L76" s="862"/>
      <c r="M76" s="862"/>
      <c r="N76" s="862"/>
      <c r="O76" s="862"/>
      <c r="P76" s="863"/>
      <c r="Q76" s="867">
        <v>55</v>
      </c>
      <c r="R76" s="868"/>
      <c r="S76" s="868"/>
      <c r="T76" s="868"/>
      <c r="U76" s="818"/>
      <c r="V76" s="869">
        <v>46</v>
      </c>
      <c r="W76" s="868"/>
      <c r="X76" s="868"/>
      <c r="Y76" s="868"/>
      <c r="Z76" s="818"/>
      <c r="AA76" s="869">
        <v>9</v>
      </c>
      <c r="AB76" s="868"/>
      <c r="AC76" s="868"/>
      <c r="AD76" s="868"/>
      <c r="AE76" s="818"/>
      <c r="AF76" s="869">
        <v>0</v>
      </c>
      <c r="AG76" s="868"/>
      <c r="AH76" s="868"/>
      <c r="AI76" s="868"/>
      <c r="AJ76" s="818"/>
      <c r="AK76" s="869" t="s">
        <v>560</v>
      </c>
      <c r="AL76" s="868"/>
      <c r="AM76" s="868"/>
      <c r="AN76" s="868"/>
      <c r="AO76" s="818"/>
      <c r="AP76" s="869" t="s">
        <v>560</v>
      </c>
      <c r="AQ76" s="868"/>
      <c r="AR76" s="868"/>
      <c r="AS76" s="868"/>
      <c r="AT76" s="818"/>
      <c r="AU76" s="869" t="s">
        <v>561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551</v>
      </c>
      <c r="C77" s="862"/>
      <c r="D77" s="862"/>
      <c r="E77" s="862"/>
      <c r="F77" s="862"/>
      <c r="G77" s="862"/>
      <c r="H77" s="862"/>
      <c r="I77" s="862"/>
      <c r="J77" s="862"/>
      <c r="K77" s="862"/>
      <c r="L77" s="862"/>
      <c r="M77" s="862"/>
      <c r="N77" s="862"/>
      <c r="O77" s="862"/>
      <c r="P77" s="863"/>
      <c r="Q77" s="867">
        <v>14</v>
      </c>
      <c r="R77" s="868"/>
      <c r="S77" s="868"/>
      <c r="T77" s="868"/>
      <c r="U77" s="818"/>
      <c r="V77" s="869">
        <v>13</v>
      </c>
      <c r="W77" s="868"/>
      <c r="X77" s="868"/>
      <c r="Y77" s="868"/>
      <c r="Z77" s="818"/>
      <c r="AA77" s="869">
        <v>1</v>
      </c>
      <c r="AB77" s="868"/>
      <c r="AC77" s="868"/>
      <c r="AD77" s="868"/>
      <c r="AE77" s="818"/>
      <c r="AF77" s="869">
        <v>0</v>
      </c>
      <c r="AG77" s="868"/>
      <c r="AH77" s="868"/>
      <c r="AI77" s="868"/>
      <c r="AJ77" s="818"/>
      <c r="AK77" s="869" t="s">
        <v>560</v>
      </c>
      <c r="AL77" s="868"/>
      <c r="AM77" s="868"/>
      <c r="AN77" s="868"/>
      <c r="AO77" s="818"/>
      <c r="AP77" s="869" t="s">
        <v>560</v>
      </c>
      <c r="AQ77" s="868"/>
      <c r="AR77" s="868"/>
      <c r="AS77" s="868"/>
      <c r="AT77" s="818"/>
      <c r="AU77" s="869" t="s">
        <v>563</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552</v>
      </c>
      <c r="C78" s="862"/>
      <c r="D78" s="862"/>
      <c r="E78" s="862"/>
      <c r="F78" s="862"/>
      <c r="G78" s="862"/>
      <c r="H78" s="862"/>
      <c r="I78" s="862"/>
      <c r="J78" s="862"/>
      <c r="K78" s="862"/>
      <c r="L78" s="862"/>
      <c r="M78" s="862"/>
      <c r="N78" s="862"/>
      <c r="O78" s="862"/>
      <c r="P78" s="863"/>
      <c r="Q78" s="867">
        <v>4633</v>
      </c>
      <c r="R78" s="868"/>
      <c r="S78" s="868"/>
      <c r="T78" s="868"/>
      <c r="U78" s="818"/>
      <c r="V78" s="869">
        <v>4470</v>
      </c>
      <c r="W78" s="868"/>
      <c r="X78" s="868"/>
      <c r="Y78" s="868"/>
      <c r="Z78" s="818"/>
      <c r="AA78" s="869">
        <v>163</v>
      </c>
      <c r="AB78" s="868"/>
      <c r="AC78" s="868"/>
      <c r="AD78" s="868"/>
      <c r="AE78" s="818"/>
      <c r="AF78" s="869">
        <v>7929</v>
      </c>
      <c r="AG78" s="868"/>
      <c r="AH78" s="868"/>
      <c r="AI78" s="868"/>
      <c r="AJ78" s="818"/>
      <c r="AK78" s="869" t="s">
        <v>560</v>
      </c>
      <c r="AL78" s="868"/>
      <c r="AM78" s="868"/>
      <c r="AN78" s="868"/>
      <c r="AO78" s="818"/>
      <c r="AP78" s="869">
        <v>991</v>
      </c>
      <c r="AQ78" s="868"/>
      <c r="AR78" s="868"/>
      <c r="AS78" s="868"/>
      <c r="AT78" s="818"/>
      <c r="AU78" s="819" t="s">
        <v>564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21038</v>
      </c>
      <c r="AG88" s="830"/>
      <c r="AH88" s="830"/>
      <c r="AI88" s="830"/>
      <c r="AJ88" s="830"/>
      <c r="AK88" s="827"/>
      <c r="AL88" s="827"/>
      <c r="AM88" s="827"/>
      <c r="AN88" s="827"/>
      <c r="AO88" s="827"/>
      <c r="AP88" s="830">
        <v>4346</v>
      </c>
      <c r="AQ88" s="830"/>
      <c r="AR88" s="830"/>
      <c r="AS88" s="830"/>
      <c r="AT88" s="830"/>
      <c r="AU88" s="830">
        <v>2811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55</v>
      </c>
      <c r="CS102" s="838"/>
      <c r="CT102" s="838"/>
      <c r="CU102" s="838"/>
      <c r="CV102" s="881"/>
      <c r="CW102" s="880">
        <v>54</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t="s">
        <v>556</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284</v>
      </c>
      <c r="AG109" s="883"/>
      <c r="AH109" s="883"/>
      <c r="AI109" s="883"/>
      <c r="AJ109" s="884"/>
      <c r="AK109" s="882" t="s">
        <v>283</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284</v>
      </c>
      <c r="BW109" s="883"/>
      <c r="BX109" s="883"/>
      <c r="BY109" s="883"/>
      <c r="BZ109" s="884"/>
      <c r="CA109" s="882" t="s">
        <v>283</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284</v>
      </c>
      <c r="DM109" s="883"/>
      <c r="DN109" s="883"/>
      <c r="DO109" s="883"/>
      <c r="DP109" s="884"/>
      <c r="DQ109" s="882" t="s">
        <v>283</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2876920</v>
      </c>
      <c r="AB110" s="890"/>
      <c r="AC110" s="890"/>
      <c r="AD110" s="890"/>
      <c r="AE110" s="891"/>
      <c r="AF110" s="892">
        <v>2819356</v>
      </c>
      <c r="AG110" s="890"/>
      <c r="AH110" s="890"/>
      <c r="AI110" s="890"/>
      <c r="AJ110" s="891"/>
      <c r="AK110" s="892">
        <v>3124388</v>
      </c>
      <c r="AL110" s="890"/>
      <c r="AM110" s="890"/>
      <c r="AN110" s="890"/>
      <c r="AO110" s="891"/>
      <c r="AP110" s="893">
        <v>21.8</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30048156</v>
      </c>
      <c r="BR110" s="927"/>
      <c r="BS110" s="927"/>
      <c r="BT110" s="927"/>
      <c r="BU110" s="927"/>
      <c r="BV110" s="927">
        <v>30846649</v>
      </c>
      <c r="BW110" s="927"/>
      <c r="BX110" s="927"/>
      <c r="BY110" s="927"/>
      <c r="BZ110" s="927"/>
      <c r="CA110" s="927">
        <v>30904524</v>
      </c>
      <c r="CB110" s="927"/>
      <c r="CC110" s="927"/>
      <c r="CD110" s="927"/>
      <c r="CE110" s="927"/>
      <c r="CF110" s="941">
        <v>215.8</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2383194</v>
      </c>
      <c r="BR111" s="920"/>
      <c r="BS111" s="920"/>
      <c r="BT111" s="920"/>
      <c r="BU111" s="920"/>
      <c r="BV111" s="920">
        <v>2187120</v>
      </c>
      <c r="BW111" s="920"/>
      <c r="BX111" s="920"/>
      <c r="BY111" s="920"/>
      <c r="BZ111" s="920"/>
      <c r="CA111" s="920">
        <v>1884174</v>
      </c>
      <c r="CB111" s="920"/>
      <c r="CC111" s="920"/>
      <c r="CD111" s="920"/>
      <c r="CE111" s="920"/>
      <c r="CF111" s="914">
        <v>13.2</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10228406</v>
      </c>
      <c r="BR112" s="920"/>
      <c r="BS112" s="920"/>
      <c r="BT112" s="920"/>
      <c r="BU112" s="920"/>
      <c r="BV112" s="920">
        <v>9755412</v>
      </c>
      <c r="BW112" s="920"/>
      <c r="BX112" s="920"/>
      <c r="BY112" s="920"/>
      <c r="BZ112" s="920"/>
      <c r="CA112" s="920">
        <v>9256928</v>
      </c>
      <c r="CB112" s="920"/>
      <c r="CC112" s="920"/>
      <c r="CD112" s="920"/>
      <c r="CE112" s="920"/>
      <c r="CF112" s="914">
        <v>64.7</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709543</v>
      </c>
      <c r="AB113" s="934"/>
      <c r="AC113" s="934"/>
      <c r="AD113" s="934"/>
      <c r="AE113" s="935"/>
      <c r="AF113" s="936">
        <v>712359</v>
      </c>
      <c r="AG113" s="934"/>
      <c r="AH113" s="934"/>
      <c r="AI113" s="934"/>
      <c r="AJ113" s="935"/>
      <c r="AK113" s="936">
        <v>655969</v>
      </c>
      <c r="AL113" s="934"/>
      <c r="AM113" s="934"/>
      <c r="AN113" s="934"/>
      <c r="AO113" s="935"/>
      <c r="AP113" s="937">
        <v>4.5999999999999996</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3297483</v>
      </c>
      <c r="BR113" s="920"/>
      <c r="BS113" s="920"/>
      <c r="BT113" s="920"/>
      <c r="BU113" s="920"/>
      <c r="BV113" s="920">
        <v>2697112</v>
      </c>
      <c r="BW113" s="920"/>
      <c r="BX113" s="920"/>
      <c r="BY113" s="920"/>
      <c r="BZ113" s="920"/>
      <c r="CA113" s="920">
        <v>2811476</v>
      </c>
      <c r="CB113" s="920"/>
      <c r="CC113" s="920"/>
      <c r="CD113" s="920"/>
      <c r="CE113" s="920"/>
      <c r="CF113" s="914">
        <v>19.600000000000001</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692886</v>
      </c>
      <c r="AB114" s="959"/>
      <c r="AC114" s="959"/>
      <c r="AD114" s="959"/>
      <c r="AE114" s="960"/>
      <c r="AF114" s="961">
        <v>686058</v>
      </c>
      <c r="AG114" s="959"/>
      <c r="AH114" s="959"/>
      <c r="AI114" s="959"/>
      <c r="AJ114" s="960"/>
      <c r="AK114" s="961">
        <v>621848</v>
      </c>
      <c r="AL114" s="959"/>
      <c r="AM114" s="959"/>
      <c r="AN114" s="959"/>
      <c r="AO114" s="960"/>
      <c r="AP114" s="962">
        <v>4.3</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4998075</v>
      </c>
      <c r="BR114" s="920"/>
      <c r="BS114" s="920"/>
      <c r="BT114" s="920"/>
      <c r="BU114" s="920"/>
      <c r="BV114" s="920">
        <v>4866967</v>
      </c>
      <c r="BW114" s="920"/>
      <c r="BX114" s="920"/>
      <c r="BY114" s="920"/>
      <c r="BZ114" s="920"/>
      <c r="CA114" s="920">
        <v>4496135</v>
      </c>
      <c r="CB114" s="920"/>
      <c r="CC114" s="920"/>
      <c r="CD114" s="920"/>
      <c r="CE114" s="920"/>
      <c r="CF114" s="914">
        <v>31.4</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368800</v>
      </c>
      <c r="AB115" s="934"/>
      <c r="AC115" s="934"/>
      <c r="AD115" s="934"/>
      <c r="AE115" s="935"/>
      <c r="AF115" s="936">
        <v>364941</v>
      </c>
      <c r="AG115" s="934"/>
      <c r="AH115" s="934"/>
      <c r="AI115" s="934"/>
      <c r="AJ115" s="935"/>
      <c r="AK115" s="936">
        <v>360947</v>
      </c>
      <c r="AL115" s="934"/>
      <c r="AM115" s="934"/>
      <c r="AN115" s="934"/>
      <c r="AO115" s="935"/>
      <c r="AP115" s="937">
        <v>2.5</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3535</v>
      </c>
      <c r="AB116" s="959"/>
      <c r="AC116" s="959"/>
      <c r="AD116" s="959"/>
      <c r="AE116" s="960"/>
      <c r="AF116" s="961">
        <v>1343</v>
      </c>
      <c r="AG116" s="959"/>
      <c r="AH116" s="959"/>
      <c r="AI116" s="959"/>
      <c r="AJ116" s="960"/>
      <c r="AK116" s="961">
        <v>1083</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379643</v>
      </c>
      <c r="DH116" s="959"/>
      <c r="DI116" s="959"/>
      <c r="DJ116" s="959"/>
      <c r="DK116" s="960"/>
      <c r="DL116" s="961">
        <v>299179</v>
      </c>
      <c r="DM116" s="959"/>
      <c r="DN116" s="959"/>
      <c r="DO116" s="959"/>
      <c r="DP116" s="960"/>
      <c r="DQ116" s="961">
        <v>218719</v>
      </c>
      <c r="DR116" s="959"/>
      <c r="DS116" s="959"/>
      <c r="DT116" s="959"/>
      <c r="DU116" s="960"/>
      <c r="DV116" s="962">
        <v>1.5</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4651684</v>
      </c>
      <c r="AB117" s="966"/>
      <c r="AC117" s="966"/>
      <c r="AD117" s="966"/>
      <c r="AE117" s="967"/>
      <c r="AF117" s="965">
        <v>4584057</v>
      </c>
      <c r="AG117" s="966"/>
      <c r="AH117" s="966"/>
      <c r="AI117" s="966"/>
      <c r="AJ117" s="967"/>
      <c r="AK117" s="965">
        <v>4764235</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284</v>
      </c>
      <c r="AG118" s="883"/>
      <c r="AH118" s="883"/>
      <c r="AI118" s="883"/>
      <c r="AJ118" s="884"/>
      <c r="AK118" s="882" t="s">
        <v>283</v>
      </c>
      <c r="AL118" s="883"/>
      <c r="AM118" s="883"/>
      <c r="AN118" s="883"/>
      <c r="AO118" s="884"/>
      <c r="AP118" s="990" t="s">
        <v>410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438</v>
      </c>
      <c r="BP118" s="994"/>
      <c r="BQ118" s="985">
        <v>50955314</v>
      </c>
      <c r="BR118" s="986"/>
      <c r="BS118" s="986"/>
      <c r="BT118" s="986"/>
      <c r="BU118" s="986"/>
      <c r="BV118" s="986">
        <v>50353260</v>
      </c>
      <c r="BW118" s="986"/>
      <c r="BX118" s="986"/>
      <c r="BY118" s="986"/>
      <c r="BZ118" s="986"/>
      <c r="CA118" s="986">
        <v>49353237</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6879329</v>
      </c>
      <c r="BR119" s="927"/>
      <c r="BS119" s="927"/>
      <c r="BT119" s="927"/>
      <c r="BU119" s="927"/>
      <c r="BV119" s="927">
        <v>7835350</v>
      </c>
      <c r="BW119" s="927"/>
      <c r="BX119" s="927"/>
      <c r="BY119" s="927"/>
      <c r="BZ119" s="927"/>
      <c r="CA119" s="927">
        <v>8152641</v>
      </c>
      <c r="CB119" s="927"/>
      <c r="CC119" s="927"/>
      <c r="CD119" s="927"/>
      <c r="CE119" s="927"/>
      <c r="CF119" s="941">
        <v>56.9</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2003551</v>
      </c>
      <c r="DH119" s="998"/>
      <c r="DI119" s="998"/>
      <c r="DJ119" s="998"/>
      <c r="DK119" s="999"/>
      <c r="DL119" s="1000">
        <v>1887941</v>
      </c>
      <c r="DM119" s="998"/>
      <c r="DN119" s="998"/>
      <c r="DO119" s="998"/>
      <c r="DP119" s="999"/>
      <c r="DQ119" s="1000">
        <v>1665455</v>
      </c>
      <c r="DR119" s="998"/>
      <c r="DS119" s="998"/>
      <c r="DT119" s="998"/>
      <c r="DU119" s="999"/>
      <c r="DV119" s="1001">
        <v>11.6</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403714</v>
      </c>
      <c r="BR120" s="920"/>
      <c r="BS120" s="920"/>
      <c r="BT120" s="920"/>
      <c r="BU120" s="920"/>
      <c r="BV120" s="920">
        <v>371992</v>
      </c>
      <c r="BW120" s="920"/>
      <c r="BX120" s="920"/>
      <c r="BY120" s="920"/>
      <c r="BZ120" s="920"/>
      <c r="CA120" s="920">
        <v>362334</v>
      </c>
      <c r="CB120" s="920"/>
      <c r="CC120" s="920"/>
      <c r="CD120" s="920"/>
      <c r="CE120" s="920"/>
      <c r="CF120" s="914">
        <v>2.5</v>
      </c>
      <c r="CG120" s="915"/>
      <c r="CH120" s="915"/>
      <c r="CI120" s="915"/>
      <c r="CJ120" s="915"/>
      <c r="CK120" s="1013" t="s">
        <v>444</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5239887</v>
      </c>
      <c r="DH120" s="927"/>
      <c r="DI120" s="927"/>
      <c r="DJ120" s="927"/>
      <c r="DK120" s="927"/>
      <c r="DL120" s="927">
        <v>5023842</v>
      </c>
      <c r="DM120" s="927"/>
      <c r="DN120" s="927"/>
      <c r="DO120" s="927"/>
      <c r="DP120" s="927"/>
      <c r="DQ120" s="927">
        <v>4816691</v>
      </c>
      <c r="DR120" s="927"/>
      <c r="DS120" s="927"/>
      <c r="DT120" s="927"/>
      <c r="DU120" s="927"/>
      <c r="DV120" s="928">
        <v>33.6</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28670806</v>
      </c>
      <c r="BR121" s="986"/>
      <c r="BS121" s="986"/>
      <c r="BT121" s="986"/>
      <c r="BU121" s="986"/>
      <c r="BV121" s="986">
        <v>29076988</v>
      </c>
      <c r="BW121" s="986"/>
      <c r="BX121" s="986"/>
      <c r="BY121" s="986"/>
      <c r="BZ121" s="986"/>
      <c r="CA121" s="986">
        <v>28575981</v>
      </c>
      <c r="CB121" s="986"/>
      <c r="CC121" s="986"/>
      <c r="CD121" s="986"/>
      <c r="CE121" s="986"/>
      <c r="CF121" s="1024">
        <v>199.6</v>
      </c>
      <c r="CG121" s="1025"/>
      <c r="CH121" s="1025"/>
      <c r="CI121" s="1025"/>
      <c r="CJ121" s="1025"/>
      <c r="CK121" s="1016"/>
      <c r="CL121" s="1017"/>
      <c r="CM121" s="1017"/>
      <c r="CN121" s="1017"/>
      <c r="CO121" s="1018"/>
      <c r="CP121" s="1007" t="s">
        <v>391</v>
      </c>
      <c r="CQ121" s="1008"/>
      <c r="CR121" s="1008"/>
      <c r="CS121" s="1008"/>
      <c r="CT121" s="1008"/>
      <c r="CU121" s="1008"/>
      <c r="CV121" s="1008"/>
      <c r="CW121" s="1008"/>
      <c r="CX121" s="1008"/>
      <c r="CY121" s="1008"/>
      <c r="CZ121" s="1008"/>
      <c r="DA121" s="1008"/>
      <c r="DB121" s="1008"/>
      <c r="DC121" s="1008"/>
      <c r="DD121" s="1008"/>
      <c r="DE121" s="1008"/>
      <c r="DF121" s="1009"/>
      <c r="DG121" s="919">
        <v>1951495</v>
      </c>
      <c r="DH121" s="920"/>
      <c r="DI121" s="920"/>
      <c r="DJ121" s="920"/>
      <c r="DK121" s="920"/>
      <c r="DL121" s="920">
        <v>1852426</v>
      </c>
      <c r="DM121" s="920"/>
      <c r="DN121" s="920"/>
      <c r="DO121" s="920"/>
      <c r="DP121" s="920"/>
      <c r="DQ121" s="920">
        <v>1791997</v>
      </c>
      <c r="DR121" s="920"/>
      <c r="DS121" s="920"/>
      <c r="DT121" s="920"/>
      <c r="DU121" s="920"/>
      <c r="DV121" s="921">
        <v>12.5</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447</v>
      </c>
      <c r="BP122" s="994"/>
      <c r="BQ122" s="1034">
        <v>35953849</v>
      </c>
      <c r="BR122" s="1035"/>
      <c r="BS122" s="1035"/>
      <c r="BT122" s="1035"/>
      <c r="BU122" s="1035"/>
      <c r="BV122" s="1035">
        <v>37284330</v>
      </c>
      <c r="BW122" s="1035"/>
      <c r="BX122" s="1035"/>
      <c r="BY122" s="1035"/>
      <c r="BZ122" s="1035"/>
      <c r="CA122" s="1035">
        <v>37090956</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1096700</v>
      </c>
      <c r="DH122" s="920"/>
      <c r="DI122" s="920"/>
      <c r="DJ122" s="920"/>
      <c r="DK122" s="920"/>
      <c r="DL122" s="920">
        <v>1057897</v>
      </c>
      <c r="DM122" s="920"/>
      <c r="DN122" s="920"/>
      <c r="DO122" s="920"/>
      <c r="DP122" s="920"/>
      <c r="DQ122" s="920">
        <v>930986</v>
      </c>
      <c r="DR122" s="920"/>
      <c r="DS122" s="920"/>
      <c r="DT122" s="920"/>
      <c r="DU122" s="920"/>
      <c r="DV122" s="921">
        <v>6.5</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86107</v>
      </c>
      <c r="AB123" s="959"/>
      <c r="AC123" s="959"/>
      <c r="AD123" s="959"/>
      <c r="AE123" s="960"/>
      <c r="AF123" s="961">
        <v>84577</v>
      </c>
      <c r="AG123" s="959"/>
      <c r="AH123" s="959"/>
      <c r="AI123" s="959"/>
      <c r="AJ123" s="960"/>
      <c r="AK123" s="961">
        <v>83091</v>
      </c>
      <c r="AL123" s="959"/>
      <c r="AM123" s="959"/>
      <c r="AN123" s="959"/>
      <c r="AO123" s="960"/>
      <c r="AP123" s="962">
        <v>0.6</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103.5</v>
      </c>
      <c r="BR123" s="1027"/>
      <c r="BS123" s="1027"/>
      <c r="BT123" s="1027"/>
      <c r="BU123" s="1027"/>
      <c r="BV123" s="1027">
        <v>89.6</v>
      </c>
      <c r="BW123" s="1027"/>
      <c r="BX123" s="1027"/>
      <c r="BY123" s="1027"/>
      <c r="BZ123" s="1027"/>
      <c r="CA123" s="1027">
        <v>85.6</v>
      </c>
      <c r="CB123" s="1027"/>
      <c r="CC123" s="1027"/>
      <c r="CD123" s="1027"/>
      <c r="CE123" s="1027"/>
      <c r="CF123" s="1028"/>
      <c r="CG123" s="1029"/>
      <c r="CH123" s="1029"/>
      <c r="CI123" s="1029"/>
      <c r="CJ123" s="1030"/>
      <c r="CK123" s="1016"/>
      <c r="CL123" s="1017"/>
      <c r="CM123" s="1017"/>
      <c r="CN123" s="1017"/>
      <c r="CO123" s="1018"/>
      <c r="CP123" s="1007" t="s">
        <v>449</v>
      </c>
      <c r="CQ123" s="1008"/>
      <c r="CR123" s="1008"/>
      <c r="CS123" s="1008"/>
      <c r="CT123" s="1008"/>
      <c r="CU123" s="1008"/>
      <c r="CV123" s="1008"/>
      <c r="CW123" s="1008"/>
      <c r="CX123" s="1008"/>
      <c r="CY123" s="1008"/>
      <c r="CZ123" s="1008"/>
      <c r="DA123" s="1008"/>
      <c r="DB123" s="1008"/>
      <c r="DC123" s="1008"/>
      <c r="DD123" s="1008"/>
      <c r="DE123" s="1008"/>
      <c r="DF123" s="1009"/>
      <c r="DG123" s="958">
        <v>628708</v>
      </c>
      <c r="DH123" s="959"/>
      <c r="DI123" s="959"/>
      <c r="DJ123" s="959"/>
      <c r="DK123" s="960"/>
      <c r="DL123" s="961">
        <v>600732</v>
      </c>
      <c r="DM123" s="959"/>
      <c r="DN123" s="959"/>
      <c r="DO123" s="959"/>
      <c r="DP123" s="960"/>
      <c r="DQ123" s="961">
        <v>671431</v>
      </c>
      <c r="DR123" s="959"/>
      <c r="DS123" s="959"/>
      <c r="DT123" s="959"/>
      <c r="DU123" s="960"/>
      <c r="DV123" s="962">
        <v>4.7</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322</v>
      </c>
      <c r="AB124" s="959"/>
      <c r="AC124" s="959"/>
      <c r="AD124" s="959"/>
      <c r="AE124" s="960"/>
      <c r="AF124" s="961" t="s">
        <v>322</v>
      </c>
      <c r="AG124" s="959"/>
      <c r="AH124" s="959"/>
      <c r="AI124" s="959"/>
      <c r="AJ124" s="960"/>
      <c r="AK124" s="961" t="s">
        <v>322</v>
      </c>
      <c r="AL124" s="959"/>
      <c r="AM124" s="959"/>
      <c r="AN124" s="959"/>
      <c r="AO124" s="960"/>
      <c r="AP124" s="962" t="s">
        <v>322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1311235</v>
      </c>
      <c r="DH124" s="998"/>
      <c r="DI124" s="998"/>
      <c r="DJ124" s="998"/>
      <c r="DK124" s="999"/>
      <c r="DL124" s="1000">
        <v>1220282</v>
      </c>
      <c r="DM124" s="998"/>
      <c r="DN124" s="998"/>
      <c r="DO124" s="998"/>
      <c r="DP124" s="999"/>
      <c r="DQ124" s="1000">
        <v>1045823</v>
      </c>
      <c r="DR124" s="998"/>
      <c r="DS124" s="998"/>
      <c r="DT124" s="998"/>
      <c r="DU124" s="999"/>
      <c r="DV124" s="1001">
        <v>7.3</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322</v>
      </c>
      <c r="AB125" s="959"/>
      <c r="AC125" s="959"/>
      <c r="AD125" s="959"/>
      <c r="AE125" s="960"/>
      <c r="AF125" s="961" t="s">
        <v>322</v>
      </c>
      <c r="AG125" s="959"/>
      <c r="AH125" s="959"/>
      <c r="AI125" s="959"/>
      <c r="AJ125" s="960"/>
      <c r="AK125" s="961" t="s">
        <v>322</v>
      </c>
      <c r="AL125" s="959"/>
      <c r="AM125" s="959"/>
      <c r="AN125" s="959"/>
      <c r="AO125" s="960"/>
      <c r="AP125" s="962" t="s">
        <v>322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322</v>
      </c>
      <c r="DH125" s="927"/>
      <c r="DI125" s="927"/>
      <c r="DJ125" s="927"/>
      <c r="DK125" s="927"/>
      <c r="DL125" s="927" t="s">
        <v>322</v>
      </c>
      <c r="DM125" s="927"/>
      <c r="DN125" s="927"/>
      <c r="DO125" s="927"/>
      <c r="DP125" s="927"/>
      <c r="DQ125" s="927" t="s">
        <v>322</v>
      </c>
      <c r="DR125" s="927"/>
      <c r="DS125" s="927"/>
      <c r="DT125" s="927"/>
      <c r="DU125" s="927"/>
      <c r="DV125" s="928" t="s">
        <v>322</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282232</v>
      </c>
      <c r="AB126" s="959"/>
      <c r="AC126" s="959"/>
      <c r="AD126" s="959"/>
      <c r="AE126" s="960"/>
      <c r="AF126" s="961">
        <v>280003</v>
      </c>
      <c r="AG126" s="959"/>
      <c r="AH126" s="959"/>
      <c r="AI126" s="959"/>
      <c r="AJ126" s="960"/>
      <c r="AK126" s="961">
        <v>277553</v>
      </c>
      <c r="AL126" s="959"/>
      <c r="AM126" s="959"/>
      <c r="AN126" s="959"/>
      <c r="AO126" s="960"/>
      <c r="AP126" s="962">
        <v>1.9</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322</v>
      </c>
      <c r="DH126" s="920"/>
      <c r="DI126" s="920"/>
      <c r="DJ126" s="920"/>
      <c r="DK126" s="920"/>
      <c r="DL126" s="920" t="s">
        <v>322</v>
      </c>
      <c r="DM126" s="920"/>
      <c r="DN126" s="920"/>
      <c r="DO126" s="920"/>
      <c r="DP126" s="920"/>
      <c r="DQ126" s="920" t="s">
        <v>322</v>
      </c>
      <c r="DR126" s="920"/>
      <c r="DS126" s="920"/>
      <c r="DT126" s="920"/>
      <c r="DU126" s="920"/>
      <c r="DV126" s="921" t="s">
        <v>322</v>
      </c>
      <c r="DW126" s="921"/>
      <c r="DX126" s="921"/>
      <c r="DY126" s="921"/>
      <c r="DZ126" s="922"/>
    </row>
    <row r="127" spans="1:130" s="197" customFormat="1" ht="26.25" customHeight="1" thickBot="1" x14ac:dyDescent="0.2">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461</v>
      </c>
      <c r="AB127" s="959"/>
      <c r="AC127" s="959"/>
      <c r="AD127" s="959"/>
      <c r="AE127" s="960"/>
      <c r="AF127" s="961">
        <v>361</v>
      </c>
      <c r="AG127" s="959"/>
      <c r="AH127" s="959"/>
      <c r="AI127" s="959"/>
      <c r="AJ127" s="960"/>
      <c r="AK127" s="961">
        <v>303</v>
      </c>
      <c r="AL127" s="959"/>
      <c r="AM127" s="959"/>
      <c r="AN127" s="959"/>
      <c r="AO127" s="960"/>
      <c r="AP127" s="962">
        <v>0</v>
      </c>
      <c r="AQ127" s="963"/>
      <c r="AR127" s="963"/>
      <c r="AS127" s="963"/>
      <c r="AT127" s="964"/>
      <c r="AU127" s="233"/>
      <c r="AV127" s="233"/>
      <c r="AW127" s="233"/>
      <c r="AX127" s="886" t="s">
        <v>459</v>
      </c>
      <c r="AY127" s="887"/>
      <c r="AZ127" s="887"/>
      <c r="BA127" s="887"/>
      <c r="BB127" s="887"/>
      <c r="BC127" s="887"/>
      <c r="BD127" s="887"/>
      <c r="BE127" s="888"/>
      <c r="BF127" s="1041" t="s">
        <v>322</v>
      </c>
      <c r="BG127" s="1042"/>
      <c r="BH127" s="1042"/>
      <c r="BI127" s="1042"/>
      <c r="BJ127" s="1042"/>
      <c r="BK127" s="1042"/>
      <c r="BL127" s="1051"/>
      <c r="BM127" s="1041">
        <v>12.63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322</v>
      </c>
      <c r="DH127" s="1048"/>
      <c r="DI127" s="1048"/>
      <c r="DJ127" s="1048"/>
      <c r="DK127" s="1048"/>
      <c r="DL127" s="1048" t="s">
        <v>461</v>
      </c>
      <c r="DM127" s="1048"/>
      <c r="DN127" s="1048"/>
      <c r="DO127" s="1048"/>
      <c r="DP127" s="1048"/>
      <c r="DQ127" s="1048" t="s">
        <v>461</v>
      </c>
      <c r="DR127" s="1048"/>
      <c r="DS127" s="1048"/>
      <c r="DT127" s="1048"/>
      <c r="DU127" s="1048"/>
      <c r="DV127" s="1049" t="s">
        <v>461</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67191</v>
      </c>
      <c r="AB128" s="1090"/>
      <c r="AC128" s="1090"/>
      <c r="AD128" s="1090"/>
      <c r="AE128" s="1091"/>
      <c r="AF128" s="1092">
        <v>65933</v>
      </c>
      <c r="AG128" s="1090"/>
      <c r="AH128" s="1090"/>
      <c r="AI128" s="1090"/>
      <c r="AJ128" s="1091"/>
      <c r="AK128" s="1092">
        <v>64852</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465</v>
      </c>
      <c r="BG128" s="1067"/>
      <c r="BH128" s="1067"/>
      <c r="BI128" s="1067"/>
      <c r="BJ128" s="1067"/>
      <c r="BK128" s="1067"/>
      <c r="BL128" s="1068"/>
      <c r="BM128" s="1066">
        <v>17.63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17120247</v>
      </c>
      <c r="AB129" s="959"/>
      <c r="AC129" s="959"/>
      <c r="AD129" s="959"/>
      <c r="AE129" s="960"/>
      <c r="AF129" s="961">
        <v>17270994</v>
      </c>
      <c r="AG129" s="959"/>
      <c r="AH129" s="959"/>
      <c r="AI129" s="959"/>
      <c r="AJ129" s="960"/>
      <c r="AK129" s="961">
        <v>17241466</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12.8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2630394</v>
      </c>
      <c r="AB130" s="959"/>
      <c r="AC130" s="959"/>
      <c r="AD130" s="959"/>
      <c r="AE130" s="960"/>
      <c r="AF130" s="961">
        <v>2692746</v>
      </c>
      <c r="AG130" s="959"/>
      <c r="AH130" s="959"/>
      <c r="AI130" s="959"/>
      <c r="AJ130" s="960"/>
      <c r="AK130" s="961">
        <v>2923681</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85.6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14489853</v>
      </c>
      <c r="AB131" s="998"/>
      <c r="AC131" s="998"/>
      <c r="AD131" s="998"/>
      <c r="AE131" s="999"/>
      <c r="AF131" s="1000">
        <v>14578248</v>
      </c>
      <c r="AG131" s="998"/>
      <c r="AH131" s="998"/>
      <c r="AI131" s="998"/>
      <c r="AJ131" s="999"/>
      <c r="AK131" s="1000">
        <v>14317785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13.48598222</v>
      </c>
      <c r="AB132" s="1104"/>
      <c r="AC132" s="1104"/>
      <c r="AD132" s="1104"/>
      <c r="AE132" s="1105"/>
      <c r="AF132" s="1106">
        <v>12.521243979999999</v>
      </c>
      <c r="AG132" s="1104"/>
      <c r="AH132" s="1104"/>
      <c r="AI132" s="1104"/>
      <c r="AJ132" s="1105"/>
      <c r="AK132" s="1106">
        <v>12.40207197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13.9</v>
      </c>
      <c r="AB133" s="1111"/>
      <c r="AC133" s="1111"/>
      <c r="AD133" s="1111"/>
      <c r="AE133" s="1112"/>
      <c r="AF133" s="1110">
        <v>13.3</v>
      </c>
      <c r="AG133" s="1111"/>
      <c r="AH133" s="1111"/>
      <c r="AI133" s="1111"/>
      <c r="AJ133" s="1112"/>
      <c r="AK133" s="1110">
        <v>12.8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2" sqref="A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E29" sqref="AE29"/>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AE29" sqref="AE2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19" t="s">
        <v>482</v>
      </c>
      <c r="H9" s="1120"/>
      <c r="I9" s="1120"/>
      <c r="J9" s="1121"/>
      <c r="K9" s="263">
        <v>4071206</v>
      </c>
      <c r="L9" s="264">
        <v>70591</v>
      </c>
      <c r="M9" s="265">
        <v>66168</v>
      </c>
      <c r="N9" s="266">
        <v>6.7</v>
      </c>
    </row>
    <row r="10" spans="1:16" x14ac:dyDescent="0.15">
      <c r="A10" s="248"/>
      <c r="B10" s="244"/>
      <c r="C10" s="244"/>
      <c r="D10" s="244"/>
      <c r="E10" s="244"/>
      <c r="F10" s="244"/>
      <c r="G10" s="1119" t="s">
        <v>483</v>
      </c>
      <c r="H10" s="1120"/>
      <c r="I10" s="1120"/>
      <c r="J10" s="1121"/>
      <c r="K10" s="267">
        <v>385190</v>
      </c>
      <c r="L10" s="268">
        <v>6679</v>
      </c>
      <c r="M10" s="269">
        <v>6044</v>
      </c>
      <c r="N10" s="270">
        <v>10.5</v>
      </c>
    </row>
    <row r="11" spans="1:16" ht="13.5" customHeight="1" x14ac:dyDescent="0.15">
      <c r="A11" s="248"/>
      <c r="B11" s="244"/>
      <c r="C11" s="244"/>
      <c r="D11" s="244"/>
      <c r="E11" s="244"/>
      <c r="F11" s="244"/>
      <c r="G11" s="1119" t="s">
        <v>484</v>
      </c>
      <c r="H11" s="1120"/>
      <c r="I11" s="1120"/>
      <c r="J11" s="1121"/>
      <c r="K11" s="267">
        <v>626816</v>
      </c>
      <c r="L11" s="268">
        <v>10868</v>
      </c>
      <c r="M11" s="269">
        <v>8094</v>
      </c>
      <c r="N11" s="270">
        <v>34.299999999999997</v>
      </c>
    </row>
    <row r="12" spans="1:16" ht="13.5" customHeight="1" x14ac:dyDescent="0.15">
      <c r="A12" s="248"/>
      <c r="B12" s="244"/>
      <c r="C12" s="244"/>
      <c r="D12" s="244"/>
      <c r="E12" s="244"/>
      <c r="F12" s="244"/>
      <c r="G12" s="1119" t="s">
        <v>485</v>
      </c>
      <c r="H12" s="1120"/>
      <c r="I12" s="1120"/>
      <c r="J12" s="1121"/>
      <c r="K12" s="267">
        <v>15107</v>
      </c>
      <c r="L12" s="268">
        <v>262</v>
      </c>
      <c r="M12" s="269">
        <v>834</v>
      </c>
      <c r="N12" s="270">
        <v>-68.599999999999994</v>
      </c>
    </row>
    <row r="13" spans="1:16" ht="13.5" customHeight="1" x14ac:dyDescent="0.15">
      <c r="A13" s="248"/>
      <c r="B13" s="244"/>
      <c r="C13" s="244"/>
      <c r="D13" s="244"/>
      <c r="E13" s="244"/>
      <c r="F13" s="244"/>
      <c r="G13" s="1119" t="s">
        <v>486</v>
      </c>
      <c r="H13" s="1120"/>
      <c r="I13" s="1120"/>
      <c r="J13" s="1121"/>
      <c r="K13" s="267" t="s">
        <v>487</v>
      </c>
      <c r="L13" s="268" t="s">
        <v>487</v>
      </c>
      <c r="M13" s="269" t="s">
        <v>487</v>
      </c>
      <c r="N13" s="270" t="s">
        <v>487</v>
      </c>
    </row>
    <row r="14" spans="1:16" ht="13.5" customHeight="1" x14ac:dyDescent="0.15">
      <c r="A14" s="248"/>
      <c r="B14" s="244"/>
      <c r="C14" s="244"/>
      <c r="D14" s="244"/>
      <c r="E14" s="244"/>
      <c r="F14" s="244"/>
      <c r="G14" s="1119" t="s">
        <v>488</v>
      </c>
      <c r="H14" s="1120"/>
      <c r="I14" s="1120"/>
      <c r="J14" s="1121"/>
      <c r="K14" s="267">
        <v>188767</v>
      </c>
      <c r="L14" s="268">
        <v>3273</v>
      </c>
      <c r="M14" s="269">
        <v>2447</v>
      </c>
      <c r="N14" s="270">
        <v>33.799999999999997</v>
      </c>
    </row>
    <row r="15" spans="1:16" ht="13.5" customHeight="1" x14ac:dyDescent="0.15">
      <c r="A15" s="248"/>
      <c r="B15" s="244"/>
      <c r="C15" s="244"/>
      <c r="D15" s="244"/>
      <c r="E15" s="244"/>
      <c r="F15" s="244"/>
      <c r="G15" s="1119" t="s">
        <v>489</v>
      </c>
      <c r="H15" s="1120"/>
      <c r="I15" s="1120"/>
      <c r="J15" s="1121"/>
      <c r="K15" s="267">
        <v>89161</v>
      </c>
      <c r="L15" s="268">
        <v>1546</v>
      </c>
      <c r="M15" s="269">
        <v>1555</v>
      </c>
      <c r="N15" s="270">
        <v>-0.6</v>
      </c>
    </row>
    <row r="16" spans="1:16" x14ac:dyDescent="0.15">
      <c r="A16" s="248"/>
      <c r="B16" s="244"/>
      <c r="C16" s="244"/>
      <c r="D16" s="244"/>
      <c r="E16" s="244"/>
      <c r="F16" s="244"/>
      <c r="G16" s="1122" t="s">
        <v>490</v>
      </c>
      <c r="H16" s="1123"/>
      <c r="I16" s="1123"/>
      <c r="J16" s="1124"/>
      <c r="K16" s="268">
        <v>-418086</v>
      </c>
      <c r="L16" s="268">
        <v>-7249</v>
      </c>
      <c r="M16" s="269">
        <v>-6706</v>
      </c>
      <c r="N16" s="270">
        <v>8.1</v>
      </c>
    </row>
    <row r="17" spans="1:16" x14ac:dyDescent="0.15">
      <c r="A17" s="248"/>
      <c r="B17" s="244"/>
      <c r="C17" s="244"/>
      <c r="D17" s="244"/>
      <c r="E17" s="244"/>
      <c r="F17" s="244"/>
      <c r="G17" s="1122" t="s">
        <v>168</v>
      </c>
      <c r="H17" s="1123"/>
      <c r="I17" s="1123"/>
      <c r="J17" s="1124"/>
      <c r="K17" s="268">
        <v>4958161</v>
      </c>
      <c r="L17" s="268">
        <v>85970</v>
      </c>
      <c r="M17" s="269">
        <v>78436</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4" t="s">
        <v>495</v>
      </c>
      <c r="H21" s="1115"/>
      <c r="I21" s="1115"/>
      <c r="J21" s="1116"/>
      <c r="K21" s="280">
        <v>7.37</v>
      </c>
      <c r="L21" s="281">
        <v>7.54</v>
      </c>
      <c r="M21" s="282">
        <v>-0.17</v>
      </c>
      <c r="N21" s="249"/>
      <c r="O21" s="283"/>
      <c r="P21" s="279"/>
    </row>
    <row r="22" spans="1:16" s="284" customFormat="1" x14ac:dyDescent="0.15">
      <c r="A22" s="279"/>
      <c r="B22" s="249"/>
      <c r="C22" s="249"/>
      <c r="D22" s="249"/>
      <c r="E22" s="249"/>
      <c r="F22" s="249"/>
      <c r="G22" s="1114" t="s">
        <v>496</v>
      </c>
      <c r="H22" s="1115"/>
      <c r="I22" s="1115"/>
      <c r="J22" s="1116"/>
      <c r="K22" s="285">
        <v>98.8</v>
      </c>
      <c r="L22" s="286">
        <v>97.7</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30" t="s">
        <v>499</v>
      </c>
      <c r="H32" s="1131"/>
      <c r="I32" s="1131"/>
      <c r="J32" s="1132"/>
      <c r="K32" s="294">
        <v>3124388</v>
      </c>
      <c r="L32" s="294">
        <v>54174</v>
      </c>
      <c r="M32" s="295">
        <v>44718</v>
      </c>
      <c r="N32" s="296">
        <v>21.1</v>
      </c>
    </row>
    <row r="33" spans="1:16" ht="13.5" customHeight="1" x14ac:dyDescent="0.15">
      <c r="A33" s="248"/>
      <c r="B33" s="244"/>
      <c r="C33" s="244"/>
      <c r="D33" s="244"/>
      <c r="E33" s="244"/>
      <c r="F33" s="244"/>
      <c r="G33" s="1130" t="s">
        <v>500</v>
      </c>
      <c r="H33" s="1131"/>
      <c r="I33" s="1131"/>
      <c r="J33" s="1132"/>
      <c r="K33" s="294" t="s">
        <v>487</v>
      </c>
      <c r="L33" s="294" t="s">
        <v>487</v>
      </c>
      <c r="M33" s="295" t="s">
        <v>487</v>
      </c>
      <c r="N33" s="296" t="s">
        <v>487</v>
      </c>
    </row>
    <row r="34" spans="1:16" ht="27" customHeight="1" x14ac:dyDescent="0.15">
      <c r="A34" s="248"/>
      <c r="B34" s="244"/>
      <c r="C34" s="244"/>
      <c r="D34" s="244"/>
      <c r="E34" s="244"/>
      <c r="F34" s="244"/>
      <c r="G34" s="1130" t="s">
        <v>501</v>
      </c>
      <c r="H34" s="1131"/>
      <c r="I34" s="1131"/>
      <c r="J34" s="1132"/>
      <c r="K34" s="294" t="s">
        <v>487</v>
      </c>
      <c r="L34" s="294" t="s">
        <v>487</v>
      </c>
      <c r="M34" s="295">
        <v>82</v>
      </c>
      <c r="N34" s="296" t="s">
        <v>487</v>
      </c>
    </row>
    <row r="35" spans="1:16" ht="27" customHeight="1" x14ac:dyDescent="0.15">
      <c r="A35" s="248"/>
      <c r="B35" s="244"/>
      <c r="C35" s="244"/>
      <c r="D35" s="244"/>
      <c r="E35" s="244"/>
      <c r="F35" s="244"/>
      <c r="G35" s="1130" t="s">
        <v>502</v>
      </c>
      <c r="H35" s="1131"/>
      <c r="I35" s="1131"/>
      <c r="J35" s="1132"/>
      <c r="K35" s="294">
        <v>655969</v>
      </c>
      <c r="L35" s="294">
        <v>11374</v>
      </c>
      <c r="M35" s="295">
        <v>14132</v>
      </c>
      <c r="N35" s="296">
        <v>-19.5</v>
      </c>
    </row>
    <row r="36" spans="1:16" ht="27" customHeight="1" x14ac:dyDescent="0.15">
      <c r="A36" s="248"/>
      <c r="B36" s="244"/>
      <c r="C36" s="244"/>
      <c r="D36" s="244"/>
      <c r="E36" s="244"/>
      <c r="F36" s="244"/>
      <c r="G36" s="1130" t="s">
        <v>503</v>
      </c>
      <c r="H36" s="1131"/>
      <c r="I36" s="1131"/>
      <c r="J36" s="1132"/>
      <c r="K36" s="294">
        <v>621848</v>
      </c>
      <c r="L36" s="294">
        <v>10782</v>
      </c>
      <c r="M36" s="295">
        <v>2847</v>
      </c>
      <c r="N36" s="296">
        <v>278.7</v>
      </c>
    </row>
    <row r="37" spans="1:16" ht="13.5" customHeight="1" x14ac:dyDescent="0.15">
      <c r="A37" s="248"/>
      <c r="B37" s="244"/>
      <c r="C37" s="244"/>
      <c r="D37" s="244"/>
      <c r="E37" s="244"/>
      <c r="F37" s="244"/>
      <c r="G37" s="1130" t="s">
        <v>504</v>
      </c>
      <c r="H37" s="1131"/>
      <c r="I37" s="1131"/>
      <c r="J37" s="1132"/>
      <c r="K37" s="294">
        <v>360947</v>
      </c>
      <c r="L37" s="294">
        <v>6259</v>
      </c>
      <c r="M37" s="295">
        <v>1188</v>
      </c>
      <c r="N37" s="296">
        <v>426.9</v>
      </c>
    </row>
    <row r="38" spans="1:16" ht="27" customHeight="1" x14ac:dyDescent="0.15">
      <c r="A38" s="248"/>
      <c r="B38" s="244"/>
      <c r="C38" s="244"/>
      <c r="D38" s="244"/>
      <c r="E38" s="244"/>
      <c r="F38" s="244"/>
      <c r="G38" s="1133" t="s">
        <v>505</v>
      </c>
      <c r="H38" s="1134"/>
      <c r="I38" s="1134"/>
      <c r="J38" s="1135"/>
      <c r="K38" s="297">
        <v>1083</v>
      </c>
      <c r="L38" s="297">
        <v>19</v>
      </c>
      <c r="M38" s="298">
        <v>2</v>
      </c>
      <c r="N38" s="299">
        <v>850</v>
      </c>
      <c r="O38" s="293"/>
    </row>
    <row r="39" spans="1:16" x14ac:dyDescent="0.15">
      <c r="A39" s="248"/>
      <c r="B39" s="244"/>
      <c r="C39" s="244"/>
      <c r="D39" s="244"/>
      <c r="E39" s="244"/>
      <c r="F39" s="244"/>
      <c r="G39" s="1133" t="s">
        <v>506</v>
      </c>
      <c r="H39" s="1134"/>
      <c r="I39" s="1134"/>
      <c r="J39" s="1135"/>
      <c r="K39" s="300">
        <v>-64852</v>
      </c>
      <c r="L39" s="300">
        <v>-1124</v>
      </c>
      <c r="M39" s="301">
        <v>-4508</v>
      </c>
      <c r="N39" s="302">
        <v>-75.099999999999994</v>
      </c>
      <c r="O39" s="293"/>
    </row>
    <row r="40" spans="1:16" ht="27" customHeight="1" x14ac:dyDescent="0.15">
      <c r="A40" s="248"/>
      <c r="B40" s="244"/>
      <c r="C40" s="244"/>
      <c r="D40" s="244"/>
      <c r="E40" s="244"/>
      <c r="F40" s="244"/>
      <c r="G40" s="1130" t="s">
        <v>507</v>
      </c>
      <c r="H40" s="1131"/>
      <c r="I40" s="1131"/>
      <c r="J40" s="1132"/>
      <c r="K40" s="300">
        <v>-2923681</v>
      </c>
      <c r="L40" s="300">
        <v>-50694</v>
      </c>
      <c r="M40" s="301">
        <v>-41714</v>
      </c>
      <c r="N40" s="302">
        <v>21.5</v>
      </c>
      <c r="O40" s="293"/>
    </row>
    <row r="41" spans="1:16" x14ac:dyDescent="0.15">
      <c r="A41" s="248"/>
      <c r="B41" s="244"/>
      <c r="C41" s="244"/>
      <c r="D41" s="244"/>
      <c r="E41" s="244"/>
      <c r="F41" s="244"/>
      <c r="G41" s="1136" t="s">
        <v>278</v>
      </c>
      <c r="H41" s="1137"/>
      <c r="I41" s="1137"/>
      <c r="J41" s="1138"/>
      <c r="K41" s="294">
        <v>1775702</v>
      </c>
      <c r="L41" s="300">
        <v>30789</v>
      </c>
      <c r="M41" s="301">
        <v>16746</v>
      </c>
      <c r="N41" s="302">
        <v>83.9</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5" t="s">
        <v>477</v>
      </c>
      <c r="J49" s="1127" t="s">
        <v>511</v>
      </c>
      <c r="K49" s="1128"/>
      <c r="L49" s="1128"/>
      <c r="M49" s="1128"/>
      <c r="N49" s="1129"/>
    </row>
    <row r="50" spans="1:14" x14ac:dyDescent="0.15">
      <c r="A50" s="248"/>
      <c r="B50" s="244"/>
      <c r="C50" s="244"/>
      <c r="D50" s="244"/>
      <c r="E50" s="244"/>
      <c r="F50" s="244"/>
      <c r="G50" s="312"/>
      <c r="H50" s="313"/>
      <c r="I50" s="1126"/>
      <c r="J50" s="314" t="s">
        <v>512</v>
      </c>
      <c r="K50" s="315" t="s">
        <v>513</v>
      </c>
      <c r="L50" s="316" t="s">
        <v>514</v>
      </c>
      <c r="M50" s="317" t="s">
        <v>515</v>
      </c>
      <c r="N50" s="318" t="s">
        <v>516</v>
      </c>
    </row>
    <row r="51" spans="1:14" x14ac:dyDescent="0.15">
      <c r="A51" s="248"/>
      <c r="B51" s="244"/>
      <c r="C51" s="244"/>
      <c r="D51" s="244"/>
      <c r="E51" s="244"/>
      <c r="F51" s="244"/>
      <c r="G51" s="310" t="s">
        <v>517</v>
      </c>
      <c r="H51" s="311"/>
      <c r="I51" s="319">
        <v>4680904</v>
      </c>
      <c r="J51" s="320">
        <v>77187</v>
      </c>
      <c r="K51" s="321">
        <v>-19.899999999999999</v>
      </c>
      <c r="L51" s="322">
        <v>66876</v>
      </c>
      <c r="M51" s="323">
        <v>-5.5</v>
      </c>
      <c r="N51" s="324">
        <v>-14.4</v>
      </c>
    </row>
    <row r="52" spans="1:14" x14ac:dyDescent="0.15">
      <c r="A52" s="248"/>
      <c r="B52" s="244"/>
      <c r="C52" s="244"/>
      <c r="D52" s="244"/>
      <c r="E52" s="244"/>
      <c r="F52" s="244"/>
      <c r="G52" s="325"/>
      <c r="H52" s="326" t="s">
        <v>518</v>
      </c>
      <c r="I52" s="327">
        <v>3758577</v>
      </c>
      <c r="J52" s="328">
        <v>61978</v>
      </c>
      <c r="K52" s="329">
        <v>15.5</v>
      </c>
      <c r="L52" s="330">
        <v>36310</v>
      </c>
      <c r="M52" s="331">
        <v>-11.2</v>
      </c>
      <c r="N52" s="332">
        <v>26.7</v>
      </c>
    </row>
    <row r="53" spans="1:14" x14ac:dyDescent="0.15">
      <c r="A53" s="248"/>
      <c r="B53" s="244"/>
      <c r="C53" s="244"/>
      <c r="D53" s="244"/>
      <c r="E53" s="244"/>
      <c r="F53" s="244"/>
      <c r="G53" s="310" t="s">
        <v>519</v>
      </c>
      <c r="H53" s="311"/>
      <c r="I53" s="319">
        <v>3496619</v>
      </c>
      <c r="J53" s="320">
        <v>59010</v>
      </c>
      <c r="K53" s="321">
        <v>-23.5</v>
      </c>
      <c r="L53" s="322">
        <v>51704</v>
      </c>
      <c r="M53" s="323">
        <v>-22.7</v>
      </c>
      <c r="N53" s="324">
        <v>-0.8</v>
      </c>
    </row>
    <row r="54" spans="1:14" x14ac:dyDescent="0.15">
      <c r="A54" s="248"/>
      <c r="B54" s="244"/>
      <c r="C54" s="244"/>
      <c r="D54" s="244"/>
      <c r="E54" s="244"/>
      <c r="F54" s="244"/>
      <c r="G54" s="325"/>
      <c r="H54" s="326" t="s">
        <v>518</v>
      </c>
      <c r="I54" s="327">
        <v>2143281</v>
      </c>
      <c r="J54" s="328">
        <v>36170</v>
      </c>
      <c r="K54" s="329">
        <v>-41.6</v>
      </c>
      <c r="L54" s="330">
        <v>26896</v>
      </c>
      <c r="M54" s="331">
        <v>-25.9</v>
      </c>
      <c r="N54" s="332">
        <v>-15.7</v>
      </c>
    </row>
    <row r="55" spans="1:14" x14ac:dyDescent="0.15">
      <c r="A55" s="248"/>
      <c r="B55" s="244"/>
      <c r="C55" s="244"/>
      <c r="D55" s="244"/>
      <c r="E55" s="244"/>
      <c r="F55" s="244"/>
      <c r="G55" s="310" t="s">
        <v>520</v>
      </c>
      <c r="H55" s="311"/>
      <c r="I55" s="319">
        <v>4293725</v>
      </c>
      <c r="J55" s="320">
        <v>73262</v>
      </c>
      <c r="K55" s="321">
        <v>24.2</v>
      </c>
      <c r="L55" s="322">
        <v>52678</v>
      </c>
      <c r="M55" s="323">
        <v>1.9</v>
      </c>
      <c r="N55" s="324">
        <v>22.3</v>
      </c>
    </row>
    <row r="56" spans="1:14" x14ac:dyDescent="0.15">
      <c r="A56" s="248"/>
      <c r="B56" s="244"/>
      <c r="C56" s="244"/>
      <c r="D56" s="244"/>
      <c r="E56" s="244"/>
      <c r="F56" s="244"/>
      <c r="G56" s="325"/>
      <c r="H56" s="326" t="s">
        <v>518</v>
      </c>
      <c r="I56" s="327">
        <v>2223588</v>
      </c>
      <c r="J56" s="328">
        <v>37940</v>
      </c>
      <c r="K56" s="329">
        <v>4.9000000000000004</v>
      </c>
      <c r="L56" s="330">
        <v>30185</v>
      </c>
      <c r="M56" s="331">
        <v>12.2</v>
      </c>
      <c r="N56" s="332">
        <v>-7.3</v>
      </c>
    </row>
    <row r="57" spans="1:14" x14ac:dyDescent="0.15">
      <c r="A57" s="248"/>
      <c r="B57" s="244"/>
      <c r="C57" s="244"/>
      <c r="D57" s="244"/>
      <c r="E57" s="244"/>
      <c r="F57" s="244"/>
      <c r="G57" s="310" t="s">
        <v>521</v>
      </c>
      <c r="H57" s="311"/>
      <c r="I57" s="319">
        <v>5649536</v>
      </c>
      <c r="J57" s="320">
        <v>96908</v>
      </c>
      <c r="K57" s="321">
        <v>32.299999999999997</v>
      </c>
      <c r="L57" s="322">
        <v>69560</v>
      </c>
      <c r="M57" s="323">
        <v>32</v>
      </c>
      <c r="N57" s="324">
        <v>0.3</v>
      </c>
    </row>
    <row r="58" spans="1:14" x14ac:dyDescent="0.15">
      <c r="A58" s="248"/>
      <c r="B58" s="244"/>
      <c r="C58" s="244"/>
      <c r="D58" s="244"/>
      <c r="E58" s="244"/>
      <c r="F58" s="244"/>
      <c r="G58" s="325"/>
      <c r="H58" s="326" t="s">
        <v>518</v>
      </c>
      <c r="I58" s="327">
        <v>2756397</v>
      </c>
      <c r="J58" s="328">
        <v>47281</v>
      </c>
      <c r="K58" s="329">
        <v>24.6</v>
      </c>
      <c r="L58" s="330">
        <v>35305</v>
      </c>
      <c r="M58" s="331">
        <v>17</v>
      </c>
      <c r="N58" s="332">
        <v>7.6</v>
      </c>
    </row>
    <row r="59" spans="1:14" x14ac:dyDescent="0.15">
      <c r="A59" s="248"/>
      <c r="B59" s="244"/>
      <c r="C59" s="244"/>
      <c r="D59" s="244"/>
      <c r="E59" s="244"/>
      <c r="F59" s="244"/>
      <c r="G59" s="310" t="s">
        <v>522</v>
      </c>
      <c r="H59" s="311"/>
      <c r="I59" s="319">
        <v>5569677</v>
      </c>
      <c r="J59" s="320">
        <v>96573</v>
      </c>
      <c r="K59" s="321">
        <v>-0.3</v>
      </c>
      <c r="L59" s="322">
        <v>65988</v>
      </c>
      <c r="M59" s="323">
        <v>-5.0999999999999996</v>
      </c>
      <c r="N59" s="324">
        <v>4.8</v>
      </c>
    </row>
    <row r="60" spans="1:14" x14ac:dyDescent="0.15">
      <c r="A60" s="248"/>
      <c r="B60" s="244"/>
      <c r="C60" s="244"/>
      <c r="D60" s="244"/>
      <c r="E60" s="244"/>
      <c r="F60" s="244"/>
      <c r="G60" s="325"/>
      <c r="H60" s="326" t="s">
        <v>518</v>
      </c>
      <c r="I60" s="333">
        <v>2441720</v>
      </c>
      <c r="J60" s="328">
        <v>42337</v>
      </c>
      <c r="K60" s="329">
        <v>-10.5</v>
      </c>
      <c r="L60" s="330">
        <v>36473</v>
      </c>
      <c r="M60" s="331">
        <v>3.3</v>
      </c>
      <c r="N60" s="332">
        <v>-13.8</v>
      </c>
    </row>
    <row r="61" spans="1:14" x14ac:dyDescent="0.15">
      <c r="A61" s="248"/>
      <c r="B61" s="244"/>
      <c r="C61" s="244"/>
      <c r="D61" s="244"/>
      <c r="E61" s="244"/>
      <c r="F61" s="244"/>
      <c r="G61" s="310" t="s">
        <v>523</v>
      </c>
      <c r="H61" s="334"/>
      <c r="I61" s="335">
        <v>4738092</v>
      </c>
      <c r="J61" s="336">
        <v>80588</v>
      </c>
      <c r="K61" s="337">
        <v>2.6</v>
      </c>
      <c r="L61" s="338">
        <v>61361</v>
      </c>
      <c r="M61" s="339">
        <v>0.1</v>
      </c>
      <c r="N61" s="324">
        <v>2.5</v>
      </c>
    </row>
    <row r="62" spans="1:14" x14ac:dyDescent="0.15">
      <c r="A62" s="248"/>
      <c r="B62" s="244"/>
      <c r="C62" s="244"/>
      <c r="D62" s="244"/>
      <c r="E62" s="244"/>
      <c r="F62" s="244"/>
      <c r="G62" s="325"/>
      <c r="H62" s="326" t="s">
        <v>518</v>
      </c>
      <c r="I62" s="327">
        <v>2664713</v>
      </c>
      <c r="J62" s="328">
        <v>45141</v>
      </c>
      <c r="K62" s="329">
        <v>-1.4</v>
      </c>
      <c r="L62" s="330">
        <v>33034</v>
      </c>
      <c r="M62" s="331">
        <v>-0.9</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AE29" sqref="AE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13.14</v>
      </c>
      <c r="G47" s="12">
        <v>15.23</v>
      </c>
      <c r="H47" s="12">
        <v>19.12</v>
      </c>
      <c r="I47" s="12">
        <v>22.26</v>
      </c>
      <c r="J47" s="13">
        <v>21.53</v>
      </c>
    </row>
    <row r="48" spans="2:10" ht="57.75" customHeight="1" x14ac:dyDescent="0.15">
      <c r="B48" s="14"/>
      <c r="C48" s="1141" t="s">
        <v>4</v>
      </c>
      <c r="D48" s="1141"/>
      <c r="E48" s="1142"/>
      <c r="F48" s="15">
        <v>3.24</v>
      </c>
      <c r="G48" s="16">
        <v>5.31</v>
      </c>
      <c r="H48" s="16">
        <v>9.92</v>
      </c>
      <c r="I48" s="16">
        <v>5.83</v>
      </c>
      <c r="J48" s="17">
        <v>3.44</v>
      </c>
    </row>
    <row r="49" spans="2:10" ht="57.75" customHeight="1" thickBot="1" x14ac:dyDescent="0.2">
      <c r="B49" s="18"/>
      <c r="C49" s="1143" t="s">
        <v>5</v>
      </c>
      <c r="D49" s="1143"/>
      <c r="E49" s="1144"/>
      <c r="F49" s="19">
        <v>3.54</v>
      </c>
      <c r="G49" s="20">
        <v>3.73</v>
      </c>
      <c r="H49" s="20">
        <v>8.16</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AE29" sqref="AE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532</v>
      </c>
      <c r="D34" s="1151"/>
      <c r="E34" s="1152"/>
      <c r="F34" s="32">
        <v>9.14</v>
      </c>
      <c r="G34" s="33">
        <v>10.210000000000001</v>
      </c>
      <c r="H34" s="33">
        <v>11.21</v>
      </c>
      <c r="I34" s="33">
        <v>10.57</v>
      </c>
      <c r="J34" s="34">
        <v>11.66</v>
      </c>
      <c r="K34" s="22"/>
      <c r="L34" s="22"/>
      <c r="M34" s="22"/>
      <c r="N34" s="22"/>
      <c r="O34" s="22"/>
      <c r="P34" s="22"/>
    </row>
    <row r="35" spans="1:16" ht="39" customHeight="1" x14ac:dyDescent="0.15">
      <c r="A35" s="22"/>
      <c r="B35" s="35"/>
      <c r="C35" s="1145" t="s">
        <v>533</v>
      </c>
      <c r="D35" s="1146"/>
      <c r="E35" s="1147"/>
      <c r="F35" s="36">
        <v>6.57</v>
      </c>
      <c r="G35" s="37">
        <v>7.05</v>
      </c>
      <c r="H35" s="37">
        <v>7.55</v>
      </c>
      <c r="I35" s="37">
        <v>7.26</v>
      </c>
      <c r="J35" s="38">
        <v>6.98</v>
      </c>
      <c r="K35" s="22"/>
      <c r="L35" s="22"/>
      <c r="M35" s="22"/>
      <c r="N35" s="22"/>
      <c r="O35" s="22"/>
      <c r="P35" s="22"/>
    </row>
    <row r="36" spans="1:16" ht="39" customHeight="1" x14ac:dyDescent="0.15">
      <c r="A36" s="22"/>
      <c r="B36" s="35"/>
      <c r="C36" s="1145" t="s">
        <v>534</v>
      </c>
      <c r="D36" s="1146"/>
      <c r="E36" s="1147"/>
      <c r="F36" s="36">
        <v>3.23</v>
      </c>
      <c r="G36" s="37">
        <v>5.31</v>
      </c>
      <c r="H36" s="37">
        <v>9.91</v>
      </c>
      <c r="I36" s="37">
        <v>5.83</v>
      </c>
      <c r="J36" s="38">
        <v>3.44</v>
      </c>
      <c r="K36" s="22"/>
      <c r="L36" s="22"/>
      <c r="M36" s="22"/>
      <c r="N36" s="22"/>
      <c r="O36" s="22"/>
      <c r="P36" s="22"/>
    </row>
    <row r="37" spans="1:16" ht="39" customHeight="1" x14ac:dyDescent="0.15">
      <c r="A37" s="22"/>
      <c r="B37" s="35"/>
      <c r="C37" s="1145" t="s">
        <v>535</v>
      </c>
      <c r="D37" s="1146"/>
      <c r="E37" s="1147"/>
      <c r="F37" s="36">
        <v>1.39</v>
      </c>
      <c r="G37" s="37">
        <v>1.95</v>
      </c>
      <c r="H37" s="37">
        <v>2.6</v>
      </c>
      <c r="I37" s="37">
        <v>1.67</v>
      </c>
      <c r="J37" s="38">
        <v>1.44</v>
      </c>
      <c r="K37" s="22"/>
      <c r="L37" s="22"/>
      <c r="M37" s="22"/>
      <c r="N37" s="22"/>
      <c r="O37" s="22"/>
      <c r="P37" s="22"/>
    </row>
    <row r="38" spans="1:16" ht="39" customHeight="1" x14ac:dyDescent="0.15">
      <c r="A38" s="22"/>
      <c r="B38" s="35"/>
      <c r="C38" s="1145" t="s">
        <v>536</v>
      </c>
      <c r="D38" s="1146"/>
      <c r="E38" s="1147"/>
      <c r="F38" s="36">
        <v>0.27</v>
      </c>
      <c r="G38" s="37">
        <v>0.42</v>
      </c>
      <c r="H38" s="37">
        <v>0.61</v>
      </c>
      <c r="I38" s="37">
        <v>0.86</v>
      </c>
      <c r="J38" s="38">
        <v>0.47</v>
      </c>
      <c r="K38" s="22"/>
      <c r="L38" s="22"/>
      <c r="M38" s="22"/>
      <c r="N38" s="22"/>
      <c r="O38" s="22"/>
      <c r="P38" s="22"/>
    </row>
    <row r="39" spans="1:16" ht="39" customHeight="1" x14ac:dyDescent="0.15">
      <c r="A39" s="22"/>
      <c r="B39" s="35"/>
      <c r="C39" s="1145" t="s">
        <v>537</v>
      </c>
      <c r="D39" s="1146"/>
      <c r="E39" s="1147"/>
      <c r="F39" s="36">
        <v>0.56000000000000005</v>
      </c>
      <c r="G39" s="37">
        <v>0.57999999999999996</v>
      </c>
      <c r="H39" s="37">
        <v>0.5</v>
      </c>
      <c r="I39" s="37">
        <v>0.33</v>
      </c>
      <c r="J39" s="38">
        <v>0.28000000000000003</v>
      </c>
      <c r="K39" s="22"/>
      <c r="L39" s="22"/>
      <c r="M39" s="22"/>
      <c r="N39" s="22"/>
      <c r="O39" s="22"/>
      <c r="P39" s="22"/>
    </row>
    <row r="40" spans="1:16" ht="39" customHeight="1" x14ac:dyDescent="0.15">
      <c r="A40" s="22"/>
      <c r="B40" s="35"/>
      <c r="C40" s="1145" t="s">
        <v>538</v>
      </c>
      <c r="D40" s="1146"/>
      <c r="E40" s="1147"/>
      <c r="F40" s="36">
        <v>0</v>
      </c>
      <c r="G40" s="37">
        <v>0.03</v>
      </c>
      <c r="H40" s="37">
        <v>7.0000000000000007E-2</v>
      </c>
      <c r="I40" s="37">
        <v>0.04</v>
      </c>
      <c r="J40" s="38">
        <v>0.04</v>
      </c>
      <c r="K40" s="22"/>
      <c r="L40" s="22"/>
      <c r="M40" s="22"/>
      <c r="N40" s="22"/>
      <c r="O40" s="22"/>
      <c r="P40" s="22"/>
    </row>
    <row r="41" spans="1:16" ht="39" customHeight="1" x14ac:dyDescent="0.15">
      <c r="A41" s="22"/>
      <c r="B41" s="35"/>
      <c r="C41" s="1145" t="s">
        <v>539</v>
      </c>
      <c r="D41" s="1146"/>
      <c r="E41" s="1147"/>
      <c r="F41" s="36">
        <v>0.01</v>
      </c>
      <c r="G41" s="37">
        <v>0.01</v>
      </c>
      <c r="H41" s="37">
        <v>0.01</v>
      </c>
      <c r="I41" s="37">
        <v>0.01</v>
      </c>
      <c r="J41" s="38">
        <v>0.01</v>
      </c>
      <c r="K41" s="22"/>
      <c r="L41" s="22"/>
      <c r="M41" s="22"/>
      <c r="N41" s="22"/>
      <c r="O41" s="22"/>
      <c r="P41" s="22"/>
    </row>
    <row r="42" spans="1:16" ht="39" customHeight="1" x14ac:dyDescent="0.15">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541</v>
      </c>
      <c r="D43" s="1149"/>
      <c r="E43" s="1150"/>
      <c r="F43" s="41">
        <v>2.79</v>
      </c>
      <c r="G43" s="42">
        <v>2.57</v>
      </c>
      <c r="H43" s="42">
        <v>2.2400000000000002</v>
      </c>
      <c r="I43" s="42">
        <v>2.12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AE29" sqref="AE2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2916</v>
      </c>
      <c r="L45" s="60">
        <v>2930</v>
      </c>
      <c r="M45" s="60">
        <v>2877</v>
      </c>
      <c r="N45" s="60">
        <v>2819</v>
      </c>
      <c r="O45" s="61">
        <v>3124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714</v>
      </c>
      <c r="L48" s="64">
        <v>710</v>
      </c>
      <c r="M48" s="64">
        <v>710</v>
      </c>
      <c r="N48" s="64">
        <v>712</v>
      </c>
      <c r="O48" s="65">
        <v>656</v>
      </c>
      <c r="P48" s="48"/>
      <c r="Q48" s="48"/>
      <c r="R48" s="48"/>
      <c r="S48" s="48"/>
      <c r="T48" s="48"/>
      <c r="U48" s="48"/>
    </row>
    <row r="49" spans="1:21" ht="30.75" customHeight="1" x14ac:dyDescent="0.15">
      <c r="A49" s="48"/>
      <c r="B49" s="1163"/>
      <c r="C49" s="1164"/>
      <c r="D49" s="62"/>
      <c r="E49" s="1155" t="s">
        <v>16</v>
      </c>
      <c r="F49" s="1155"/>
      <c r="G49" s="1155"/>
      <c r="H49" s="1155"/>
      <c r="I49" s="1155"/>
      <c r="J49" s="1156"/>
      <c r="K49" s="63">
        <v>713</v>
      </c>
      <c r="L49" s="64">
        <v>709</v>
      </c>
      <c r="M49" s="64">
        <v>693</v>
      </c>
      <c r="N49" s="64">
        <v>686</v>
      </c>
      <c r="O49" s="65">
        <v>622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415</v>
      </c>
      <c r="L50" s="64">
        <v>380</v>
      </c>
      <c r="M50" s="64">
        <v>369</v>
      </c>
      <c r="N50" s="64">
        <v>365</v>
      </c>
      <c r="O50" s="65">
        <v>361</v>
      </c>
      <c r="P50" s="48"/>
      <c r="Q50" s="48"/>
      <c r="R50" s="48"/>
      <c r="S50" s="48"/>
      <c r="T50" s="48"/>
      <c r="U50" s="48"/>
    </row>
    <row r="51" spans="1:21" ht="30.75" customHeight="1" x14ac:dyDescent="0.15">
      <c r="A51" s="48"/>
      <c r="B51" s="1165"/>
      <c r="C51" s="1166"/>
      <c r="D51" s="66"/>
      <c r="E51" s="1155" t="s">
        <v>18</v>
      </c>
      <c r="F51" s="1155"/>
      <c r="G51" s="1155"/>
      <c r="H51" s="1155"/>
      <c r="I51" s="1155"/>
      <c r="J51" s="1156"/>
      <c r="K51" s="63">
        <v>10</v>
      </c>
      <c r="L51" s="64">
        <v>2</v>
      </c>
      <c r="M51" s="64">
        <v>4</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2582</v>
      </c>
      <c r="L52" s="64">
        <v>2637</v>
      </c>
      <c r="M52" s="64">
        <v>2698</v>
      </c>
      <c r="N52" s="64">
        <v>2759</v>
      </c>
      <c r="O52" s="65">
        <v>2988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2186</v>
      </c>
      <c r="L53" s="69">
        <v>2094</v>
      </c>
      <c r="M53" s="69">
        <v>1955</v>
      </c>
      <c r="N53" s="69">
        <v>1824</v>
      </c>
      <c r="O53" s="70">
        <v>1776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nihonmatsu</cp:lastModifiedBy>
  <cp:lastPrinted>2016-04-13T05:39:47Z</cp:lastPrinted>
  <dcterms:created xsi:type="dcterms:W3CDTF">2016-02-15T00:44:47Z</dcterms:created>
  <dcterms:modified xsi:type="dcterms:W3CDTF">2016-04-14T07:01:35Z</dcterms:modified>
  <cp:category/>
</cp:coreProperties>
</file>