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<sst xmlns="http://schemas.openxmlformats.org/spreadsheetml/2006/main" count="221" uniqueCount="111">
  <si>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</si>
  <si>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</si>
  <si>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</si>
  <si>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</si>
  <si>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</si>
  <si>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</si>
  <si>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</si>
  <si>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</si>
  <si>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</si>
  <si>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</si>
  <si>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</si>
  <si>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</si>
  <si>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</si>
  <si>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</si>
  <si>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</si>
  <si>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</si>
  <si>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</si>
  <si>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</si>
  <si>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</si>
  <si>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</si>
  <si>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</si>
  <si>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</si>
  <si>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</si>
  <si>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</si>
  <si>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</si>
  <si>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</si>
  <si>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</si>
  <si>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</si>
  <si>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</si>
  <si>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</si>
  <si>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</si>
  <si>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</si>
  <si>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</si>
  <si>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</si>
  <si>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</si>
  <si>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</si>
  <si>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</si>
  <si>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</si>
  <si>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</si>
  <si>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</si>
  <si>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</si>
  <si>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</si>
  <si>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</si>
  <si>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</si>
  <si>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</si>
  <si>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</si>
  <si>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</si>
  <si>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</si>
  <si>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</si>
  <si>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</si>
  <si>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</si>
  <si>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</si>
  <si>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</si>
  <si>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</si>
  <si>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</si>
  <si>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</si>
  <si>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</si>
  <si>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</si>
  <si>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</si>
  <si>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</si>
  <si>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</si>
  <si>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</si>
  <si>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</si>
  <si>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</si>
  <si>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</si>
  <si>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</si>
  <si>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</si>
  <si>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</si>
  <si>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</si>
  <si>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</si>
  <si>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</si>
  <si>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</si>
  <si>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</si>
  <si>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</si>
  <si>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</si>
  <si>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</si>
  <si>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</si>
  <si>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</si>
  <si>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</si>
  <si>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</si>
  <si>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</si>
  <si>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</si>
  <si>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</si>
  <si>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</si>
  <si>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</si>
  <si>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</si>
  <si>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</si>
  <si>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</si>
  <si>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</si>
  <si>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</si>
  <si>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</si>
  <si>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</si>
  <si>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</si>
  <si>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</si>
  <si>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</si>
  <si>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</si>
  <si>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</si>
  <si>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</si>
  <si>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</si>
  <si>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</si>
  <si>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</si>
  <si>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</si>
  <si>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</si>
  <si>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</si>
  <si>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</si>
  <si>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</si>
  <si>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</si>
  <si>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</si>
  <si>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管渠改善率は0％である。</t>
    <rPh sb="1" eb="3">
      <t>カンキョ</t>
    </rPh>
    <rPh sb="3" eb="5">
      <t>カイゼン</t>
    </rPh>
    <rPh sb="5" eb="6">
      <t>リツ</t>
    </rPh>
    <phoneticPr fontId="4"/>
  </si>
  <si>
    <t xml:space="preserve">収益的収支比率は、59.30％で赤字である。ただし、平成25年度は災害復旧事業に係る過年度国庫補助金を諸収入（雑入）として収入しているため、収支が改善されている。
企業債残高対事業規模比率は、平成26年度3,212.67％であるものの、年々減少している。今後とも企業債残高の圧縮に努め、あわせて、東日本大震災の影響により先送りしている料金改定について実施時期の検討をしていく。
経費回収比率は、44.30％と平均よりやや低いが、前年度（20.51％）より上がっている。汚水処理原価についても、平均とほぼ同等の金額（348.89円）となっており、前年度（733.00円）より下がっている。
</t>
    <rPh sb="0" eb="3">
      <t>シュウエキテキ</t>
    </rPh>
    <rPh sb="3" eb="5">
      <t>シュウシ</t>
    </rPh>
    <rPh sb="5" eb="7">
      <t>ヒリツ</t>
    </rPh>
    <rPh sb="16" eb="18">
      <t>アカジ</t>
    </rPh>
    <rPh sb="26" eb="28">
      <t>ヘイセイ</t>
    </rPh>
    <rPh sb="30" eb="32">
      <t>ネンド</t>
    </rPh>
    <rPh sb="33" eb="35">
      <t>サイガイ</t>
    </rPh>
    <rPh sb="35" eb="37">
      <t>フッキュウ</t>
    </rPh>
    <rPh sb="37" eb="39">
      <t>ジギョウ</t>
    </rPh>
    <rPh sb="40" eb="41">
      <t>カカ</t>
    </rPh>
    <rPh sb="42" eb="45">
      <t>カネンド</t>
    </rPh>
    <rPh sb="45" eb="47">
      <t>コッコ</t>
    </rPh>
    <rPh sb="47" eb="50">
      <t>ホジョキン</t>
    </rPh>
    <rPh sb="51" eb="52">
      <t>ショ</t>
    </rPh>
    <rPh sb="52" eb="54">
      <t>シュウニュウ</t>
    </rPh>
    <rPh sb="55" eb="57">
      <t>ザツニュウ</t>
    </rPh>
    <rPh sb="61" eb="63">
      <t>シュウニュウ</t>
    </rPh>
    <rPh sb="70" eb="72">
      <t>シュウシ</t>
    </rPh>
    <rPh sb="73" eb="75">
      <t>カイゼン</t>
    </rPh>
    <rPh sb="82" eb="84">
      <t>キギョウ</t>
    </rPh>
    <rPh sb="84" eb="85">
      <t>サイ</t>
    </rPh>
    <rPh sb="85" eb="87">
      <t>ザンダカ</t>
    </rPh>
    <rPh sb="87" eb="88">
      <t>タイ</t>
    </rPh>
    <rPh sb="88" eb="90">
      <t>ジギョウ</t>
    </rPh>
    <rPh sb="90" eb="92">
      <t>キボ</t>
    </rPh>
    <rPh sb="92" eb="94">
      <t>ヒリツ</t>
    </rPh>
    <rPh sb="96" eb="98">
      <t>ヘイセイ</t>
    </rPh>
    <rPh sb="100" eb="102">
      <t>ネンド</t>
    </rPh>
    <rPh sb="118" eb="120">
      <t>ネンネン</t>
    </rPh>
    <rPh sb="120" eb="122">
      <t>ゲンショウ</t>
    </rPh>
    <rPh sb="127" eb="129">
      <t>コンゴ</t>
    </rPh>
    <rPh sb="131" eb="133">
      <t>キギョウ</t>
    </rPh>
    <rPh sb="133" eb="134">
      <t>サイ</t>
    </rPh>
    <rPh sb="134" eb="136">
      <t>ザンダカ</t>
    </rPh>
    <rPh sb="137" eb="139">
      <t>アッシュク</t>
    </rPh>
    <rPh sb="140" eb="141">
      <t>ツト</t>
    </rPh>
    <rPh sb="148" eb="149">
      <t>ヒガシ</t>
    </rPh>
    <rPh sb="149" eb="151">
      <t>ニホン</t>
    </rPh>
    <rPh sb="151" eb="154">
      <t>ダイシンサイ</t>
    </rPh>
    <rPh sb="155" eb="157">
      <t>エイキョウ</t>
    </rPh>
    <rPh sb="160" eb="162">
      <t>サキオク</t>
    </rPh>
    <rPh sb="167" eb="169">
      <t>リョウキン</t>
    </rPh>
    <rPh sb="169" eb="171">
      <t>カイテイ</t>
    </rPh>
    <rPh sb="175" eb="177">
      <t>ジッシ</t>
    </rPh>
    <rPh sb="177" eb="179">
      <t>ジキ</t>
    </rPh>
    <rPh sb="180" eb="182">
      <t>ケントウ</t>
    </rPh>
    <rPh sb="189" eb="191">
      <t>ケイヒ</t>
    </rPh>
    <rPh sb="191" eb="193">
      <t>カイシュウ</t>
    </rPh>
    <rPh sb="193" eb="195">
      <t>ヒリツ</t>
    </rPh>
    <rPh sb="204" eb="206">
      <t>ヘイキン</t>
    </rPh>
    <rPh sb="210" eb="211">
      <t>ヒク</t>
    </rPh>
    <phoneticPr fontId="4"/>
  </si>
  <si>
    <t>当市では、東日本大震災と東京電力の原発事故により、いまだに一部の地区において避難指示が継続されている。
そのような状況の中で、想定していなかった復旧に係る事業を行うことにより、一時的に財政状況が悪化したが、経費回収率の上昇・企業債残高対事業規模比率の低下など、徐々に回復の傾向を示している。今後も引き続き経営状況を改善させるよう努める必要がある。具体的には①料金改定の実施時期の検討②農集排事業と公共下水道事業の統合検討③農集排事業の企業会計化があげられる。</t>
    <rPh sb="103" eb="105">
      <t>ケイヒ</t>
    </rPh>
    <rPh sb="105" eb="107">
      <t>カイシュウ</t>
    </rPh>
    <rPh sb="107" eb="108">
      <t>リツ</t>
    </rPh>
    <rPh sb="173" eb="176">
      <t>グタイテキ</t>
    </rPh>
    <rPh sb="179" eb="181">
      <t>リョウキン</t>
    </rPh>
    <rPh sb="181" eb="183">
      <t>カイテイ</t>
    </rPh>
    <rPh sb="184" eb="186">
      <t>ジッシ</t>
    </rPh>
    <rPh sb="186" eb="188">
      <t>ジキ</t>
    </rPh>
    <rPh sb="189" eb="191">
      <t>ケントウ</t>
    </rPh>
    <rPh sb="192" eb="194">
      <t>ノウシュウ</t>
    </rPh>
    <rPh sb="194" eb="195">
      <t>ハイ</t>
    </rPh>
    <rPh sb="195" eb="197">
      <t>ジギョウ</t>
    </rPh>
    <rPh sb="198" eb="200">
      <t>コウキョウ</t>
    </rPh>
    <rPh sb="200" eb="203">
      <t>ゲスイドウ</t>
    </rPh>
    <rPh sb="203" eb="205">
      <t>ジギョウ</t>
    </rPh>
    <rPh sb="206" eb="208">
      <t>トウゴウ</t>
    </rPh>
    <rPh sb="208" eb="210">
      <t>ケントウ</t>
    </rPh>
    <rPh sb="211" eb="213">
      <t>ノウシュウ</t>
    </rPh>
    <rPh sb="213" eb="214">
      <t>ハイ</t>
    </rPh>
    <rPh sb="214" eb="216">
      <t>ジギョウ</t>
    </rPh>
    <rPh sb="217" eb="219">
      <t>キギョウ</t>
    </rPh>
    <rPh sb="219" eb="221">
      <t>カイケイ</t>
    </rPh>
    <rPh sb="221" eb="222">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</si>
</sst>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957824"/>
        <c:axId val="36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8957824"/>
        <c:axId val="36103296"/>
      </c:lineChart>
      <c:dateAx>
        <c:axId val="128957824"/>
        <c:scaling>
          <c:orientation val="minMax"/>
        </c:scaling>
        <c:delete val="1"/>
        <c:axPos val="b"/>
        <c:numFmt formatCode="ge" sourceLinked="1"/>
        <c:majorTickMark val="none"/>
        <c:minorTickMark val="none"/>
        <c:tickLblPos val="none"/>
        <c:crossAx val="36103296"/>
        <c:crosses val="autoZero"/>
        <c:auto val="1"/>
        <c:lblOffset val="100"/>
        <c:baseTimeUnit val="years"/>
      </c:dateAx>
      <c:valAx>
        <c:axId val="36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578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45.48</c:v>
                </c:pt>
                <c:pt idx="1">
                  <c:v>45.48</c:v>
                </c:pt>
                <c:pt idx="2">
                  <c:v>53.44</c:v>
                </c:pt>
                <c:pt idx="3">
                  <c:v>53.44</c:v>
                </c:pt>
                <c:pt idx="4">
                  <c:v>53.44</c:v>
                </c:pt>
              </c:numCache>
            </c:numRef>
          </c:val>
        </c:ser>
        <c:dLbls>
          <c:showLegendKey val="0"/>
          <c:showVal val="0"/>
          <c:showCatName val="0"/>
          <c:showSerName val="0"/>
          <c:showPercent val="0"/>
          <c:showBubbleSize val="0"/>
        </c:dLbls>
        <c:gapWidth val="150"/>
        <c:axId val="138673152"/>
        <c:axId val="1388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38673152"/>
        <c:axId val="138826880"/>
      </c:lineChart>
      <c:dateAx>
        <c:axId val="138673152"/>
        <c:scaling>
          <c:orientation val="minMax"/>
        </c:scaling>
        <c:delete val="1"/>
        <c:axPos val="b"/>
        <c:numFmt formatCode="ge" sourceLinked="1"/>
        <c:majorTickMark val="none"/>
        <c:minorTickMark val="none"/>
        <c:tickLblPos val="none"/>
        <c:crossAx val="138826880"/>
        <c:crosses val="autoZero"/>
        <c:auto val="1"/>
        <c:lblOffset val="100"/>
        <c:baseTimeUnit val="years"/>
      </c:dateAx>
      <c:valAx>
        <c:axId val="1388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83.86</c:v>
                </c:pt>
                <c:pt idx="1">
                  <c:v>89.67</c:v>
                </c:pt>
                <c:pt idx="2">
                  <c:v>89.88</c:v>
                </c:pt>
                <c:pt idx="3">
                  <c:v>90.04</c:v>
                </c:pt>
                <c:pt idx="4">
                  <c:v>90.42</c:v>
                </c:pt>
              </c:numCache>
            </c:numRef>
          </c:val>
        </c:ser>
        <c:dLbls>
          <c:showLegendKey val="0"/>
          <c:showVal val="0"/>
          <c:showCatName val="0"/>
          <c:showSerName val="0"/>
          <c:showPercent val="0"/>
          <c:showBubbleSize val="0"/>
        </c:dLbls>
        <c:gapWidth val="150"/>
        <c:axId val="138848896"/>
        <c:axId val="1388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38848896"/>
        <c:axId val="138859264"/>
      </c:lineChart>
      <c:dateAx>
        <c:axId val="138848896"/>
        <c:scaling>
          <c:orientation val="minMax"/>
        </c:scaling>
        <c:delete val="1"/>
        <c:axPos val="b"/>
        <c:numFmt formatCode="ge" sourceLinked="1"/>
        <c:majorTickMark val="none"/>
        <c:minorTickMark val="none"/>
        <c:tickLblPos val="none"/>
        <c:crossAx val="138859264"/>
        <c:crosses val="autoZero"/>
        <c:auto val="1"/>
        <c:lblOffset val="100"/>
        <c:baseTimeUnit val="years"/>
      </c:dateAx>
      <c:valAx>
        <c:axId val="1388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71.099999999999994</c:v>
                </c:pt>
                <c:pt idx="1">
                  <c:v>60.55</c:v>
                </c:pt>
                <c:pt idx="2">
                  <c:v>42.5</c:v>
                </c:pt>
                <c:pt idx="3">
                  <c:v>82.33</c:v>
                </c:pt>
                <c:pt idx="4">
                  <c:v>59.3</c:v>
                </c:pt>
              </c:numCache>
            </c:numRef>
          </c:val>
        </c:ser>
        <c:dLbls>
          <c:showLegendKey val="0"/>
          <c:showVal val="0"/>
          <c:showCatName val="0"/>
          <c:showSerName val="0"/>
          <c:showPercent val="0"/>
          <c:showBubbleSize val="0"/>
        </c:dLbls>
        <c:gapWidth val="150"/>
        <c:axId val="129747200"/>
        <c:axId val="130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47200"/>
        <c:axId val="130113920"/>
      </c:lineChart>
      <c:dateAx>
        <c:axId val="129747200"/>
        <c:scaling>
          <c:orientation val="minMax"/>
        </c:scaling>
        <c:delete val="1"/>
        <c:axPos val="b"/>
        <c:numFmt formatCode="ge" sourceLinked="1"/>
        <c:majorTickMark val="none"/>
        <c:minorTickMark val="none"/>
        <c:tickLblPos val="none"/>
        <c:crossAx val="130113920"/>
        <c:crosses val="autoZero"/>
        <c:auto val="1"/>
        <c:lblOffset val="100"/>
        <c:baseTimeUnit val="years"/>
      </c:dateAx>
      <c:valAx>
        <c:axId val="1301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140032"/>
        <c:axId val="1301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140032"/>
        <c:axId val="130142208"/>
      </c:lineChart>
      <c:dateAx>
        <c:axId val="130140032"/>
        <c:scaling>
          <c:orientation val="minMax"/>
        </c:scaling>
        <c:delete val="1"/>
        <c:axPos val="b"/>
        <c:numFmt formatCode="ge" sourceLinked="1"/>
        <c:majorTickMark val="none"/>
        <c:minorTickMark val="none"/>
        <c:tickLblPos val="none"/>
        <c:crossAx val="130142208"/>
        <c:crosses val="autoZero"/>
        <c:auto val="1"/>
        <c:lblOffset val="100"/>
        <c:baseTimeUnit val="years"/>
      </c:dateAx>
      <c:valAx>
        <c:axId val="130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18272"/>
        <c:axId val="1365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18272"/>
        <c:axId val="136520448"/>
      </c:lineChart>
      <c:dateAx>
        <c:axId val="136518272"/>
        <c:scaling>
          <c:orientation val="minMax"/>
        </c:scaling>
        <c:delete val="1"/>
        <c:axPos val="b"/>
        <c:numFmt formatCode="ge" sourceLinked="1"/>
        <c:majorTickMark val="none"/>
        <c:minorTickMark val="none"/>
        <c:tickLblPos val="none"/>
        <c:crossAx val="136520448"/>
        <c:crosses val="autoZero"/>
        <c:auto val="1"/>
        <c:lblOffset val="100"/>
        <c:baseTimeUnit val="years"/>
      </c:dateAx>
      <c:valAx>
        <c:axId val="1365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53984"/>
        <c:axId val="136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53984"/>
        <c:axId val="136555904"/>
      </c:lineChart>
      <c:dateAx>
        <c:axId val="136553984"/>
        <c:scaling>
          <c:orientation val="minMax"/>
        </c:scaling>
        <c:delete val="1"/>
        <c:axPos val="b"/>
        <c:numFmt formatCode="ge" sourceLinked="1"/>
        <c:majorTickMark val="none"/>
        <c:minorTickMark val="none"/>
        <c:tickLblPos val="none"/>
        <c:crossAx val="136555904"/>
        <c:crosses val="autoZero"/>
        <c:auto val="1"/>
        <c:lblOffset val="100"/>
        <c:baseTimeUnit val="years"/>
      </c:dateAx>
      <c:valAx>
        <c:axId val="136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582272"/>
        <c:axId val="136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82272"/>
        <c:axId val="136584192"/>
      </c:lineChart>
      <c:dateAx>
        <c:axId val="136582272"/>
        <c:scaling>
          <c:orientation val="minMax"/>
        </c:scaling>
        <c:delete val="1"/>
        <c:axPos val="b"/>
        <c:numFmt formatCode="ge" sourceLinked="1"/>
        <c:majorTickMark val="none"/>
        <c:minorTickMark val="none"/>
        <c:tickLblPos val="none"/>
        <c:crossAx val="136584192"/>
        <c:crosses val="autoZero"/>
        <c:auto val="1"/>
        <c:lblOffset val="100"/>
        <c:baseTimeUnit val="years"/>
      </c:dateAx>
      <c:valAx>
        <c:axId val="136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3818.79</c:v>
                </c:pt>
                <c:pt idx="1">
                  <c:v>4027.38</c:v>
                </c:pt>
                <c:pt idx="2">
                  <c:v>3703.52</c:v>
                </c:pt>
                <c:pt idx="3">
                  <c:v>3382.24</c:v>
                </c:pt>
                <c:pt idx="4">
                  <c:v>3212.67</c:v>
                </c:pt>
              </c:numCache>
            </c:numRef>
          </c:val>
        </c:ser>
        <c:dLbls>
          <c:showLegendKey val="0"/>
          <c:showVal val="0"/>
          <c:showCatName val="0"/>
          <c:showSerName val="0"/>
          <c:showPercent val="0"/>
          <c:showBubbleSize val="0"/>
        </c:dLbls>
        <c:gapWidth val="150"/>
        <c:axId val="136618752"/>
        <c:axId val="1366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36618752"/>
        <c:axId val="136620672"/>
      </c:lineChart>
      <c:dateAx>
        <c:axId val="136618752"/>
        <c:scaling>
          <c:orientation val="minMax"/>
        </c:scaling>
        <c:delete val="1"/>
        <c:axPos val="b"/>
        <c:numFmt formatCode="ge" sourceLinked="1"/>
        <c:majorTickMark val="none"/>
        <c:minorTickMark val="none"/>
        <c:tickLblPos val="none"/>
        <c:crossAx val="136620672"/>
        <c:crosses val="autoZero"/>
        <c:auto val="1"/>
        <c:lblOffset val="100"/>
        <c:baseTimeUnit val="years"/>
      </c:dateAx>
      <c:valAx>
        <c:axId val="1366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57.92</c:v>
                </c:pt>
                <c:pt idx="1">
                  <c:v>73.64</c:v>
                </c:pt>
                <c:pt idx="2">
                  <c:v>21.45</c:v>
                </c:pt>
                <c:pt idx="3">
                  <c:v>20.51</c:v>
                </c:pt>
                <c:pt idx="4">
                  <c:v>44.3</c:v>
                </c:pt>
              </c:numCache>
            </c:numRef>
          </c:val>
        </c:ser>
        <c:dLbls>
          <c:showLegendKey val="0"/>
          <c:showVal val="0"/>
          <c:showCatName val="0"/>
          <c:showSerName val="0"/>
          <c:showPercent val="0"/>
          <c:showBubbleSize val="0"/>
        </c:dLbls>
        <c:gapWidth val="150"/>
        <c:axId val="138617216"/>
        <c:axId val="1386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38617216"/>
        <c:axId val="138619136"/>
      </c:lineChart>
      <c:dateAx>
        <c:axId val="138617216"/>
        <c:scaling>
          <c:orientation val="minMax"/>
        </c:scaling>
        <c:delete val="1"/>
        <c:axPos val="b"/>
        <c:numFmt formatCode="ge" sourceLinked="1"/>
        <c:majorTickMark val="none"/>
        <c:minorTickMark val="none"/>
        <c:tickLblPos val="none"/>
        <c:crossAx val="138619136"/>
        <c:crosses val="autoZero"/>
        <c:auto val="1"/>
        <c:lblOffset val="100"/>
        <c:baseTimeUnit val="years"/>
      </c:dateAx>
      <c:valAx>
        <c:axId val="1386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238.9</c:v>
                </c:pt>
                <c:pt idx="1">
                  <c:v>220.22</c:v>
                </c:pt>
                <c:pt idx="2">
                  <c:v>704.16</c:v>
                </c:pt>
                <c:pt idx="3">
                  <c:v>733</c:v>
                </c:pt>
                <c:pt idx="4">
                  <c:v>348.89</c:v>
                </c:pt>
              </c:numCache>
            </c:numRef>
          </c:val>
        </c:ser>
        <c:dLbls>
          <c:showLegendKey val="0"/>
          <c:showVal val="0"/>
          <c:showCatName val="0"/>
          <c:showSerName val="0"/>
          <c:showPercent val="0"/>
          <c:showBubbleSize val="0"/>
        </c:dLbls>
        <c:gapWidth val="150"/>
        <c:axId val="138636672"/>
        <c:axId val="1386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38636672"/>
        <c:axId val="138663424"/>
      </c:lineChart>
      <c:dateAx>
        <c:axId val="138636672"/>
        <c:scaling>
          <c:orientation val="minMax"/>
        </c:scaling>
        <c:delete val="1"/>
        <c:axPos val="b"/>
        <c:numFmt formatCode="ge" sourceLinked="1"/>
        <c:majorTickMark val="none"/>
        <c:minorTickMark val="none"/>
        <c:tickLblPos val="none"/>
        <c:crossAx val="138663424"/>
        <c:crosses val="autoZero"/>
        <c:auto val="1"/>
        <c:lblOffset val="100"/>
        <c:baseTimeUnit val="years"/>
      </c:dateAx>
      <c:valAx>
        <c:axId val="1386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南相馬市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64539</v>
      </c>
      <c r="AM8" s="47"/>
      <c r="AN8" s="47"/>
      <c r="AO8" s="47"/>
      <c r="AP8" s="47"/>
      <c r="AQ8" s="47"/>
      <c r="AR8" s="47"/>
      <c r="AS8" s="47"/>
      <c r="AT8" s="43">
        <f>データ!S6</f>
        <v>398.58</v>
      </c>
      <c r="AU8" s="43"/>
      <c r="AV8" s="43"/>
      <c r="AW8" s="43"/>
      <c r="AX8" s="43"/>
      <c r="AY8" s="43"/>
      <c r="AZ8" s="43"/>
      <c r="BA8" s="43"/>
      <c r="BB8" s="43">
        <f>データ!T6</f>
        <v>161.91999999999999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6.07</v>
      </c>
      <c r="Q10" s="43"/>
      <c r="R10" s="43"/>
      <c r="S10" s="43"/>
      <c r="T10" s="43"/>
      <c r="U10" s="43"/>
      <c r="V10" s="43"/>
      <c r="W10" s="43">
        <f>データ!P6</f>
        <v>83.49</v>
      </c>
      <c r="X10" s="43"/>
      <c r="Y10" s="43"/>
      <c r="Z10" s="43"/>
      <c r="AA10" s="43"/>
      <c r="AB10" s="43"/>
      <c r="AC10" s="43"/>
      <c r="AD10" s="47">
        <f>データ!Q6</f>
        <v>3051</v>
      </c>
      <c r="AE10" s="47"/>
      <c r="AF10" s="47"/>
      <c r="AG10" s="47"/>
      <c r="AH10" s="47"/>
      <c r="AI10" s="47"/>
      <c r="AJ10" s="47"/>
      <c r="AK10" s="2"/>
      <c r="AL10" s="47">
        <f>データ!U6</f>
        <v>3894</v>
      </c>
      <c r="AM10" s="47"/>
      <c r="AN10" s="47"/>
      <c r="AO10" s="47"/>
      <c r="AP10" s="47"/>
      <c r="AQ10" s="47"/>
      <c r="AR10" s="47"/>
      <c r="AS10" s="47"/>
      <c r="AT10" s="43">
        <f>データ!V6</f>
        <v>5.89</v>
      </c>
      <c r="AU10" s="43"/>
      <c r="AV10" s="43"/>
      <c r="AW10" s="43"/>
      <c r="AX10" s="43"/>
      <c r="AY10" s="43"/>
      <c r="AZ10" s="43"/>
      <c r="BA10" s="43"/>
      <c r="BB10" s="43">
        <f>データ!W6</f>
        <v>661.12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72125</v>
      </c>
      <c r="D6" s="31">
        <f t="shared" si="3"/>
        <v>47</v>
      </c>
      <c r="E6" s="31">
        <f t="shared" si="3"/>
        <v>17</v>
      </c>
      <c r="F6" s="31">
        <f t="shared" si="3"/>
        <v>5</v>
      </c>
      <c r="G6" s="31">
        <f t="shared" si="3"/>
        <v>0</v>
      </c>
      <c r="H6" s="31" t="str">
        <f t="shared" si="3"/>
        <v>福島県　南相馬市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6.07</v>
      </c>
      <c r="P6" s="32">
        <f t="shared" si="3"/>
        <v>83.49</v>
      </c>
      <c r="Q6" s="32">
        <f t="shared" si="3"/>
        <v>3051</v>
      </c>
      <c r="R6" s="32">
        <f t="shared" si="3"/>
        <v>64539</v>
      </c>
      <c r="S6" s="32">
        <f t="shared" si="3"/>
        <v>398.58</v>
      </c>
      <c r="T6" s="32">
        <f t="shared" si="3"/>
        <v>161.91999999999999</v>
      </c>
      <c r="U6" s="32">
        <f t="shared" si="3"/>
        <v>3894</v>
      </c>
      <c r="V6" s="32">
        <f t="shared" si="3"/>
        <v>5.89</v>
      </c>
      <c r="W6" s="32">
        <f t="shared" si="3"/>
        <v>661.12</v>
      </c>
      <c r="X6" s="33">
        <f>IF(X7="",NA(),X7)</f>
        <v>71.099999999999994</v>
      </c>
      <c r="Y6" s="33">
        <f t="shared" ref="Y6:AG6" si="4">IF(Y7="",NA(),Y7)</f>
        <v>60.55</v>
      </c>
      <c r="Z6" s="33">
        <f t="shared" si="4"/>
        <v>42.5</v>
      </c>
      <c r="AA6" s="33">
        <f t="shared" si="4"/>
        <v>82.33</v>
      </c>
      <c r="AB6" s="33">
        <f t="shared" si="4"/>
        <v>59.3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3818.79</v>
      </c>
      <c r="BF6" s="33">
        <f t="shared" ref="BF6:BN6" si="7">IF(BF7="",NA(),BF7)</f>
        <v>4027.38</v>
      </c>
      <c r="BG6" s="33">
        <f t="shared" si="7"/>
        <v>3703.52</v>
      </c>
      <c r="BH6" s="33">
        <f t="shared" si="7"/>
        <v>3382.24</v>
      </c>
      <c r="BI6" s="33">
        <f t="shared" si="7"/>
        <v>3212.67</v>
      </c>
      <c r="BJ6" s="33">
        <f t="shared" si="7"/>
        <v>1267.26</v>
      </c>
      <c r="BK6" s="33">
        <f t="shared" si="7"/>
        <v>1239.2</v>
      </c>
      <c r="BL6" s="33">
        <f t="shared" si="7"/>
        <v>1197.82</v>
      </c>
      <c r="BM6" s="33">
        <f t="shared" si="7"/>
        <v>1126.77</v>
      </c>
      <c r="BN6" s="33">
        <f t="shared" si="7"/>
        <v>1044.8</v>
      </c>
      <c r="BO6" s="32" t="str">
        <f>IF(BO7="","",IF(BO7="-","【-】","【"&amp;SUBSTITUTE(TEXT(BO7,"#,##0.00"),"-","△")&amp;"】"))</f>
        <v>【992.47】</v>
      </c>
      <c r="BP6" s="33">
        <f>IF(BP7="",NA(),BP7)</f>
        <v>57.92</v>
      </c>
      <c r="BQ6" s="33">
        <f t="shared" ref="BQ6:BY6" si="8">IF(BQ7="",NA(),BQ7)</f>
        <v>73.64</v>
      </c>
      <c r="BR6" s="33">
        <f t="shared" si="8"/>
        <v>21.45</v>
      </c>
      <c r="BS6" s="33">
        <f t="shared" si="8"/>
        <v>20.51</v>
      </c>
      <c r="BT6" s="33">
        <f t="shared" si="8"/>
        <v>44.3</v>
      </c>
      <c r="BU6" s="33">
        <f t="shared" si="8"/>
        <v>53.42</v>
      </c>
      <c r="BV6" s="33">
        <f t="shared" si="8"/>
        <v>51.56</v>
      </c>
      <c r="BW6" s="33">
        <f t="shared" si="8"/>
        <v>51.03</v>
      </c>
      <c r="BX6" s="33">
        <f t="shared" si="8"/>
        <v>50.9</v>
      </c>
      <c r="BY6" s="33">
        <f t="shared" si="8"/>
        <v>50.82</v>
      </c>
      <c r="BZ6" s="32" t="str">
        <f>IF(BZ7="","",IF(BZ7="-","【-】","【"&amp;SUBSTITUTE(TEXT(BZ7,"#,##0.00"),"-","△")&amp;"】"))</f>
        <v>【51.49】</v>
      </c>
      <c r="CA6" s="33">
        <f>IF(CA7="",NA(),CA7)</f>
        <v>238.9</v>
      </c>
      <c r="CB6" s="33">
        <f t="shared" ref="CB6:CJ6" si="9">IF(CB7="",NA(),CB7)</f>
        <v>220.22</v>
      </c>
      <c r="CC6" s="33">
        <f t="shared" si="9"/>
        <v>704.16</v>
      </c>
      <c r="CD6" s="33">
        <f t="shared" si="9"/>
        <v>733</v>
      </c>
      <c r="CE6" s="33">
        <f t="shared" si="9"/>
        <v>348.89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45.48</v>
      </c>
      <c r="CM6" s="33">
        <f t="shared" ref="CM6:CU6" si="10">IF(CM7="",NA(),CM7)</f>
        <v>45.48</v>
      </c>
      <c r="CN6" s="33">
        <f t="shared" si="10"/>
        <v>53.44</v>
      </c>
      <c r="CO6" s="33">
        <f t="shared" si="10"/>
        <v>53.44</v>
      </c>
      <c r="CP6" s="33">
        <f t="shared" si="10"/>
        <v>53.44</v>
      </c>
      <c r="CQ6" s="33">
        <f t="shared" si="10"/>
        <v>54.23</v>
      </c>
      <c r="CR6" s="33">
        <f t="shared" si="10"/>
        <v>55.2</v>
      </c>
      <c r="CS6" s="33">
        <f t="shared" si="10"/>
        <v>54.74</v>
      </c>
      <c r="CT6" s="33">
        <f t="shared" si="10"/>
        <v>53.78</v>
      </c>
      <c r="CU6" s="33">
        <f t="shared" si="10"/>
        <v>53.24</v>
      </c>
      <c r="CV6" s="32" t="str">
        <f>IF(CV7="","",IF(CV7="-","【-】","【"&amp;SUBSTITUTE(TEXT(CV7,"#,##0.00"),"-","△")&amp;"】"))</f>
        <v>【53.32】</v>
      </c>
      <c r="CW6" s="33">
        <f>IF(CW7="",NA(),CW7)</f>
        <v>83.86</v>
      </c>
      <c r="CX6" s="33">
        <f t="shared" ref="CX6:DF6" si="11">IF(CX7="",NA(),CX7)</f>
        <v>89.67</v>
      </c>
      <c r="CY6" s="33">
        <f t="shared" si="11"/>
        <v>89.88</v>
      </c>
      <c r="CZ6" s="33">
        <f t="shared" si="11"/>
        <v>90.04</v>
      </c>
      <c r="DA6" s="33">
        <f t="shared" si="11"/>
        <v>90.42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72125</v>
      </c>
      <c r="D7" s="35">
        <v>47</v>
      </c>
      <c r="E7" s="35">
        <v>17</v>
      </c>
      <c r="F7" s="35">
        <v>5</v>
      </c>
      <c r="G7" s="35">
        <v>0</v>
      </c>
      <c r="H7" s="35" t="s">
        <v>96</v>
      </c>
      <c r="I7" s="35" t="s">
        <v>97</v>
      </c>
      <c r="J7" s="35" t="s">
        <v>98</v>
      </c>
      <c r="K7" s="35" t="s">
        <v>99</v>
      </c>
      <c r="L7" s="35" t="s">
        <v>100</v>
      </c>
      <c r="M7" s="36" t="s">
        <v>101</v>
      </c>
      <c r="N7" s="36" t="s">
        <v>102</v>
      </c>
      <c r="O7" s="36">
        <v>6.07</v>
      </c>
      <c r="P7" s="36">
        <v>83.49</v>
      </c>
      <c r="Q7" s="36">
        <v>3051</v>
      </c>
      <c r="R7" s="36">
        <v>64539</v>
      </c>
      <c r="S7" s="36">
        <v>398.58</v>
      </c>
      <c r="T7" s="36">
        <v>161.91999999999999</v>
      </c>
      <c r="U7" s="36">
        <v>3894</v>
      </c>
      <c r="V7" s="36">
        <v>5.89</v>
      </c>
      <c r="W7" s="36">
        <v>661.12</v>
      </c>
      <c r="X7" s="36">
        <v>71.099999999999994</v>
      </c>
      <c r="Y7" s="36">
        <v>60.55</v>
      </c>
      <c r="Z7" s="36">
        <v>42.5</v>
      </c>
      <c r="AA7" s="36">
        <v>82.33</v>
      </c>
      <c r="AB7" s="36">
        <v>59.3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3818.79</v>
      </c>
      <c r="BF7" s="36">
        <v>4027.38</v>
      </c>
      <c r="BG7" s="36">
        <v>3703.52</v>
      </c>
      <c r="BH7" s="36">
        <v>3382.24</v>
      </c>
      <c r="BI7" s="36">
        <v>3212.67</v>
      </c>
      <c r="BJ7" s="36">
        <v>1267.26</v>
      </c>
      <c r="BK7" s="36">
        <v>1239.2</v>
      </c>
      <c r="BL7" s="36">
        <v>1197.82</v>
      </c>
      <c r="BM7" s="36">
        <v>1126.77</v>
      </c>
      <c r="BN7" s="36">
        <v>1044.8</v>
      </c>
      <c r="BO7" s="36">
        <v>992.47</v>
      </c>
      <c r="BP7" s="36">
        <v>57.92</v>
      </c>
      <c r="BQ7" s="36">
        <v>73.64</v>
      </c>
      <c r="BR7" s="36">
        <v>21.45</v>
      </c>
      <c r="BS7" s="36">
        <v>20.51</v>
      </c>
      <c r="BT7" s="36">
        <v>44.3</v>
      </c>
      <c r="BU7" s="36">
        <v>53.42</v>
      </c>
      <c r="BV7" s="36">
        <v>51.56</v>
      </c>
      <c r="BW7" s="36">
        <v>51.03</v>
      </c>
      <c r="BX7" s="36">
        <v>50.9</v>
      </c>
      <c r="BY7" s="36">
        <v>50.82</v>
      </c>
      <c r="BZ7" s="36">
        <v>51.49</v>
      </c>
      <c r="CA7" s="36">
        <v>238.9</v>
      </c>
      <c r="CB7" s="36">
        <v>220.22</v>
      </c>
      <c r="CC7" s="36">
        <v>704.16</v>
      </c>
      <c r="CD7" s="36">
        <v>733</v>
      </c>
      <c r="CE7" s="36">
        <v>348.89</v>
      </c>
      <c r="CF7" s="36">
        <v>269.12</v>
      </c>
      <c r="CG7" s="36">
        <v>283.26</v>
      </c>
      <c r="CH7" s="36">
        <v>289.60000000000002</v>
      </c>
      <c r="CI7" s="36">
        <v>293.27</v>
      </c>
      <c r="CJ7" s="36">
        <v>300.52</v>
      </c>
      <c r="CK7" s="36">
        <v>295.10000000000002</v>
      </c>
      <c r="CL7" s="36">
        <v>45.48</v>
      </c>
      <c r="CM7" s="36">
        <v>45.48</v>
      </c>
      <c r="CN7" s="36">
        <v>53.44</v>
      </c>
      <c r="CO7" s="36">
        <v>53.44</v>
      </c>
      <c r="CP7" s="36">
        <v>53.44</v>
      </c>
      <c r="CQ7" s="36">
        <v>54.23</v>
      </c>
      <c r="CR7" s="36">
        <v>55.2</v>
      </c>
      <c r="CS7" s="36">
        <v>54.74</v>
      </c>
      <c r="CT7" s="36">
        <v>53.78</v>
      </c>
      <c r="CU7" s="36">
        <v>53.24</v>
      </c>
      <c r="CV7" s="36">
        <v>53.32</v>
      </c>
      <c r="CW7" s="36">
        <v>83.86</v>
      </c>
      <c r="CX7" s="36">
        <v>89.67</v>
      </c>
      <c r="CY7" s="36">
        <v>89.88</v>
      </c>
      <c r="CZ7" s="36">
        <v>90.04</v>
      </c>
      <c r="DA7" s="36">
        <v>90.42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2016-02-15T00:37:15Z</cp:lastPrinted>
  <dcterms:created xsi:type="dcterms:W3CDTF">2016-02-03T09:10:07Z</dcterms:created>
  <dcterms:modified xsi:type="dcterms:W3CDTF">2016-02-15T00:52:59Z</dcterms:modified>
</cp:coreProperties>
</file>