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<sst xmlns="http://schemas.openxmlformats.org/spreadsheetml/2006/main" count="221" uniqueCount="111">
  <si>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</si>
  <si>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</si>
  <si>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</si>
  <si>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</si>
  <si>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</si>
  <si>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</si>
  <si>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</si>
  <si>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</si>
  <si>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</si>
  <si>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</si>
  <si>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</si>
  <si>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</si>
  <si>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</si>
  <si>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</si>
  <si>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</si>
  <si>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</si>
  <si>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</si>
  <si>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</si>
  <si>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</si>
  <si>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</si>
  <si>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</si>
  <si>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</si>
  <si>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</si>
  <si>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</si>
  <si>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</si>
  <si>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</si>
  <si>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</si>
  <si>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</si>
  <si>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</si>
  <si>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</si>
  <si>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</si>
  <si>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</si>
  <si>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</si>
  <si>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</si>
  <si>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</si>
  <si>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</si>
  <si>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</si>
  <si>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</si>
  <si>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</si>
  <si>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</si>
  <si>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</si>
  <si>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</si>
  <si>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</si>
  <si>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</si>
  <si>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</si>
  <si>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</si>
  <si>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</si>
  <si>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</si>
  <si>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</si>
  <si>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</si>
  <si>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</si>
  <si>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</si>
  <si>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</si>
  <si>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</si>
  <si>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</si>
  <si>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</si>
  <si>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</si>
  <si>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</si>
  <si>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</si>
  <si>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</si>
  <si>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</si>
  <si>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</si>
  <si>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</si>
  <si>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</si>
  <si>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</si>
  <si>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</si>
  <si>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</si>
  <si>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</si>
  <si>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</si>
  <si>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</si>
  <si>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</si>
  <si>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</si>
  <si>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</si>
  <si>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</si>
  <si>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</si>
  <si>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</si>
  <si>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</si>
  <si>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</si>
  <si>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</si>
  <si>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</si>
  <si>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</si>
  <si>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</si>
  <si>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</si>
  <si>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</si>
  <si>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</si>
  <si>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</si>
  <si>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</si>
  <si>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</si>
  <si>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</si>
  <si>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</si>
  <si>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</si>
  <si>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</si>
  <si>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</si>
  <si>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</si>
  <si>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</si>
  <si>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</si>
  <si>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新地町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</si>
  <si>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</si>
  <si>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</si>
  <si>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</si>
  <si>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</si>
  <si>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</si>
  <si>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</si>
  <si>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</si>
  <si>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</si>
  <si>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</si>
  <si>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</si>
  <si>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</si>
  <si>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当町の農業集落排水事業については、福田地区・真弓地区・今泉地区の3地区全ての面整備が完了し、接続率については、平成26年度末で処理区域内人口1,059人に対し961人が接続しており90.8%である。
　収益的収支比率については、平成26年度末で62.30%であり、単年度の収支は赤字となっている。地方債償還金について、一般会計からの繰り入れに依存している状況であるため経常収益改善等の必要がある。
　企業債残高対事業規模比率については、類似団体平均値と比較して債務残高の比率が高くなっている状況であるため営業収益改善等の必要がある。
　経費回収率については、類似団体平均値と比較して低い水準となっているため適正な使用料収入の確保及び汚水処理費の削減が必要である。
　汚水処理原価については、類似団体平均値と比較して高い数値となっているため効率的な汚水処理を実施するとともに維持管理費の削減及び接続率の向上による有収水量を増加させる取組に努める。
　施設利用率については、類似団体平均値と比較して高い数値となっているが今後も施設の利用状況の改善に努める。
　水洗化率については、類似団体平均値と比較して高い数値となっているため今後も水洗化率向上の取組に努める。</t>
    <rPh sb="1" eb="3">
      <t>トウチョウ</t>
    </rPh>
    <rPh sb="4" eb="6">
      <t>ノウギョウ</t>
    </rPh>
    <rPh sb="6" eb="8">
      <t>シュウラク</t>
    </rPh>
    <rPh sb="8" eb="10">
      <t>ハイスイ</t>
    </rPh>
    <rPh sb="10" eb="12">
      <t>ジギョウ</t>
    </rPh>
    <rPh sb="18" eb="20">
      <t>フクダ</t>
    </rPh>
    <rPh sb="20" eb="22">
      <t>チク</t>
    </rPh>
    <rPh sb="23" eb="25">
      <t>マユミ</t>
    </rPh>
    <rPh sb="25" eb="27">
      <t>チク</t>
    </rPh>
    <rPh sb="28" eb="30">
      <t>イマイズミ</t>
    </rPh>
    <rPh sb="30" eb="32">
      <t>チク</t>
    </rPh>
    <rPh sb="36" eb="37">
      <t>スベ</t>
    </rPh>
    <rPh sb="39" eb="40">
      <t>メン</t>
    </rPh>
    <rPh sb="40" eb="42">
      <t>セイビ</t>
    </rPh>
    <rPh sb="43" eb="45">
      <t>カンリョウ</t>
    </rPh>
    <rPh sb="47" eb="49">
      <t>セツゾク</t>
    </rPh>
    <rPh sb="49" eb="50">
      <t>リツ</t>
    </rPh>
    <rPh sb="56" eb="58">
      <t>ヘイセイ</t>
    </rPh>
    <rPh sb="60" eb="63">
      <t>ネンドマツ</t>
    </rPh>
    <rPh sb="64" eb="66">
      <t>ショリ</t>
    </rPh>
    <rPh sb="66" eb="69">
      <t>クイキナイ</t>
    </rPh>
    <rPh sb="69" eb="71">
      <t>ジンコウ</t>
    </rPh>
    <rPh sb="76" eb="77">
      <t>ニン</t>
    </rPh>
    <rPh sb="78" eb="79">
      <t>タイ</t>
    </rPh>
    <rPh sb="83" eb="84">
      <t>ニン</t>
    </rPh>
    <rPh sb="85" eb="87">
      <t>セツゾク</t>
    </rPh>
    <rPh sb="102" eb="105">
      <t>シュウエキテキ</t>
    </rPh>
    <rPh sb="105" eb="107">
      <t>シュウシ</t>
    </rPh>
    <rPh sb="107" eb="109">
      <t>ヒリツ</t>
    </rPh>
    <rPh sb="115" eb="117">
      <t>ヘイセイ</t>
    </rPh>
    <rPh sb="119" eb="121">
      <t>ネンド</t>
    </rPh>
    <rPh sb="121" eb="122">
      <t>マツ</t>
    </rPh>
    <rPh sb="133" eb="136">
      <t>タンネンド</t>
    </rPh>
    <rPh sb="137" eb="139">
      <t>シュウシ</t>
    </rPh>
    <rPh sb="140" eb="142">
      <t>アカジ</t>
    </rPh>
    <rPh sb="149" eb="152">
      <t>チホウサイ</t>
    </rPh>
    <rPh sb="152" eb="155">
      <t>ショウカンキン</t>
    </rPh>
    <rPh sb="160" eb="162">
      <t>イッパン</t>
    </rPh>
    <rPh sb="162" eb="164">
      <t>カイケイ</t>
    </rPh>
    <rPh sb="167" eb="168">
      <t>ク</t>
    </rPh>
    <rPh sb="169" eb="170">
      <t>イ</t>
    </rPh>
    <rPh sb="172" eb="174">
      <t>イゾン</t>
    </rPh>
    <rPh sb="178" eb="180">
      <t>ジョウキョウ</t>
    </rPh>
    <rPh sb="185" eb="187">
      <t>ケイジョウ</t>
    </rPh>
    <rPh sb="187" eb="189">
      <t>シュウエキ</t>
    </rPh>
    <rPh sb="189" eb="191">
      <t>カイゼン</t>
    </rPh>
    <rPh sb="191" eb="192">
      <t>ナド</t>
    </rPh>
    <rPh sb="193" eb="195">
      <t>ヒツヨウ</t>
    </rPh>
    <rPh sb="201" eb="204">
      <t>キギョウサイ</t>
    </rPh>
    <rPh sb="204" eb="206">
      <t>ザンダカ</t>
    </rPh>
    <rPh sb="206" eb="207">
      <t>タイ</t>
    </rPh>
    <rPh sb="207" eb="209">
      <t>ジギョウ</t>
    </rPh>
    <rPh sb="209" eb="211">
      <t>キボ</t>
    </rPh>
    <rPh sb="211" eb="213">
      <t>ヒリツ</t>
    </rPh>
    <rPh sb="219" eb="221">
      <t>ルイジ</t>
    </rPh>
    <rPh sb="221" eb="223">
      <t>ダンタイ</t>
    </rPh>
    <rPh sb="223" eb="226">
      <t>ヘイキンチ</t>
    </rPh>
    <rPh sb="227" eb="229">
      <t>ヒカク</t>
    </rPh>
    <rPh sb="231" eb="233">
      <t>サイム</t>
    </rPh>
    <rPh sb="233" eb="235">
      <t>ザンダカ</t>
    </rPh>
    <rPh sb="236" eb="238">
      <t>ヒリツ</t>
    </rPh>
    <rPh sb="239" eb="240">
      <t>タカ</t>
    </rPh>
    <rPh sb="253" eb="255">
      <t>エイギョウ</t>
    </rPh>
    <rPh sb="255" eb="257">
      <t>シュウエキ</t>
    </rPh>
    <rPh sb="259" eb="260">
      <t>トウ</t>
    </rPh>
    <rPh sb="269" eb="271">
      <t>ケイヒ</t>
    </rPh>
    <rPh sb="271" eb="273">
      <t>カイシュウ</t>
    </rPh>
    <rPh sb="273" eb="274">
      <t>リツ</t>
    </rPh>
    <rPh sb="292" eb="293">
      <t>ヒク</t>
    </rPh>
    <rPh sb="294" eb="296">
      <t>スイジュン</t>
    </rPh>
    <rPh sb="304" eb="306">
      <t>テキセイ</t>
    </rPh>
    <rPh sb="307" eb="310">
      <t>シヨウリョウ</t>
    </rPh>
    <rPh sb="310" eb="312">
      <t>シュウニュウ</t>
    </rPh>
    <rPh sb="313" eb="315">
      <t>カクホ</t>
    </rPh>
    <rPh sb="315" eb="316">
      <t>オヨ</t>
    </rPh>
    <rPh sb="317" eb="319">
      <t>オスイ</t>
    </rPh>
    <rPh sb="319" eb="322">
      <t>ショリヒ</t>
    </rPh>
    <rPh sb="323" eb="325">
      <t>サクゲン</t>
    </rPh>
    <rPh sb="326" eb="328">
      <t>ヒツヨウ</t>
    </rPh>
    <rPh sb="334" eb="336">
      <t>オスイ</t>
    </rPh>
    <rPh sb="336" eb="338">
      <t>ショリ</t>
    </rPh>
    <rPh sb="338" eb="340">
      <t>ゲンカ</t>
    </rPh>
    <rPh sb="358" eb="359">
      <t>タカ</t>
    </rPh>
    <rPh sb="360" eb="362">
      <t>スウチ</t>
    </rPh>
    <rPh sb="370" eb="373">
      <t>コウリツテキ</t>
    </rPh>
    <rPh sb="374" eb="376">
      <t>オスイ</t>
    </rPh>
    <rPh sb="376" eb="378">
      <t>ショリ</t>
    </rPh>
    <rPh sb="379" eb="381">
      <t>ジッシ</t>
    </rPh>
    <rPh sb="387" eb="389">
      <t>イジ</t>
    </rPh>
    <rPh sb="389" eb="392">
      <t>カンリヒ</t>
    </rPh>
    <rPh sb="393" eb="395">
      <t>サクゲン</t>
    </rPh>
    <rPh sb="395" eb="396">
      <t>オヨ</t>
    </rPh>
    <rPh sb="397" eb="399">
      <t>セツゾク</t>
    </rPh>
    <rPh sb="399" eb="400">
      <t>リツ</t>
    </rPh>
    <rPh sb="401" eb="403">
      <t>コウジョウ</t>
    </rPh>
    <rPh sb="408" eb="410">
      <t>スイリョウ</t>
    </rPh>
    <rPh sb="411" eb="413">
      <t>ゾウカ</t>
    </rPh>
    <rPh sb="416" eb="418">
      <t>トリクミ</t>
    </rPh>
    <rPh sb="419" eb="420">
      <t>ツト</t>
    </rPh>
    <rPh sb="425" eb="427">
      <t>シセツ</t>
    </rPh>
    <rPh sb="427" eb="430">
      <t>リヨウリツ</t>
    </rPh>
    <rPh sb="448" eb="449">
      <t>タカ</t>
    </rPh>
    <rPh sb="450" eb="452">
      <t>スウチ</t>
    </rPh>
    <rPh sb="459" eb="461">
      <t>コンゴ</t>
    </rPh>
    <rPh sb="462" eb="464">
      <t>シセツ</t>
    </rPh>
    <rPh sb="465" eb="467">
      <t>リヨウ</t>
    </rPh>
    <rPh sb="467" eb="469">
      <t>ジョウキョウ</t>
    </rPh>
    <rPh sb="470" eb="472">
      <t>カイゼン</t>
    </rPh>
    <rPh sb="473" eb="474">
      <t>ツト</t>
    </rPh>
    <rPh sb="479" eb="481">
      <t>スイセン</t>
    </rPh>
    <rPh sb="481" eb="482">
      <t>カ</t>
    </rPh>
    <rPh sb="482" eb="483">
      <t>リツ</t>
    </rPh>
    <rPh sb="501" eb="502">
      <t>タカ</t>
    </rPh>
    <rPh sb="503" eb="505">
      <t>スウチ</t>
    </rPh>
    <rPh sb="513" eb="515">
      <t>コンゴ</t>
    </rPh>
    <rPh sb="516" eb="519">
      <t>スイセンカ</t>
    </rPh>
    <rPh sb="519" eb="520">
      <t>リツ</t>
    </rPh>
    <rPh sb="520" eb="522">
      <t>コウジョウ</t>
    </rPh>
    <rPh sb="523" eb="525">
      <t>トリクミ</t>
    </rPh>
    <rPh sb="526" eb="527">
      <t>ツト</t>
    </rPh>
    <phoneticPr fontId="4"/>
  </si>
  <si>
    <t>　当町の農業集落排水事業については、平成8年に事業に着手し平成12年に供用開始をしている。
　当町の施設については、毎年オーバーホール等の点検を行い改修を行っているが、管渠の更新・老朽化対策の実施状況については、下水道事業着手から償却資産の減価償却が20年程度であるため管渠の改善は現在、実施していない状況である。
　今後、管渠の更新にあたり保有資産の法定耐用年数や老朽化の状況を踏まえ施設の改築等に必要な財源の確保や経営に与える影響等を踏まえた分析を行い、経営改善の実施や投資計画等の見直しを行う必要がある。
　管渠改善率については、管路の更新にあたり今後、計画的に管路の更新投資を増やす必要性が高いため、早急な検討が必要である。</t>
    <rPh sb="1" eb="3">
      <t>トウチョウ</t>
    </rPh>
    <rPh sb="18" eb="20">
      <t>ヘイセイ</t>
    </rPh>
    <rPh sb="21" eb="22">
      <t>ネン</t>
    </rPh>
    <rPh sb="23" eb="25">
      <t>ジギョウ</t>
    </rPh>
    <rPh sb="26" eb="28">
      <t>チャクシュ</t>
    </rPh>
    <rPh sb="29" eb="31">
      <t>ヘイセイ</t>
    </rPh>
    <rPh sb="35" eb="37">
      <t>キョウヨウ</t>
    </rPh>
    <rPh sb="37" eb="39">
      <t>カイシ</t>
    </rPh>
    <rPh sb="47" eb="49">
      <t>トウチョウ</t>
    </rPh>
    <rPh sb="50" eb="52">
      <t>シセツ</t>
    </rPh>
    <rPh sb="58" eb="60">
      <t>マイトシ</t>
    </rPh>
    <rPh sb="67" eb="68">
      <t>ナド</t>
    </rPh>
    <rPh sb="69" eb="71">
      <t>テンケン</t>
    </rPh>
    <rPh sb="72" eb="73">
      <t>オコナ</t>
    </rPh>
    <rPh sb="74" eb="76">
      <t>カイシュウ</t>
    </rPh>
    <rPh sb="77" eb="78">
      <t>オコナ</t>
    </rPh>
    <rPh sb="84" eb="85">
      <t>カン</t>
    </rPh>
    <rPh sb="85" eb="86">
      <t>キョ</t>
    </rPh>
    <rPh sb="87" eb="89">
      <t>コウシン</t>
    </rPh>
    <rPh sb="90" eb="93">
      <t>ロウキュウカ</t>
    </rPh>
    <rPh sb="93" eb="95">
      <t>タイサク</t>
    </rPh>
    <rPh sb="96" eb="98">
      <t>ジッシ</t>
    </rPh>
    <rPh sb="98" eb="100">
      <t>ジョウキョウ</t>
    </rPh>
    <rPh sb="106" eb="109">
      <t>ゲスイドウ</t>
    </rPh>
    <rPh sb="109" eb="111">
      <t>ジギョウ</t>
    </rPh>
    <rPh sb="111" eb="113">
      <t>チャクシュ</t>
    </rPh>
    <rPh sb="115" eb="117">
      <t>ショウキャク</t>
    </rPh>
    <rPh sb="117" eb="119">
      <t>シサン</t>
    </rPh>
    <rPh sb="120" eb="122">
      <t>ゲンカ</t>
    </rPh>
    <rPh sb="122" eb="124">
      <t>ショウキャク</t>
    </rPh>
    <rPh sb="127" eb="128">
      <t>ネン</t>
    </rPh>
    <rPh sb="128" eb="130">
      <t>テイド</t>
    </rPh>
    <rPh sb="135" eb="136">
      <t>カン</t>
    </rPh>
    <rPh sb="136" eb="137">
      <t>キョ</t>
    </rPh>
    <rPh sb="138" eb="140">
      <t>カイゼン</t>
    </rPh>
    <rPh sb="141" eb="143">
      <t>ゲンザイ</t>
    </rPh>
    <rPh sb="144" eb="146">
      <t>ジッシ</t>
    </rPh>
    <rPh sb="151" eb="153">
      <t>ジョウキョウ</t>
    </rPh>
    <rPh sb="257" eb="258">
      <t>カン</t>
    </rPh>
    <rPh sb="258" eb="259">
      <t>キョ</t>
    </rPh>
    <rPh sb="259" eb="262">
      <t>カイゼンリツ</t>
    </rPh>
    <rPh sb="268" eb="270">
      <t>カンロ</t>
    </rPh>
    <rPh sb="271" eb="273">
      <t>コウシン</t>
    </rPh>
    <rPh sb="277" eb="279">
      <t>コンゴ</t>
    </rPh>
    <rPh sb="280" eb="283">
      <t>ケイカクテキ</t>
    </rPh>
    <rPh sb="284" eb="286">
      <t>カンロ</t>
    </rPh>
    <rPh sb="287" eb="289">
      <t>コウシン</t>
    </rPh>
    <rPh sb="289" eb="291">
      <t>トウシ</t>
    </rPh>
    <rPh sb="292" eb="293">
      <t>フ</t>
    </rPh>
    <rPh sb="295" eb="297">
      <t>ヒツヨウ</t>
    </rPh>
    <rPh sb="297" eb="298">
      <t>セイ</t>
    </rPh>
    <rPh sb="299" eb="300">
      <t>タカ</t>
    </rPh>
    <rPh sb="304" eb="306">
      <t>ソウキュウ</t>
    </rPh>
    <rPh sb="307" eb="309">
      <t>ケントウ</t>
    </rPh>
    <rPh sb="310" eb="312">
      <t>ヒツヨウ</t>
    </rPh>
    <phoneticPr fontId="4"/>
  </si>
  <si>
    <t>　当町の農業集落排水事業については、福田地区については、新築による接続人口の増など使用料の増が見込まれる地区がある一方、今泉地区においては、東日本大震災による住宅の流出などにより使用料の減となる地区があるなど地区により様々な状況となっている。
　そのような中、全ての地区において今後、施設の老朽化等による維持管理費の増加が見込まれるため各施設の適正な維持管理に努める必要がある。
　また、使用料で回収すべき経費を使用料で賄えるよう接続率の向上による有収水量を増加させる取組と経営改善の取組に努め経営改善を図る。
　</t>
    <rPh sb="1" eb="3">
      <t>トウチョウ</t>
    </rPh>
    <rPh sb="4" eb="6">
      <t>ノウギョウ</t>
    </rPh>
    <rPh sb="6" eb="8">
      <t>シュウラク</t>
    </rPh>
    <rPh sb="8" eb="10">
      <t>ハイスイ</t>
    </rPh>
    <rPh sb="10" eb="12">
      <t>ジギョウ</t>
    </rPh>
    <rPh sb="18" eb="20">
      <t>フクダ</t>
    </rPh>
    <rPh sb="20" eb="22">
      <t>チク</t>
    </rPh>
    <rPh sb="28" eb="30">
      <t>シンチク</t>
    </rPh>
    <rPh sb="33" eb="35">
      <t>セツゾク</t>
    </rPh>
    <rPh sb="35" eb="37">
      <t>ジンコウ</t>
    </rPh>
    <rPh sb="38" eb="39">
      <t>ゾウ</t>
    </rPh>
    <rPh sb="41" eb="44">
      <t>シヨウリョウ</t>
    </rPh>
    <rPh sb="45" eb="46">
      <t>ゾウ</t>
    </rPh>
    <rPh sb="47" eb="49">
      <t>ミコ</t>
    </rPh>
    <rPh sb="52" eb="54">
      <t>チク</t>
    </rPh>
    <rPh sb="57" eb="59">
      <t>イッポウ</t>
    </rPh>
    <rPh sb="60" eb="62">
      <t>イマイズミ</t>
    </rPh>
    <rPh sb="62" eb="64">
      <t>チク</t>
    </rPh>
    <rPh sb="70" eb="73">
      <t>ヒガシニホン</t>
    </rPh>
    <rPh sb="73" eb="76">
      <t>ダイシンサイ</t>
    </rPh>
    <rPh sb="79" eb="81">
      <t>ジュウタク</t>
    </rPh>
    <rPh sb="82" eb="84">
      <t>リュウシュツ</t>
    </rPh>
    <rPh sb="89" eb="92">
      <t>シヨウリョウ</t>
    </rPh>
    <rPh sb="93" eb="94">
      <t>ゲン</t>
    </rPh>
    <rPh sb="97" eb="99">
      <t>チク</t>
    </rPh>
    <rPh sb="104" eb="106">
      <t>チク</t>
    </rPh>
    <rPh sb="109" eb="111">
      <t>サマザマ</t>
    </rPh>
    <rPh sb="112" eb="114">
      <t>ジョウキョウ</t>
    </rPh>
    <rPh sb="128" eb="129">
      <t>ナカ</t>
    </rPh>
    <rPh sb="130" eb="131">
      <t>スベ</t>
    </rPh>
    <rPh sb="133" eb="135">
      <t>チク</t>
    </rPh>
    <rPh sb="139" eb="141">
      <t>コンゴ</t>
    </rPh>
    <rPh sb="142" eb="144">
      <t>シセツ</t>
    </rPh>
    <rPh sb="145" eb="148">
      <t>ロウキュウカ</t>
    </rPh>
    <rPh sb="148" eb="149">
      <t>トウ</t>
    </rPh>
    <rPh sb="152" eb="154">
      <t>イジ</t>
    </rPh>
    <rPh sb="154" eb="157">
      <t>カンリヒ</t>
    </rPh>
    <rPh sb="158" eb="160">
      <t>ゾウカ</t>
    </rPh>
    <rPh sb="161" eb="163">
      <t>ミコ</t>
    </rPh>
    <rPh sb="168" eb="171">
      <t>カクシセツ</t>
    </rPh>
    <rPh sb="172" eb="174">
      <t>テキセイ</t>
    </rPh>
    <rPh sb="175" eb="177">
      <t>イジ</t>
    </rPh>
    <rPh sb="177" eb="179">
      <t>カンリ</t>
    </rPh>
    <rPh sb="180" eb="181">
      <t>ツト</t>
    </rPh>
    <rPh sb="183" eb="185">
      <t>ヒツヨウ</t>
    </rPh>
    <rPh sb="194" eb="197">
      <t>シヨウリョウ</t>
    </rPh>
    <rPh sb="198" eb="200">
      <t>カイシュウ</t>
    </rPh>
    <rPh sb="203" eb="205">
      <t>ケイヒ</t>
    </rPh>
    <rPh sb="206" eb="209">
      <t>シヨウリョウ</t>
    </rPh>
    <rPh sb="210" eb="211">
      <t>マカナ</t>
    </rPh>
    <rPh sb="215" eb="217">
      <t>セツゾク</t>
    </rPh>
    <rPh sb="217" eb="218">
      <t>リツ</t>
    </rPh>
    <rPh sb="219" eb="221">
      <t>コウジョウ</t>
    </rPh>
    <rPh sb="226" eb="228">
      <t>スイリョウ</t>
    </rPh>
    <rPh sb="229" eb="231">
      <t>ゾウカ</t>
    </rPh>
    <rPh sb="234" eb="236">
      <t>トリクミ</t>
    </rPh>
    <rPh sb="237" eb="239">
      <t>ケイエイ</t>
    </rPh>
    <rPh sb="239" eb="241">
      <t>カイゼン</t>
    </rPh>
    <rPh sb="242" eb="244">
      <t>トリクミ</t>
    </rPh>
    <rPh sb="245" eb="246">
      <t>ツト</t>
    </rPh>
    <rPh sb="247" eb="249">
      <t>ケイエイ</t>
    </rPh>
    <rPh sb="249" eb="251">
      <t>カイゼン</t>
    </rPh>
    <rPh sb="252" eb="25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</si>
</sst>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782400"/>
        <c:axId val="517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51782400"/>
        <c:axId val="51784320"/>
      </c:lineChart>
      <c:dateAx>
        <c:axId val="51782400"/>
        <c:scaling>
          <c:orientation val="minMax"/>
        </c:scaling>
        <c:delete val="1"/>
        <c:axPos val="b"/>
        <c:numFmt formatCode="ge" sourceLinked="1"/>
        <c:majorTickMark val="none"/>
        <c:minorTickMark val="none"/>
        <c:tickLblPos val="none"/>
        <c:crossAx val="51784320"/>
        <c:crosses val="autoZero"/>
        <c:auto val="1"/>
        <c:lblOffset val="100"/>
        <c:baseTimeUnit val="years"/>
      </c:dateAx>
      <c:valAx>
        <c:axId val="517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53.03</c:v>
                </c:pt>
                <c:pt idx="1">
                  <c:v>43.54</c:v>
                </c:pt>
                <c:pt idx="2">
                  <c:v>53.3</c:v>
                </c:pt>
                <c:pt idx="3">
                  <c:v>54.88</c:v>
                </c:pt>
                <c:pt idx="4">
                  <c:v>60.95</c:v>
                </c:pt>
              </c:numCache>
            </c:numRef>
          </c:val>
        </c:ser>
        <c:dLbls>
          <c:showLegendKey val="0"/>
          <c:showVal val="0"/>
          <c:showCatName val="0"/>
          <c:showSerName val="0"/>
          <c:showPercent val="0"/>
          <c:showBubbleSize val="0"/>
        </c:dLbls>
        <c:gapWidth val="150"/>
        <c:axId val="111793280"/>
        <c:axId val="1117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11793280"/>
        <c:axId val="111795200"/>
      </c:lineChart>
      <c:dateAx>
        <c:axId val="111793280"/>
        <c:scaling>
          <c:orientation val="minMax"/>
        </c:scaling>
        <c:delete val="1"/>
        <c:axPos val="b"/>
        <c:numFmt formatCode="ge" sourceLinked="1"/>
        <c:majorTickMark val="none"/>
        <c:minorTickMark val="none"/>
        <c:tickLblPos val="none"/>
        <c:crossAx val="111795200"/>
        <c:crosses val="autoZero"/>
        <c:auto val="1"/>
        <c:lblOffset val="100"/>
        <c:baseTimeUnit val="years"/>
      </c:dateAx>
      <c:valAx>
        <c:axId val="1117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88.49</c:v>
                </c:pt>
                <c:pt idx="1">
                  <c:v>88.11</c:v>
                </c:pt>
                <c:pt idx="2">
                  <c:v>89.33</c:v>
                </c:pt>
                <c:pt idx="3">
                  <c:v>91.48</c:v>
                </c:pt>
                <c:pt idx="4">
                  <c:v>90.75</c:v>
                </c:pt>
              </c:numCache>
            </c:numRef>
          </c:val>
        </c:ser>
        <c:dLbls>
          <c:showLegendKey val="0"/>
          <c:showVal val="0"/>
          <c:showCatName val="0"/>
          <c:showSerName val="0"/>
          <c:showPercent val="0"/>
          <c:showBubbleSize val="0"/>
        </c:dLbls>
        <c:gapWidth val="150"/>
        <c:axId val="111567616"/>
        <c:axId val="1115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11567616"/>
        <c:axId val="111569536"/>
      </c:lineChart>
      <c:dateAx>
        <c:axId val="111567616"/>
        <c:scaling>
          <c:orientation val="minMax"/>
        </c:scaling>
        <c:delete val="1"/>
        <c:axPos val="b"/>
        <c:numFmt formatCode="ge" sourceLinked="1"/>
        <c:majorTickMark val="none"/>
        <c:minorTickMark val="none"/>
        <c:tickLblPos val="none"/>
        <c:crossAx val="111569536"/>
        <c:crosses val="autoZero"/>
        <c:auto val="1"/>
        <c:lblOffset val="100"/>
        <c:baseTimeUnit val="years"/>
      </c:dateAx>
      <c:valAx>
        <c:axId val="1115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55.7</c:v>
                </c:pt>
                <c:pt idx="1">
                  <c:v>224.66</c:v>
                </c:pt>
                <c:pt idx="2">
                  <c:v>118.65</c:v>
                </c:pt>
                <c:pt idx="3">
                  <c:v>89.02</c:v>
                </c:pt>
                <c:pt idx="4">
                  <c:v>62.3</c:v>
                </c:pt>
              </c:numCache>
            </c:numRef>
          </c:val>
        </c:ser>
        <c:dLbls>
          <c:showLegendKey val="0"/>
          <c:showVal val="0"/>
          <c:showCatName val="0"/>
          <c:showSerName val="0"/>
          <c:showPercent val="0"/>
          <c:showBubbleSize val="0"/>
        </c:dLbls>
        <c:gapWidth val="150"/>
        <c:axId val="51802496"/>
        <c:axId val="518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802496"/>
        <c:axId val="51804416"/>
      </c:lineChart>
      <c:dateAx>
        <c:axId val="51802496"/>
        <c:scaling>
          <c:orientation val="minMax"/>
        </c:scaling>
        <c:delete val="1"/>
        <c:axPos val="b"/>
        <c:numFmt formatCode="ge" sourceLinked="1"/>
        <c:majorTickMark val="none"/>
        <c:minorTickMark val="none"/>
        <c:tickLblPos val="none"/>
        <c:crossAx val="51804416"/>
        <c:crosses val="autoZero"/>
        <c:auto val="1"/>
        <c:lblOffset val="100"/>
        <c:baseTimeUnit val="years"/>
      </c:dateAx>
      <c:valAx>
        <c:axId val="518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0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229184"/>
        <c:axId val="1072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29184"/>
        <c:axId val="107231104"/>
      </c:lineChart>
      <c:dateAx>
        <c:axId val="107229184"/>
        <c:scaling>
          <c:orientation val="minMax"/>
        </c:scaling>
        <c:delete val="1"/>
        <c:axPos val="b"/>
        <c:numFmt formatCode="ge" sourceLinked="1"/>
        <c:majorTickMark val="none"/>
        <c:minorTickMark val="none"/>
        <c:tickLblPos val="none"/>
        <c:crossAx val="107231104"/>
        <c:crosses val="autoZero"/>
        <c:auto val="1"/>
        <c:lblOffset val="100"/>
        <c:baseTimeUnit val="years"/>
      </c:dateAx>
      <c:valAx>
        <c:axId val="1072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244928"/>
        <c:axId val="10726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44928"/>
        <c:axId val="107267584"/>
      </c:lineChart>
      <c:dateAx>
        <c:axId val="107244928"/>
        <c:scaling>
          <c:orientation val="minMax"/>
        </c:scaling>
        <c:delete val="1"/>
        <c:axPos val="b"/>
        <c:numFmt formatCode="ge" sourceLinked="1"/>
        <c:majorTickMark val="none"/>
        <c:minorTickMark val="none"/>
        <c:tickLblPos val="none"/>
        <c:crossAx val="107267584"/>
        <c:crosses val="autoZero"/>
        <c:auto val="1"/>
        <c:lblOffset val="100"/>
        <c:baseTimeUnit val="years"/>
      </c:dateAx>
      <c:valAx>
        <c:axId val="1072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281408"/>
        <c:axId val="1074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81408"/>
        <c:axId val="107431040"/>
      </c:lineChart>
      <c:dateAx>
        <c:axId val="107281408"/>
        <c:scaling>
          <c:orientation val="minMax"/>
        </c:scaling>
        <c:delete val="1"/>
        <c:axPos val="b"/>
        <c:numFmt formatCode="ge" sourceLinked="1"/>
        <c:majorTickMark val="none"/>
        <c:minorTickMark val="none"/>
        <c:tickLblPos val="none"/>
        <c:crossAx val="107431040"/>
        <c:crosses val="autoZero"/>
        <c:auto val="1"/>
        <c:lblOffset val="100"/>
        <c:baseTimeUnit val="years"/>
      </c:dateAx>
      <c:valAx>
        <c:axId val="1074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457152"/>
        <c:axId val="1074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57152"/>
        <c:axId val="107463424"/>
      </c:lineChart>
      <c:dateAx>
        <c:axId val="107457152"/>
        <c:scaling>
          <c:orientation val="minMax"/>
        </c:scaling>
        <c:delete val="1"/>
        <c:axPos val="b"/>
        <c:numFmt formatCode="ge" sourceLinked="1"/>
        <c:majorTickMark val="none"/>
        <c:minorTickMark val="none"/>
        <c:tickLblPos val="none"/>
        <c:crossAx val="107463424"/>
        <c:crosses val="autoZero"/>
        <c:auto val="1"/>
        <c:lblOffset val="100"/>
        <c:baseTimeUnit val="years"/>
      </c:dateAx>
      <c:valAx>
        <c:axId val="1074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5706.84</c:v>
                </c:pt>
                <c:pt idx="1">
                  <c:v>4454.84</c:v>
                </c:pt>
                <c:pt idx="2">
                  <c:v>4243.3</c:v>
                </c:pt>
                <c:pt idx="3">
                  <c:v>4550</c:v>
                </c:pt>
                <c:pt idx="4">
                  <c:v>3418.18</c:v>
                </c:pt>
              </c:numCache>
            </c:numRef>
          </c:val>
        </c:ser>
        <c:dLbls>
          <c:showLegendKey val="0"/>
          <c:showVal val="0"/>
          <c:showCatName val="0"/>
          <c:showSerName val="0"/>
          <c:showPercent val="0"/>
          <c:showBubbleSize val="0"/>
        </c:dLbls>
        <c:gapWidth val="150"/>
        <c:axId val="111827200"/>
        <c:axId val="1118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11827200"/>
        <c:axId val="111829376"/>
      </c:lineChart>
      <c:dateAx>
        <c:axId val="111827200"/>
        <c:scaling>
          <c:orientation val="minMax"/>
        </c:scaling>
        <c:delete val="1"/>
        <c:axPos val="b"/>
        <c:numFmt formatCode="ge" sourceLinked="1"/>
        <c:majorTickMark val="none"/>
        <c:minorTickMark val="none"/>
        <c:tickLblPos val="none"/>
        <c:crossAx val="111829376"/>
        <c:crosses val="autoZero"/>
        <c:auto val="1"/>
        <c:lblOffset val="100"/>
        <c:baseTimeUnit val="years"/>
      </c:dateAx>
      <c:valAx>
        <c:axId val="1118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30.78</c:v>
                </c:pt>
                <c:pt idx="1">
                  <c:v>17.68</c:v>
                </c:pt>
                <c:pt idx="2">
                  <c:v>5.01</c:v>
                </c:pt>
                <c:pt idx="3">
                  <c:v>7.98</c:v>
                </c:pt>
                <c:pt idx="4">
                  <c:v>19.73</c:v>
                </c:pt>
              </c:numCache>
            </c:numRef>
          </c:val>
        </c:ser>
        <c:dLbls>
          <c:showLegendKey val="0"/>
          <c:showVal val="0"/>
          <c:showCatName val="0"/>
          <c:showSerName val="0"/>
          <c:showPercent val="0"/>
          <c:showBubbleSize val="0"/>
        </c:dLbls>
        <c:gapWidth val="150"/>
        <c:axId val="111851392"/>
        <c:axId val="1117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11851392"/>
        <c:axId val="111738880"/>
      </c:lineChart>
      <c:dateAx>
        <c:axId val="111851392"/>
        <c:scaling>
          <c:orientation val="minMax"/>
        </c:scaling>
        <c:delete val="1"/>
        <c:axPos val="b"/>
        <c:numFmt formatCode="ge" sourceLinked="1"/>
        <c:majorTickMark val="none"/>
        <c:minorTickMark val="none"/>
        <c:tickLblPos val="none"/>
        <c:crossAx val="111738880"/>
        <c:crosses val="autoZero"/>
        <c:auto val="1"/>
        <c:lblOffset val="100"/>
        <c:baseTimeUnit val="years"/>
      </c:dateAx>
      <c:valAx>
        <c:axId val="1117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421.34</c:v>
                </c:pt>
                <c:pt idx="1">
                  <c:v>841.03</c:v>
                </c:pt>
                <c:pt idx="2">
                  <c:v>2877.03</c:v>
                </c:pt>
                <c:pt idx="3">
                  <c:v>1769.35</c:v>
                </c:pt>
                <c:pt idx="4">
                  <c:v>744.24</c:v>
                </c:pt>
              </c:numCache>
            </c:numRef>
          </c:val>
        </c:ser>
        <c:dLbls>
          <c:showLegendKey val="0"/>
          <c:showVal val="0"/>
          <c:showCatName val="0"/>
          <c:showSerName val="0"/>
          <c:showPercent val="0"/>
          <c:showBubbleSize val="0"/>
        </c:dLbls>
        <c:gapWidth val="150"/>
        <c:axId val="111760896"/>
        <c:axId val="1117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11760896"/>
        <c:axId val="111762816"/>
      </c:lineChart>
      <c:dateAx>
        <c:axId val="111760896"/>
        <c:scaling>
          <c:orientation val="minMax"/>
        </c:scaling>
        <c:delete val="1"/>
        <c:axPos val="b"/>
        <c:numFmt formatCode="ge" sourceLinked="1"/>
        <c:majorTickMark val="none"/>
        <c:minorTickMark val="none"/>
        <c:tickLblPos val="none"/>
        <c:crossAx val="111762816"/>
        <c:crosses val="autoZero"/>
        <c:auto val="1"/>
        <c:lblOffset val="100"/>
        <c:baseTimeUnit val="years"/>
      </c:dateAx>
      <c:valAx>
        <c:axId val="1117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新地町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7969</v>
      </c>
      <c r="AM8" s="47"/>
      <c r="AN8" s="47"/>
      <c r="AO8" s="47"/>
      <c r="AP8" s="47"/>
      <c r="AQ8" s="47"/>
      <c r="AR8" s="47"/>
      <c r="AS8" s="47"/>
      <c r="AT8" s="43">
        <f>データ!S6</f>
        <v>46.53</v>
      </c>
      <c r="AU8" s="43"/>
      <c r="AV8" s="43"/>
      <c r="AW8" s="43"/>
      <c r="AX8" s="43"/>
      <c r="AY8" s="43"/>
      <c r="AZ8" s="43"/>
      <c r="BA8" s="43"/>
      <c r="BB8" s="43">
        <f>データ!T6</f>
        <v>171.27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13.24</v>
      </c>
      <c r="Q10" s="43"/>
      <c r="R10" s="43"/>
      <c r="S10" s="43"/>
      <c r="T10" s="43"/>
      <c r="U10" s="43"/>
      <c r="V10" s="43"/>
      <c r="W10" s="43">
        <f>データ!P6</f>
        <v>100</v>
      </c>
      <c r="X10" s="43"/>
      <c r="Y10" s="43"/>
      <c r="Z10" s="43"/>
      <c r="AA10" s="43"/>
      <c r="AB10" s="43"/>
      <c r="AC10" s="43"/>
      <c r="AD10" s="47">
        <f>データ!Q6</f>
        <v>2808</v>
      </c>
      <c r="AE10" s="47"/>
      <c r="AF10" s="47"/>
      <c r="AG10" s="47"/>
      <c r="AH10" s="47"/>
      <c r="AI10" s="47"/>
      <c r="AJ10" s="47"/>
      <c r="AK10" s="2"/>
      <c r="AL10" s="47">
        <f>データ!U6</f>
        <v>1059</v>
      </c>
      <c r="AM10" s="47"/>
      <c r="AN10" s="47"/>
      <c r="AO10" s="47"/>
      <c r="AP10" s="47"/>
      <c r="AQ10" s="47"/>
      <c r="AR10" s="47"/>
      <c r="AS10" s="47"/>
      <c r="AT10" s="43">
        <f>データ!V6</f>
        <v>1.61</v>
      </c>
      <c r="AU10" s="43"/>
      <c r="AV10" s="43"/>
      <c r="AW10" s="43"/>
      <c r="AX10" s="43"/>
      <c r="AY10" s="43"/>
      <c r="AZ10" s="43"/>
      <c r="BA10" s="43"/>
      <c r="BB10" s="43">
        <f>データ!W6</f>
        <v>657.76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75612</v>
      </c>
      <c r="D6" s="31">
        <f t="shared" si="3"/>
        <v>47</v>
      </c>
      <c r="E6" s="31">
        <f t="shared" si="3"/>
        <v>17</v>
      </c>
      <c r="F6" s="31">
        <f t="shared" si="3"/>
        <v>5</v>
      </c>
      <c r="G6" s="31">
        <f t="shared" si="3"/>
        <v>0</v>
      </c>
      <c r="H6" s="31" t="str">
        <f t="shared" si="3"/>
        <v>福島県　新地町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13.24</v>
      </c>
      <c r="P6" s="32">
        <f t="shared" si="3"/>
        <v>100</v>
      </c>
      <c r="Q6" s="32">
        <f t="shared" si="3"/>
        <v>2808</v>
      </c>
      <c r="R6" s="32">
        <f t="shared" si="3"/>
        <v>7969</v>
      </c>
      <c r="S6" s="32">
        <f t="shared" si="3"/>
        <v>46.53</v>
      </c>
      <c r="T6" s="32">
        <f t="shared" si="3"/>
        <v>171.27</v>
      </c>
      <c r="U6" s="32">
        <f t="shared" si="3"/>
        <v>1059</v>
      </c>
      <c r="V6" s="32">
        <f t="shared" si="3"/>
        <v>1.61</v>
      </c>
      <c r="W6" s="32">
        <f t="shared" si="3"/>
        <v>657.76</v>
      </c>
      <c r="X6" s="33">
        <f>IF(X7="",NA(),X7)</f>
        <v>55.7</v>
      </c>
      <c r="Y6" s="33">
        <f t="shared" ref="Y6:AG6" si="4">IF(Y7="",NA(),Y7)</f>
        <v>224.66</v>
      </c>
      <c r="Z6" s="33">
        <f t="shared" si="4"/>
        <v>118.65</v>
      </c>
      <c r="AA6" s="33">
        <f t="shared" si="4"/>
        <v>89.02</v>
      </c>
      <c r="AB6" s="33">
        <f t="shared" si="4"/>
        <v>62.3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5706.84</v>
      </c>
      <c r="BF6" s="33">
        <f t="shared" ref="BF6:BN6" si="7">IF(BF7="",NA(),BF7)</f>
        <v>4454.84</v>
      </c>
      <c r="BG6" s="33">
        <f t="shared" si="7"/>
        <v>4243.3</v>
      </c>
      <c r="BH6" s="33">
        <f t="shared" si="7"/>
        <v>4550</v>
      </c>
      <c r="BI6" s="33">
        <f t="shared" si="7"/>
        <v>3418.18</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30.78</v>
      </c>
      <c r="BQ6" s="33">
        <f t="shared" ref="BQ6:BY6" si="8">IF(BQ7="",NA(),BQ7)</f>
        <v>17.68</v>
      </c>
      <c r="BR6" s="33">
        <f t="shared" si="8"/>
        <v>5.01</v>
      </c>
      <c r="BS6" s="33">
        <f t="shared" si="8"/>
        <v>7.98</v>
      </c>
      <c r="BT6" s="33">
        <f t="shared" si="8"/>
        <v>19.73</v>
      </c>
      <c r="BU6" s="33">
        <f t="shared" si="8"/>
        <v>43.24</v>
      </c>
      <c r="BV6" s="33">
        <f t="shared" si="8"/>
        <v>42.13</v>
      </c>
      <c r="BW6" s="33">
        <f t="shared" si="8"/>
        <v>42.48</v>
      </c>
      <c r="BX6" s="33">
        <f t="shared" si="8"/>
        <v>41.04</v>
      </c>
      <c r="BY6" s="33">
        <f t="shared" si="8"/>
        <v>41.08</v>
      </c>
      <c r="BZ6" s="32" t="str">
        <f>IF(BZ7="","",IF(BZ7="-","【-】","【"&amp;SUBSTITUTE(TEXT(BZ7,"#,##0.00"),"-","△")&amp;"】"))</f>
        <v>【51.49】</v>
      </c>
      <c r="CA6" s="33">
        <f>IF(CA7="",NA(),CA7)</f>
        <v>421.34</v>
      </c>
      <c r="CB6" s="33">
        <f t="shared" ref="CB6:CJ6" si="9">IF(CB7="",NA(),CB7)</f>
        <v>841.03</v>
      </c>
      <c r="CC6" s="33">
        <f t="shared" si="9"/>
        <v>2877.03</v>
      </c>
      <c r="CD6" s="33">
        <f t="shared" si="9"/>
        <v>1769.35</v>
      </c>
      <c r="CE6" s="33">
        <f t="shared" si="9"/>
        <v>744.24</v>
      </c>
      <c r="CF6" s="33">
        <f t="shared" si="9"/>
        <v>338.76</v>
      </c>
      <c r="CG6" s="33">
        <f t="shared" si="9"/>
        <v>348.41</v>
      </c>
      <c r="CH6" s="33">
        <f t="shared" si="9"/>
        <v>343.8</v>
      </c>
      <c r="CI6" s="33">
        <f t="shared" si="9"/>
        <v>357.08</v>
      </c>
      <c r="CJ6" s="33">
        <f t="shared" si="9"/>
        <v>378.08</v>
      </c>
      <c r="CK6" s="32" t="str">
        <f>IF(CK7="","",IF(CK7="-","【-】","【"&amp;SUBSTITUTE(TEXT(CK7,"#,##0.00"),"-","△")&amp;"】"))</f>
        <v>【295.10】</v>
      </c>
      <c r="CL6" s="33">
        <f>IF(CL7="",NA(),CL7)</f>
        <v>53.03</v>
      </c>
      <c r="CM6" s="33">
        <f t="shared" ref="CM6:CU6" si="10">IF(CM7="",NA(),CM7)</f>
        <v>43.54</v>
      </c>
      <c r="CN6" s="33">
        <f t="shared" si="10"/>
        <v>53.3</v>
      </c>
      <c r="CO6" s="33">
        <f t="shared" si="10"/>
        <v>54.88</v>
      </c>
      <c r="CP6" s="33">
        <f t="shared" si="10"/>
        <v>60.95</v>
      </c>
      <c r="CQ6" s="33">
        <f t="shared" si="10"/>
        <v>44.65</v>
      </c>
      <c r="CR6" s="33">
        <f t="shared" si="10"/>
        <v>46.85</v>
      </c>
      <c r="CS6" s="33">
        <f t="shared" si="10"/>
        <v>46.06</v>
      </c>
      <c r="CT6" s="33">
        <f t="shared" si="10"/>
        <v>45.95</v>
      </c>
      <c r="CU6" s="33">
        <f t="shared" si="10"/>
        <v>44.69</v>
      </c>
      <c r="CV6" s="32" t="str">
        <f>IF(CV7="","",IF(CV7="-","【-】","【"&amp;SUBSTITUTE(TEXT(CV7,"#,##0.00"),"-","△")&amp;"】"))</f>
        <v>【53.32】</v>
      </c>
      <c r="CW6" s="33">
        <f>IF(CW7="",NA(),CW7)</f>
        <v>88.49</v>
      </c>
      <c r="CX6" s="33">
        <f t="shared" ref="CX6:DF6" si="11">IF(CX7="",NA(),CX7)</f>
        <v>88.11</v>
      </c>
      <c r="CY6" s="33">
        <f t="shared" si="11"/>
        <v>89.33</v>
      </c>
      <c r="CZ6" s="33">
        <f t="shared" si="11"/>
        <v>91.48</v>
      </c>
      <c r="DA6" s="33">
        <f t="shared" si="11"/>
        <v>90.75</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75612</v>
      </c>
      <c r="D7" s="35">
        <v>47</v>
      </c>
      <c r="E7" s="35">
        <v>17</v>
      </c>
      <c r="F7" s="35">
        <v>5</v>
      </c>
      <c r="G7" s="35">
        <v>0</v>
      </c>
      <c r="H7" s="35" t="s">
        <v>96</v>
      </c>
      <c r="I7" s="35" t="s">
        <v>97</v>
      </c>
      <c r="J7" s="35" t="s">
        <v>98</v>
      </c>
      <c r="K7" s="35" t="s">
        <v>99</v>
      </c>
      <c r="L7" s="35" t="s">
        <v>100</v>
      </c>
      <c r="M7" s="36" t="s">
        <v>101</v>
      </c>
      <c r="N7" s="36" t="s">
        <v>102</v>
      </c>
      <c r="O7" s="36">
        <v>13.24</v>
      </c>
      <c r="P7" s="36">
        <v>100</v>
      </c>
      <c r="Q7" s="36">
        <v>2808</v>
      </c>
      <c r="R7" s="36">
        <v>7969</v>
      </c>
      <c r="S7" s="36">
        <v>46.53</v>
      </c>
      <c r="T7" s="36">
        <v>171.27</v>
      </c>
      <c r="U7" s="36">
        <v>1059</v>
      </c>
      <c r="V7" s="36">
        <v>1.61</v>
      </c>
      <c r="W7" s="36">
        <v>657.76</v>
      </c>
      <c r="X7" s="36">
        <v>55.7</v>
      </c>
      <c r="Y7" s="36">
        <v>224.66</v>
      </c>
      <c r="Z7" s="36">
        <v>118.65</v>
      </c>
      <c r="AA7" s="36">
        <v>89.02</v>
      </c>
      <c r="AB7" s="36">
        <v>62.3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5706.84</v>
      </c>
      <c r="BF7" s="36">
        <v>4454.84</v>
      </c>
      <c r="BG7" s="36">
        <v>4243.3</v>
      </c>
      <c r="BH7" s="36">
        <v>4550</v>
      </c>
      <c r="BI7" s="36">
        <v>3418.18</v>
      </c>
      <c r="BJ7" s="36">
        <v>1316.7</v>
      </c>
      <c r="BK7" s="36">
        <v>1224.75</v>
      </c>
      <c r="BL7" s="36">
        <v>1144.05</v>
      </c>
      <c r="BM7" s="36">
        <v>1117.1099999999999</v>
      </c>
      <c r="BN7" s="36">
        <v>1161.05</v>
      </c>
      <c r="BO7" s="36">
        <v>992.47</v>
      </c>
      <c r="BP7" s="36">
        <v>30.78</v>
      </c>
      <c r="BQ7" s="36">
        <v>17.68</v>
      </c>
      <c r="BR7" s="36">
        <v>5.01</v>
      </c>
      <c r="BS7" s="36">
        <v>7.98</v>
      </c>
      <c r="BT7" s="36">
        <v>19.73</v>
      </c>
      <c r="BU7" s="36">
        <v>43.24</v>
      </c>
      <c r="BV7" s="36">
        <v>42.13</v>
      </c>
      <c r="BW7" s="36">
        <v>42.48</v>
      </c>
      <c r="BX7" s="36">
        <v>41.04</v>
      </c>
      <c r="BY7" s="36">
        <v>41.08</v>
      </c>
      <c r="BZ7" s="36">
        <v>51.49</v>
      </c>
      <c r="CA7" s="36">
        <v>421.34</v>
      </c>
      <c r="CB7" s="36">
        <v>841.03</v>
      </c>
      <c r="CC7" s="36">
        <v>2877.03</v>
      </c>
      <c r="CD7" s="36">
        <v>1769.35</v>
      </c>
      <c r="CE7" s="36">
        <v>744.24</v>
      </c>
      <c r="CF7" s="36">
        <v>338.76</v>
      </c>
      <c r="CG7" s="36">
        <v>348.41</v>
      </c>
      <c r="CH7" s="36">
        <v>343.8</v>
      </c>
      <c r="CI7" s="36">
        <v>357.08</v>
      </c>
      <c r="CJ7" s="36">
        <v>378.08</v>
      </c>
      <c r="CK7" s="36">
        <v>295.10000000000002</v>
      </c>
      <c r="CL7" s="36">
        <v>53.03</v>
      </c>
      <c r="CM7" s="36">
        <v>43.54</v>
      </c>
      <c r="CN7" s="36">
        <v>53.3</v>
      </c>
      <c r="CO7" s="36">
        <v>54.88</v>
      </c>
      <c r="CP7" s="36">
        <v>60.95</v>
      </c>
      <c r="CQ7" s="36">
        <v>44.65</v>
      </c>
      <c r="CR7" s="36">
        <v>46.85</v>
      </c>
      <c r="CS7" s="36">
        <v>46.06</v>
      </c>
      <c r="CT7" s="36">
        <v>45.95</v>
      </c>
      <c r="CU7" s="36">
        <v>44.69</v>
      </c>
      <c r="CV7" s="36">
        <v>53.32</v>
      </c>
      <c r="CW7" s="36">
        <v>88.49</v>
      </c>
      <c r="CX7" s="36">
        <v>88.11</v>
      </c>
      <c r="CY7" s="36">
        <v>89.33</v>
      </c>
      <c r="CZ7" s="36">
        <v>91.48</v>
      </c>
      <c r="DA7" s="36">
        <v>90.75</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shinchi009</cp:lastModifiedBy>
  <cp:lastPrinted>2016-02-10T00:19:31Z</cp:lastPrinted>
  <dcterms:created xsi:type="dcterms:W3CDTF">2016-02-03T09:10:35Z</dcterms:created>
  <dcterms:modified xsi:type="dcterms:W3CDTF">2016-02-12T00:50:36Z</dcterms:modified>
  <cp:category/>
</cp:coreProperties>
</file>