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<sst xmlns="http://schemas.openxmlformats.org/spreadsheetml/2006/main" count="221" uniqueCount="111">
  <si>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</si>
  <si>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</si>
  <si>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</si>
  <si>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</si>
  <si>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</si>
  <si>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</si>
  <si>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</si>
  <si>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</si>
  <si>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</si>
  <si>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</si>
  <si>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</si>
  <si>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</si>
  <si>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</si>
  <si>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</si>
  <si>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</si>
  <si>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</si>
  <si>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</si>
  <si>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</si>
  <si>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</si>
  <si>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</si>
  <si>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</si>
  <si>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</si>
  <si>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</si>
  <si>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</si>
  <si>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</si>
  <si>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</si>
  <si>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</si>
  <si>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</si>
  <si>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</si>
  <si>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</si>
  <si>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</si>
  <si>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</si>
  <si>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</si>
  <si>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</si>
  <si>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</si>
  <si>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</si>
  <si>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</si>
  <si>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</si>
  <si>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</si>
  <si>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</si>
  <si>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</si>
  <si>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</si>
  <si>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</si>
  <si>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</si>
  <si>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</si>
  <si>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</si>
  <si>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</si>
  <si>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</si>
  <si>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</si>
  <si>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</si>
  <si>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</si>
  <si>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</si>
  <si>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</si>
  <si>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</si>
  <si>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</si>
  <si>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</si>
  <si>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</si>
  <si>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</si>
  <si>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</si>
  <si>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</si>
  <si>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</si>
  <si>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</si>
  <si>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</si>
  <si>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</si>
  <si>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</si>
  <si>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</si>
  <si>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</si>
  <si>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</si>
  <si>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</si>
  <si>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</si>
  <si>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</si>
  <si>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</si>
  <si>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</si>
  <si>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</si>
  <si>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</si>
  <si>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</si>
  <si>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</si>
  <si>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</si>
  <si>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</si>
  <si>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</si>
  <si>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</si>
  <si>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</si>
  <si>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</si>
  <si>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</si>
  <si>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</si>
  <si>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</si>
  <si>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</si>
  <si>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</si>
  <si>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</si>
  <si>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</si>
  <si>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</si>
  <si>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</si>
  <si>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</si>
  <si>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</si>
  <si>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</si>
  <si>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</si>
  <si>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浅川町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</si>
  <si>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</si>
  <si>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</si>
  <si>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</si>
  <si>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</si>
  <si>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</si>
  <si>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</si>
  <si>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</si>
  <si>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</si>
  <si>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</si>
  <si>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</si>
  <si>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</si>
  <si>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①収益的収支比率：H22は100％を下回っているが、H23以降は100％を上回っている。
④企業債残高対事業規模比率：H22は類似団体平均を上回っているが、H23以降は類似団体平均を下回っている。
⑤経費回収率：概ね100％で推移しており、類似団体平均と比較しても高い数値となっている。
⑥汚水処理原価：類似団体平均と比較して低い数値で推移している。
⑦施設利用率：類似団体平均と比較して低い数値となっている。
⑧水洗化率：類似団体平均と比較して低い数値となっている。
・収益的収支率が100％を超えており、経費回収率も概ね100％となっていることから、概ね健全な経営ができていると思われる。
・汚水処理原価は類似団体平均値より低い値となっているが、今後の老朽化等による維持管理費の増加に対応するため、接続率の向上による有収水量を増加させる取り組みが必要となる。</t>
    <phoneticPr fontId="4"/>
  </si>
  <si>
    <t>③管渠改善率：類似団体平均と比較して低い数値を下回っている。
・平成18年3月供用開始のため、比較的新しい施設ではあるが、供用開始後10年になるため、ポンプ等のオーバーホールの時期となってきている。
・管渠は耐用年数を経過するものはないが、東日本大震災の影響を受けた管渠もあることから、定期的な点検・調査をする必要がある。</t>
    <phoneticPr fontId="4"/>
  </si>
  <si>
    <t>・収益的収支が黒字とはなっているが、施設も供用開始後10年を迎え、今後維持費等の増が見込まれるため、更なる経費削減や施設利用率の向上が必要となる。
・処理区域の拡大については、今後の更新や修繕も考慮し、投資規模は適切か判断する必要がある。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</si>
</sst>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56992"/>
        <c:axId val="73994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56992"/>
        <c:axId val="73994240"/>
      </c:lineChart>
      <c:dateAx>
        <c:axId val="52356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994240"/>
        <c:crosses val="autoZero"/>
        <c:auto val="1"/>
        <c:lblOffset val="100"/>
        <c:baseTimeUnit val="years"/>
      </c:dateAx>
      <c:valAx>
        <c:axId val="73994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356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16.2</c:v>
                </c:pt>
                <c:pt idx="1">
                  <c:v>15.8</c:v>
                </c:pt>
                <c:pt idx="2">
                  <c:v>16</c:v>
                </c:pt>
                <c:pt idx="3">
                  <c:v>17.73</c:v>
                </c:pt>
                <c:pt idx="4">
                  <c:v>18.47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34112"/>
        <c:axId val="87044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36.18</c:v>
                </c:pt>
                <c:pt idx="1">
                  <c:v>36.799999999999997</c:v>
                </c:pt>
                <c:pt idx="2">
                  <c:v>36.67</c:v>
                </c:pt>
                <c:pt idx="3">
                  <c:v>36.200000000000003</c:v>
                </c:pt>
                <c:pt idx="4">
                  <c:v>34.74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34112"/>
        <c:axId val="87044480"/>
      </c:lineChart>
      <c:dateAx>
        <c:axId val="8703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044480"/>
        <c:crosses val="autoZero"/>
        <c:auto val="1"/>
        <c:lblOffset val="100"/>
        <c:baseTimeUnit val="years"/>
      </c:dateAx>
      <c:valAx>
        <c:axId val="87044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034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39.07</c:v>
                </c:pt>
                <c:pt idx="1">
                  <c:v>37.86</c:v>
                </c:pt>
                <c:pt idx="2">
                  <c:v>42.93</c:v>
                </c:pt>
                <c:pt idx="3">
                  <c:v>45.8</c:v>
                </c:pt>
                <c:pt idx="4">
                  <c:v>45.31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58304"/>
        <c:axId val="87085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72.14</c:v>
                </c:pt>
                <c:pt idx="1">
                  <c:v>71.62</c:v>
                </c:pt>
                <c:pt idx="2">
                  <c:v>71.239999999999995</c:v>
                </c:pt>
                <c:pt idx="3">
                  <c:v>71.069999999999993</c:v>
                </c:pt>
                <c:pt idx="4">
                  <c:v>70.14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58304"/>
        <c:axId val="87085056"/>
      </c:lineChart>
      <c:dateAx>
        <c:axId val="87058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085056"/>
        <c:crosses val="autoZero"/>
        <c:auto val="1"/>
        <c:lblOffset val="100"/>
        <c:baseTimeUnit val="years"/>
      </c:dateAx>
      <c:valAx>
        <c:axId val="87085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058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96.8</c:v>
                </c:pt>
                <c:pt idx="1">
                  <c:v>106.13</c:v>
                </c:pt>
                <c:pt idx="2">
                  <c:v>104.44</c:v>
                </c:pt>
                <c:pt idx="3">
                  <c:v>102.52</c:v>
                </c:pt>
                <c:pt idx="4">
                  <c:v>102.43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59872"/>
        <c:axId val="7656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59872"/>
        <c:axId val="76561792"/>
      </c:lineChart>
      <c:dateAx>
        <c:axId val="7655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561792"/>
        <c:crosses val="autoZero"/>
        <c:auto val="1"/>
        <c:lblOffset val="100"/>
        <c:baseTimeUnit val="years"/>
      </c:dateAx>
      <c:valAx>
        <c:axId val="7656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559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79968"/>
        <c:axId val="76581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9968"/>
        <c:axId val="76581888"/>
      </c:lineChart>
      <c:dateAx>
        <c:axId val="76579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581888"/>
        <c:crosses val="autoZero"/>
        <c:auto val="1"/>
        <c:lblOffset val="100"/>
        <c:baseTimeUnit val="years"/>
      </c:dateAx>
      <c:valAx>
        <c:axId val="76581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57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32544"/>
        <c:axId val="77134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32544"/>
        <c:axId val="77134464"/>
      </c:lineChart>
      <c:dateAx>
        <c:axId val="77132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134464"/>
        <c:crosses val="autoZero"/>
        <c:auto val="1"/>
        <c:lblOffset val="100"/>
        <c:baseTimeUnit val="years"/>
      </c:dateAx>
      <c:valAx>
        <c:axId val="77134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132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58560"/>
        <c:axId val="78260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58560"/>
        <c:axId val="78260480"/>
      </c:lineChart>
      <c:dateAx>
        <c:axId val="78258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260480"/>
        <c:crosses val="autoZero"/>
        <c:auto val="1"/>
        <c:lblOffset val="100"/>
        <c:baseTimeUnit val="years"/>
      </c:dateAx>
      <c:valAx>
        <c:axId val="78260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258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82752"/>
        <c:axId val="78284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82752"/>
        <c:axId val="78284672"/>
      </c:lineChart>
      <c:dateAx>
        <c:axId val="78282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284672"/>
        <c:crosses val="autoZero"/>
        <c:auto val="1"/>
        <c:lblOffset val="100"/>
        <c:baseTimeUnit val="years"/>
      </c:dateAx>
      <c:valAx>
        <c:axId val="78284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282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2407.12</c:v>
                </c:pt>
                <c:pt idx="1">
                  <c:v>213.17</c:v>
                </c:pt>
                <c:pt idx="2">
                  <c:v>225.66</c:v>
                </c:pt>
                <c:pt idx="3">
                  <c:v>62.54</c:v>
                </c:pt>
                <c:pt idx="4">
                  <c:v>45.87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94400"/>
        <c:axId val="78312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1868.17</c:v>
                </c:pt>
                <c:pt idx="1">
                  <c:v>1835.56</c:v>
                </c:pt>
                <c:pt idx="2">
                  <c:v>1716.82</c:v>
                </c:pt>
                <c:pt idx="3">
                  <c:v>1554.05</c:v>
                </c:pt>
                <c:pt idx="4">
                  <c:v>1671.86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94400"/>
        <c:axId val="78312960"/>
      </c:lineChart>
      <c:dateAx>
        <c:axId val="78294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312960"/>
        <c:crosses val="autoZero"/>
        <c:auto val="1"/>
        <c:lblOffset val="100"/>
        <c:baseTimeUnit val="years"/>
      </c:dateAx>
      <c:valAx>
        <c:axId val="78312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294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115.13</c:v>
                </c:pt>
                <c:pt idx="2">
                  <c:v>100</c:v>
                </c:pt>
                <c:pt idx="3">
                  <c:v>100</c:v>
                </c:pt>
                <c:pt idx="4">
                  <c:v>99.46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77536"/>
        <c:axId val="8697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55.15</c:v>
                </c:pt>
                <c:pt idx="1">
                  <c:v>52.89</c:v>
                </c:pt>
                <c:pt idx="2">
                  <c:v>51.73</c:v>
                </c:pt>
                <c:pt idx="3">
                  <c:v>53.01</c:v>
                </c:pt>
                <c:pt idx="4">
                  <c:v>50.54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77536"/>
        <c:axId val="86979712"/>
      </c:lineChart>
      <c:dateAx>
        <c:axId val="8697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979712"/>
        <c:crosses val="autoZero"/>
        <c:auto val="1"/>
        <c:lblOffset val="100"/>
        <c:baseTimeUnit val="years"/>
      </c:dateAx>
      <c:valAx>
        <c:axId val="8697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97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202.81</c:v>
                </c:pt>
                <c:pt idx="1">
                  <c:v>180.03</c:v>
                </c:pt>
                <c:pt idx="2">
                  <c:v>206.79</c:v>
                </c:pt>
                <c:pt idx="3">
                  <c:v>209.15</c:v>
                </c:pt>
                <c:pt idx="4">
                  <c:v>207.47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01728"/>
        <c:axId val="8701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283.05</c:v>
                </c:pt>
                <c:pt idx="1">
                  <c:v>300.52</c:v>
                </c:pt>
                <c:pt idx="2">
                  <c:v>310.47000000000003</c:v>
                </c:pt>
                <c:pt idx="3">
                  <c:v>299.39</c:v>
                </c:pt>
                <c:pt idx="4">
                  <c:v>320.36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01728"/>
        <c:axId val="87012096"/>
      </c:lineChart>
      <c:dateAx>
        <c:axId val="8700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012096"/>
        <c:crosses val="autoZero"/>
        <c:auto val="1"/>
        <c:lblOffset val="100"/>
        <c:baseTimeUnit val="years"/>
      </c:dateAx>
      <c:valAx>
        <c:axId val="8701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00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6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福島県　浅川町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6856</v>
      </c>
      <c r="AM8" s="64"/>
      <c r="AN8" s="64"/>
      <c r="AO8" s="64"/>
      <c r="AP8" s="64"/>
      <c r="AQ8" s="64"/>
      <c r="AR8" s="64"/>
      <c r="AS8" s="64"/>
      <c r="AT8" s="63">
        <f>データ!S6</f>
        <v>37.43</v>
      </c>
      <c r="AU8" s="63"/>
      <c r="AV8" s="63"/>
      <c r="AW8" s="63"/>
      <c r="AX8" s="63"/>
      <c r="AY8" s="63"/>
      <c r="AZ8" s="63"/>
      <c r="BA8" s="63"/>
      <c r="BB8" s="63">
        <f>データ!T6</f>
        <v>183.17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34.92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3801</v>
      </c>
      <c r="AE10" s="64"/>
      <c r="AF10" s="64"/>
      <c r="AG10" s="64"/>
      <c r="AH10" s="64"/>
      <c r="AI10" s="64"/>
      <c r="AJ10" s="64"/>
      <c r="AK10" s="2"/>
      <c r="AL10" s="64">
        <f>データ!U6</f>
        <v>2379</v>
      </c>
      <c r="AM10" s="64"/>
      <c r="AN10" s="64"/>
      <c r="AO10" s="64"/>
      <c r="AP10" s="64"/>
      <c r="AQ10" s="64"/>
      <c r="AR10" s="64"/>
      <c r="AS10" s="64"/>
      <c r="AT10" s="63">
        <f>データ!V6</f>
        <v>0.91</v>
      </c>
      <c r="AU10" s="63"/>
      <c r="AV10" s="63"/>
      <c r="AW10" s="63"/>
      <c r="AX10" s="63"/>
      <c r="AY10" s="63"/>
      <c r="AZ10" s="63"/>
      <c r="BA10" s="63"/>
      <c r="BB10" s="63">
        <f>データ!W6</f>
        <v>2614.29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75043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福島県　浅川町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34.92</v>
      </c>
      <c r="P6" s="32">
        <f t="shared" si="3"/>
        <v>100</v>
      </c>
      <c r="Q6" s="32">
        <f t="shared" si="3"/>
        <v>3801</v>
      </c>
      <c r="R6" s="32">
        <f t="shared" si="3"/>
        <v>6856</v>
      </c>
      <c r="S6" s="32">
        <f t="shared" si="3"/>
        <v>37.43</v>
      </c>
      <c r="T6" s="32">
        <f t="shared" si="3"/>
        <v>183.17</v>
      </c>
      <c r="U6" s="32">
        <f t="shared" si="3"/>
        <v>2379</v>
      </c>
      <c r="V6" s="32">
        <f t="shared" si="3"/>
        <v>0.91</v>
      </c>
      <c r="W6" s="32">
        <f t="shared" si="3"/>
        <v>2614.29</v>
      </c>
      <c r="X6" s="33">
        <f>IF(X7="",NA(),X7)</f>
        <v>96.8</v>
      </c>
      <c r="Y6" s="33">
        <f t="shared" ref="Y6:AG6" si="4">IF(Y7="",NA(),Y7)</f>
        <v>106.13</v>
      </c>
      <c r="Z6" s="33">
        <f t="shared" si="4"/>
        <v>104.44</v>
      </c>
      <c r="AA6" s="33">
        <f t="shared" si="4"/>
        <v>102.52</v>
      </c>
      <c r="AB6" s="33">
        <f t="shared" si="4"/>
        <v>102.43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2407.12</v>
      </c>
      <c r="BF6" s="33">
        <f t="shared" ref="BF6:BN6" si="7">IF(BF7="",NA(),BF7)</f>
        <v>213.17</v>
      </c>
      <c r="BG6" s="33">
        <f t="shared" si="7"/>
        <v>225.66</v>
      </c>
      <c r="BH6" s="33">
        <f t="shared" si="7"/>
        <v>62.54</v>
      </c>
      <c r="BI6" s="33">
        <f t="shared" si="7"/>
        <v>45.87</v>
      </c>
      <c r="BJ6" s="33">
        <f t="shared" si="7"/>
        <v>1868.17</v>
      </c>
      <c r="BK6" s="33">
        <f t="shared" si="7"/>
        <v>1835.56</v>
      </c>
      <c r="BL6" s="33">
        <f t="shared" si="7"/>
        <v>1716.82</v>
      </c>
      <c r="BM6" s="33">
        <f t="shared" si="7"/>
        <v>1554.05</v>
      </c>
      <c r="BN6" s="33">
        <f t="shared" si="7"/>
        <v>1671.86</v>
      </c>
      <c r="BO6" s="32" t="str">
        <f>IF(BO7="","",IF(BO7="-","【-】","【"&amp;SUBSTITUTE(TEXT(BO7,"#,##0.00"),"-","△")&amp;"】"))</f>
        <v>【1,479.31】</v>
      </c>
      <c r="BP6" s="33">
        <f>IF(BP7="",NA(),BP7)</f>
        <v>100</v>
      </c>
      <c r="BQ6" s="33">
        <f t="shared" ref="BQ6:BY6" si="8">IF(BQ7="",NA(),BQ7)</f>
        <v>115.13</v>
      </c>
      <c r="BR6" s="33">
        <f t="shared" si="8"/>
        <v>100</v>
      </c>
      <c r="BS6" s="33">
        <f t="shared" si="8"/>
        <v>100</v>
      </c>
      <c r="BT6" s="33">
        <f t="shared" si="8"/>
        <v>99.46</v>
      </c>
      <c r="BU6" s="33">
        <f t="shared" si="8"/>
        <v>55.15</v>
      </c>
      <c r="BV6" s="33">
        <f t="shared" si="8"/>
        <v>52.89</v>
      </c>
      <c r="BW6" s="33">
        <f t="shared" si="8"/>
        <v>51.73</v>
      </c>
      <c r="BX6" s="33">
        <f t="shared" si="8"/>
        <v>53.01</v>
      </c>
      <c r="BY6" s="33">
        <f t="shared" si="8"/>
        <v>50.54</v>
      </c>
      <c r="BZ6" s="32" t="str">
        <f>IF(BZ7="","",IF(BZ7="-","【-】","【"&amp;SUBSTITUTE(TEXT(BZ7,"#,##0.00"),"-","△")&amp;"】"))</f>
        <v>【63.50】</v>
      </c>
      <c r="CA6" s="33">
        <f>IF(CA7="",NA(),CA7)</f>
        <v>202.81</v>
      </c>
      <c r="CB6" s="33">
        <f t="shared" ref="CB6:CJ6" si="9">IF(CB7="",NA(),CB7)</f>
        <v>180.03</v>
      </c>
      <c r="CC6" s="33">
        <f t="shared" si="9"/>
        <v>206.79</v>
      </c>
      <c r="CD6" s="33">
        <f t="shared" si="9"/>
        <v>209.15</v>
      </c>
      <c r="CE6" s="33">
        <f t="shared" si="9"/>
        <v>207.47</v>
      </c>
      <c r="CF6" s="33">
        <f t="shared" si="9"/>
        <v>283.05</v>
      </c>
      <c r="CG6" s="33">
        <f t="shared" si="9"/>
        <v>300.52</v>
      </c>
      <c r="CH6" s="33">
        <f t="shared" si="9"/>
        <v>310.47000000000003</v>
      </c>
      <c r="CI6" s="33">
        <f t="shared" si="9"/>
        <v>299.39</v>
      </c>
      <c r="CJ6" s="33">
        <f t="shared" si="9"/>
        <v>320.36</v>
      </c>
      <c r="CK6" s="32" t="str">
        <f>IF(CK7="","",IF(CK7="-","【-】","【"&amp;SUBSTITUTE(TEXT(CK7,"#,##0.00"),"-","△")&amp;"】"))</f>
        <v>【253.12】</v>
      </c>
      <c r="CL6" s="33">
        <f>IF(CL7="",NA(),CL7)</f>
        <v>16.2</v>
      </c>
      <c r="CM6" s="33">
        <f t="shared" ref="CM6:CU6" si="10">IF(CM7="",NA(),CM7)</f>
        <v>15.8</v>
      </c>
      <c r="CN6" s="33">
        <f t="shared" si="10"/>
        <v>16</v>
      </c>
      <c r="CO6" s="33">
        <f t="shared" si="10"/>
        <v>17.73</v>
      </c>
      <c r="CP6" s="33">
        <f t="shared" si="10"/>
        <v>18.47</v>
      </c>
      <c r="CQ6" s="33">
        <f t="shared" si="10"/>
        <v>36.18</v>
      </c>
      <c r="CR6" s="33">
        <f t="shared" si="10"/>
        <v>36.799999999999997</v>
      </c>
      <c r="CS6" s="33">
        <f t="shared" si="10"/>
        <v>36.67</v>
      </c>
      <c r="CT6" s="33">
        <f t="shared" si="10"/>
        <v>36.200000000000003</v>
      </c>
      <c r="CU6" s="33">
        <f t="shared" si="10"/>
        <v>34.74</v>
      </c>
      <c r="CV6" s="32" t="str">
        <f>IF(CV7="","",IF(CV7="-","【-】","【"&amp;SUBSTITUTE(TEXT(CV7,"#,##0.00"),"-","△")&amp;"】"))</f>
        <v>【41.06】</v>
      </c>
      <c r="CW6" s="33">
        <f>IF(CW7="",NA(),CW7)</f>
        <v>39.07</v>
      </c>
      <c r="CX6" s="33">
        <f t="shared" ref="CX6:DF6" si="11">IF(CX7="",NA(),CX7)</f>
        <v>37.86</v>
      </c>
      <c r="CY6" s="33">
        <f t="shared" si="11"/>
        <v>42.93</v>
      </c>
      <c r="CZ6" s="33">
        <f t="shared" si="11"/>
        <v>45.8</v>
      </c>
      <c r="DA6" s="33">
        <f t="shared" si="11"/>
        <v>45.31</v>
      </c>
      <c r="DB6" s="33">
        <f t="shared" si="11"/>
        <v>72.14</v>
      </c>
      <c r="DC6" s="33">
        <f t="shared" si="11"/>
        <v>71.62</v>
      </c>
      <c r="DD6" s="33">
        <f t="shared" si="11"/>
        <v>71.239999999999995</v>
      </c>
      <c r="DE6" s="33">
        <f t="shared" si="11"/>
        <v>71.069999999999993</v>
      </c>
      <c r="DF6" s="33">
        <f t="shared" si="11"/>
        <v>70.14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0.05</v>
      </c>
      <c r="EL6" s="33">
        <f t="shared" si="14"/>
        <v>7.0000000000000007E-2</v>
      </c>
      <c r="EM6" s="33">
        <f t="shared" si="14"/>
        <v>0.08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75043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34.92</v>
      </c>
      <c r="P7" s="36">
        <v>100</v>
      </c>
      <c r="Q7" s="36">
        <v>3801</v>
      </c>
      <c r="R7" s="36">
        <v>6856</v>
      </c>
      <c r="S7" s="36">
        <v>37.43</v>
      </c>
      <c r="T7" s="36">
        <v>183.17</v>
      </c>
      <c r="U7" s="36">
        <v>2379</v>
      </c>
      <c r="V7" s="36">
        <v>0.91</v>
      </c>
      <c r="W7" s="36">
        <v>2614.29</v>
      </c>
      <c r="X7" s="36">
        <v>96.8</v>
      </c>
      <c r="Y7" s="36">
        <v>106.13</v>
      </c>
      <c r="Z7" s="36">
        <v>104.44</v>
      </c>
      <c r="AA7" s="36">
        <v>102.52</v>
      </c>
      <c r="AB7" s="36">
        <v>102.43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2407.12</v>
      </c>
      <c r="BF7" s="36">
        <v>213.17</v>
      </c>
      <c r="BG7" s="36">
        <v>225.66</v>
      </c>
      <c r="BH7" s="36">
        <v>62.54</v>
      </c>
      <c r="BI7" s="36">
        <v>45.87</v>
      </c>
      <c r="BJ7" s="36">
        <v>1868.17</v>
      </c>
      <c r="BK7" s="36">
        <v>1835.56</v>
      </c>
      <c r="BL7" s="36">
        <v>1716.82</v>
      </c>
      <c r="BM7" s="36">
        <v>1554.05</v>
      </c>
      <c r="BN7" s="36">
        <v>1671.86</v>
      </c>
      <c r="BO7" s="36">
        <v>1479.31</v>
      </c>
      <c r="BP7" s="36">
        <v>100</v>
      </c>
      <c r="BQ7" s="36">
        <v>115.13</v>
      </c>
      <c r="BR7" s="36">
        <v>100</v>
      </c>
      <c r="BS7" s="36">
        <v>100</v>
      </c>
      <c r="BT7" s="36">
        <v>99.46</v>
      </c>
      <c r="BU7" s="36">
        <v>55.15</v>
      </c>
      <c r="BV7" s="36">
        <v>52.89</v>
      </c>
      <c r="BW7" s="36">
        <v>51.73</v>
      </c>
      <c r="BX7" s="36">
        <v>53.01</v>
      </c>
      <c r="BY7" s="36">
        <v>50.54</v>
      </c>
      <c r="BZ7" s="36">
        <v>63.5</v>
      </c>
      <c r="CA7" s="36">
        <v>202.81</v>
      </c>
      <c r="CB7" s="36">
        <v>180.03</v>
      </c>
      <c r="CC7" s="36">
        <v>206.79</v>
      </c>
      <c r="CD7" s="36">
        <v>209.15</v>
      </c>
      <c r="CE7" s="36">
        <v>207.47</v>
      </c>
      <c r="CF7" s="36">
        <v>283.05</v>
      </c>
      <c r="CG7" s="36">
        <v>300.52</v>
      </c>
      <c r="CH7" s="36">
        <v>310.47000000000003</v>
      </c>
      <c r="CI7" s="36">
        <v>299.39</v>
      </c>
      <c r="CJ7" s="36">
        <v>320.36</v>
      </c>
      <c r="CK7" s="36">
        <v>253.12</v>
      </c>
      <c r="CL7" s="36">
        <v>16.2</v>
      </c>
      <c r="CM7" s="36">
        <v>15.8</v>
      </c>
      <c r="CN7" s="36">
        <v>16</v>
      </c>
      <c r="CO7" s="36">
        <v>17.73</v>
      </c>
      <c r="CP7" s="36">
        <v>18.47</v>
      </c>
      <c r="CQ7" s="36">
        <v>36.18</v>
      </c>
      <c r="CR7" s="36">
        <v>36.799999999999997</v>
      </c>
      <c r="CS7" s="36">
        <v>36.67</v>
      </c>
      <c r="CT7" s="36">
        <v>36.200000000000003</v>
      </c>
      <c r="CU7" s="36">
        <v>34.74</v>
      </c>
      <c r="CV7" s="36">
        <v>41.06</v>
      </c>
      <c r="CW7" s="36">
        <v>39.07</v>
      </c>
      <c r="CX7" s="36">
        <v>37.86</v>
      </c>
      <c r="CY7" s="36">
        <v>42.93</v>
      </c>
      <c r="CZ7" s="36">
        <v>45.8</v>
      </c>
      <c r="DA7" s="36">
        <v>45.31</v>
      </c>
      <c r="DB7" s="36">
        <v>72.14</v>
      </c>
      <c r="DC7" s="36">
        <v>71.62</v>
      </c>
      <c r="DD7" s="36">
        <v>71.239999999999995</v>
      </c>
      <c r="DE7" s="36">
        <v>71.069999999999993</v>
      </c>
      <c r="DF7" s="36">
        <v>70.14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0.05</v>
      </c>
      <c r="EL7" s="36">
        <v>7.0000000000000007E-2</v>
      </c>
      <c r="EM7" s="36">
        <v>0.08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小松　将広</cp:lastModifiedBy>
  <dcterms:created xsi:type="dcterms:W3CDTF">2016-02-03T09:01:43Z</dcterms:created>
  <dcterms:modified xsi:type="dcterms:W3CDTF">2016-02-16T01:07:05Z</dcterms:modified>
</cp:coreProperties>
</file>