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046\Desktop\上下水道課\水道（経営比較分析表）\分析表提出用\"/>
    </mc:Choice>
  </mc:AlternateContent>
  <workbookProtection workbookPassword="B501" lockStructure="1"/>
  <bookViews>
    <workbookView xWindow="0" yWindow="0" windowWidth="15360" windowHeight="83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<sst xmlns="http://schemas.openxmlformats.org/spreadsheetml/2006/main" count="221" uniqueCount="111">
  <si>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</si>
  <si>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</si>
  <si>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</si>
  <si>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</si>
  <si>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</si>
  <si>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</si>
  <si>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</si>
  <si>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</si>
  <si>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</si>
  <si>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</si>
  <si>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</si>
  <si>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</si>
  <si>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</si>
  <si>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</si>
  <si>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</si>
  <si>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</si>
  <si>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</si>
  <si>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</si>
  <si>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</si>
  <si>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</si>
  <si>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</si>
  <si>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</si>
  <si>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</si>
  <si>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</si>
  <si>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</si>
  <si>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</si>
  <si>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</si>
  <si>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</si>
  <si>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</si>
  <si>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</si>
  <si>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</si>
  <si>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</si>
  <si>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</si>
  <si>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</si>
  <si>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</si>
  <si>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</si>
  <si>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</si>
  <si>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</si>
  <si>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</si>
  <si>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</si>
  <si>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</si>
  <si>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</si>
  <si>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</si>
  <si>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</si>
  <si>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</si>
  <si>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</si>
  <si>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</si>
  <si>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</si>
  <si>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</si>
  <si>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</si>
  <si>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</si>
  <si>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</si>
  <si>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</si>
  <si>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</si>
  <si>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</si>
  <si>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</si>
  <si>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</si>
  <si>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</si>
  <si>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</si>
  <si>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</si>
  <si>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</si>
  <si>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</si>
  <si>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</si>
  <si>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</si>
  <si>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</si>
  <si>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</si>
  <si>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</si>
  <si>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</si>
  <si>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</si>
  <si>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</si>
  <si>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</si>
  <si>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</si>
  <si>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</si>
  <si>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</si>
  <si>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</si>
  <si>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</si>
  <si>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</si>
  <si>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</si>
  <si>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</si>
  <si>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</si>
  <si>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</si>
  <si>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</si>
  <si>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</si>
  <si>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</si>
  <si>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</si>
  <si>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</si>
  <si>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</si>
  <si>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</si>
  <si>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</si>
  <si>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</si>
  <si>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</si>
  <si>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</si>
  <si>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</si>
  <si>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</si>
  <si>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</si>
  <si>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</si>
  <si>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</si>
  <si>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</si>
  <si>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</si>
  <si>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</si>
  <si>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</si>
  <si>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</si>
  <si>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</si>
  <si>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</si>
  <si>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</si>
  <si>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</si>
  <si>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</si>
  <si>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</si>
  <si>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施設は、計画対象人口2,230人、計画処理対象戸数405戸という事業規模で平成9年度から供用開始となっており、平成26年度末の処理区域内の人口別接続率が67.85%、戸数別接続率が60.51%となっております。
　収益的収支比率は、赤字を示しており不足する費用については、一般会計からの操出金によって賄っています。農業集落排水事業は、施設整備が完了していますので新たな投資が必要なければ、地方債の償還が徐々に減少することが見込まれますが、現在資本費平準化債を毎年借り入れして整備費用の後年度繰り延べ調整を行っていますので、総収益が年々伸びている状況ではありますが、収益的収支比率が大幅に改善する水準ではありません。
　企業債残高対事業規模比率については、事業が完了しているので年々数値が減少してきていますが、資本費平準化債の影響で減少が緩やかになっています。
　経費回収率及び汚水処理原価については、類団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年5%程度の伸びとなっている接続率をさらに伸ばせるよう取り組むことで経営の健全化、施設等の効率性の向上に努めていきます。</t>
    <rPh sb="1" eb="3">
      <t>ノウギョウ</t>
    </rPh>
    <rPh sb="3" eb="5">
      <t>シュウラク</t>
    </rPh>
    <rPh sb="5" eb="7">
      <t>ハイスイ</t>
    </rPh>
    <rPh sb="7" eb="9">
      <t>シセツ</t>
    </rPh>
    <rPh sb="11" eb="13">
      <t>ケイカク</t>
    </rPh>
    <rPh sb="13" eb="15">
      <t>タイショウ</t>
    </rPh>
    <rPh sb="15" eb="17">
      <t>ジンコウ</t>
    </rPh>
    <rPh sb="22" eb="23">
      <t>ニン</t>
    </rPh>
    <rPh sb="24" eb="26">
      <t>ケイカク</t>
    </rPh>
    <rPh sb="26" eb="28">
      <t>ショリ</t>
    </rPh>
    <rPh sb="28" eb="30">
      <t>タイショウ</t>
    </rPh>
    <rPh sb="30" eb="32">
      <t>コスウ</t>
    </rPh>
    <rPh sb="35" eb="36">
      <t>コ</t>
    </rPh>
    <rPh sb="39" eb="41">
      <t>ジギョウ</t>
    </rPh>
    <rPh sb="41" eb="43">
      <t>キボ</t>
    </rPh>
    <rPh sb="62" eb="64">
      <t>ヘイセイ</t>
    </rPh>
    <rPh sb="66" eb="69">
      <t>ネンドマツ</t>
    </rPh>
    <rPh sb="70" eb="72">
      <t>ショリ</t>
    </rPh>
    <rPh sb="72" eb="74">
      <t>クイキ</t>
    </rPh>
    <rPh sb="74" eb="75">
      <t>ナイ</t>
    </rPh>
    <rPh sb="76" eb="78">
      <t>ジンコウ</t>
    </rPh>
    <rPh sb="78" eb="79">
      <t>ベツ</t>
    </rPh>
    <rPh sb="79" eb="81">
      <t>セツゾク</t>
    </rPh>
    <rPh sb="81" eb="82">
      <t>リツ</t>
    </rPh>
    <rPh sb="90" eb="92">
      <t>コスウ</t>
    </rPh>
    <rPh sb="92" eb="93">
      <t>ベツ</t>
    </rPh>
    <rPh sb="93" eb="95">
      <t>セツゾク</t>
    </rPh>
    <rPh sb="95" eb="96">
      <t>リツ</t>
    </rPh>
    <rPh sb="114" eb="116">
      <t>シュウエキ</t>
    </rPh>
    <rPh sb="116" eb="117">
      <t>テキ</t>
    </rPh>
    <rPh sb="117" eb="119">
      <t>シュウシ</t>
    </rPh>
    <rPh sb="119" eb="121">
      <t>ヒリツ</t>
    </rPh>
    <rPh sb="123" eb="125">
      <t>アカジ</t>
    </rPh>
    <rPh sb="126" eb="127">
      <t>シメ</t>
    </rPh>
    <rPh sb="131" eb="133">
      <t>フソク</t>
    </rPh>
    <rPh sb="135" eb="137">
      <t>ヒヨウ</t>
    </rPh>
    <rPh sb="143" eb="145">
      <t>イッパン</t>
    </rPh>
    <rPh sb="145" eb="147">
      <t>カイケイ</t>
    </rPh>
    <rPh sb="150" eb="152">
      <t>クリダシ</t>
    </rPh>
    <rPh sb="152" eb="153">
      <t>キン</t>
    </rPh>
    <rPh sb="157" eb="158">
      <t>マカナ</t>
    </rPh>
    <rPh sb="164" eb="166">
      <t>ノウギョウ</t>
    </rPh>
    <rPh sb="166" eb="168">
      <t>シュウラク</t>
    </rPh>
    <rPh sb="168" eb="170">
      <t>ハイスイ</t>
    </rPh>
    <rPh sb="170" eb="172">
      <t>ジギョウ</t>
    </rPh>
    <rPh sb="174" eb="176">
      <t>シセツ</t>
    </rPh>
    <rPh sb="176" eb="178">
      <t>セイビ</t>
    </rPh>
    <rPh sb="179" eb="181">
      <t>カンリョウ</t>
    </rPh>
    <rPh sb="188" eb="189">
      <t>アラ</t>
    </rPh>
    <rPh sb="191" eb="193">
      <t>トウシ</t>
    </rPh>
    <rPh sb="194" eb="196">
      <t>ヒツヨウ</t>
    </rPh>
    <rPh sb="201" eb="204">
      <t>チホウサイ</t>
    </rPh>
    <rPh sb="205" eb="207">
      <t>ショウカン</t>
    </rPh>
    <rPh sb="208" eb="210">
      <t>ジョジョ</t>
    </rPh>
    <rPh sb="211" eb="213">
      <t>ゲンショウ</t>
    </rPh>
    <rPh sb="218" eb="220">
      <t>ミコ</t>
    </rPh>
    <rPh sb="226" eb="228">
      <t>ゲンザイ</t>
    </rPh>
    <rPh sb="228" eb="230">
      <t>シホン</t>
    </rPh>
    <rPh sb="230" eb="231">
      <t>ヒ</t>
    </rPh>
    <rPh sb="231" eb="234">
      <t>ヘイジュンカ</t>
    </rPh>
    <rPh sb="234" eb="235">
      <t>サイ</t>
    </rPh>
    <rPh sb="236" eb="237">
      <t>マイ</t>
    </rPh>
    <rPh sb="237" eb="238">
      <t>トシ</t>
    </rPh>
    <rPh sb="244" eb="246">
      <t>セイビ</t>
    </rPh>
    <rPh sb="246" eb="248">
      <t>ヒヨウ</t>
    </rPh>
    <rPh sb="249" eb="252">
      <t>コウネンド</t>
    </rPh>
    <rPh sb="252" eb="253">
      <t>ク</t>
    </rPh>
    <rPh sb="254" eb="255">
      <t>ノ</t>
    </rPh>
    <rPh sb="256" eb="258">
      <t>チョウセイ</t>
    </rPh>
    <rPh sb="259" eb="260">
      <t>オコナ</t>
    </rPh>
    <rPh sb="268" eb="271">
      <t>ソウシュウエキ</t>
    </rPh>
    <rPh sb="272" eb="274">
      <t>ネンネン</t>
    </rPh>
    <rPh sb="274" eb="275">
      <t>ノ</t>
    </rPh>
    <rPh sb="279" eb="281">
      <t>ジョウキョウ</t>
    </rPh>
    <rPh sb="289" eb="292">
      <t>シュウエキテキ</t>
    </rPh>
    <rPh sb="292" eb="294">
      <t>シュウシ</t>
    </rPh>
    <rPh sb="334" eb="336">
      <t>ジギョウ</t>
    </rPh>
    <rPh sb="337" eb="339">
      <t>カンリョウ</t>
    </rPh>
    <rPh sb="361" eb="363">
      <t>シホン</t>
    </rPh>
    <rPh sb="363" eb="364">
      <t>ヒ</t>
    </rPh>
    <rPh sb="364" eb="367">
      <t>ヘイジュンカ</t>
    </rPh>
    <rPh sb="367" eb="368">
      <t>サイ</t>
    </rPh>
    <rPh sb="369" eb="371">
      <t>エイキョウ</t>
    </rPh>
    <rPh sb="372" eb="374">
      <t>ゲンショウ</t>
    </rPh>
    <rPh sb="375" eb="376">
      <t>ユル</t>
    </rPh>
    <rPh sb="420" eb="422">
      <t>リョウキン</t>
    </rPh>
    <rPh sb="422" eb="424">
      <t>シュウニュウ</t>
    </rPh>
    <rPh sb="425" eb="426">
      <t>スク</t>
    </rPh>
    <rPh sb="429" eb="431">
      <t>オスイ</t>
    </rPh>
    <rPh sb="431" eb="433">
      <t>ショリ</t>
    </rPh>
    <rPh sb="433" eb="435">
      <t>ヒヨウ</t>
    </rPh>
    <rPh sb="436" eb="438">
      <t>タカアガ</t>
    </rPh>
    <rPh sb="445" eb="447">
      <t>ジョウタイ</t>
    </rPh>
    <rPh sb="448" eb="449">
      <t>シメ</t>
    </rPh>
    <rPh sb="456" eb="458">
      <t>スウチ</t>
    </rPh>
    <rPh sb="459" eb="461">
      <t>カイゼン</t>
    </rPh>
    <rPh sb="463" eb="465">
      <t>セツゾク</t>
    </rPh>
    <rPh sb="465" eb="466">
      <t>リツ</t>
    </rPh>
    <rPh sb="467" eb="469">
      <t>コウジョウ</t>
    </rPh>
    <rPh sb="477" eb="479">
      <t>コウリツ</t>
    </rPh>
    <rPh sb="479" eb="480">
      <t>セイ</t>
    </rPh>
    <rPh sb="481" eb="482">
      <t>タカ</t>
    </rPh>
    <rPh sb="487" eb="489">
      <t>ヒツヨウ</t>
    </rPh>
    <phoneticPr fontId="4"/>
  </si>
  <si>
    <t>　農業集落排水施設の供用開始は、平成9年4月となっており、事業開始から40年未満であるため管路については、事業開始当初に布設して以降、耐用年数経過による更新を行っていないため平成23年度を除いて管渠更新率が表示されていません。平成23年度は、東日本大震災で被災した管路の布設替えを施工しましたので更新率が表示されています。　
　管渠以外の重要施設については、施設本体以外に電気設備や機械設備などが順次更新時期を迎えており、適宜メンテナンスを行いながら必要に応じて効率的な更新を実施していかなければなりません。
　今後は、国の補助事業である機能強化事業の採択に向けた取り組みを進めながら施設の適正な維持管理及び更新に取り組んでいきます。</t>
    <rPh sb="1" eb="3">
      <t>ノウギョウ</t>
    </rPh>
    <rPh sb="3" eb="5">
      <t>シュウラク</t>
    </rPh>
    <rPh sb="5" eb="7">
      <t>ハイスイ</t>
    </rPh>
    <rPh sb="7" eb="9">
      <t>シセツ</t>
    </rPh>
    <rPh sb="87" eb="89">
      <t>ヘイセイ</t>
    </rPh>
    <rPh sb="91" eb="93">
      <t>ネンド</t>
    </rPh>
    <rPh sb="94" eb="95">
      <t>ノゾ</t>
    </rPh>
    <rPh sb="113" eb="115">
      <t>ヘイセイ</t>
    </rPh>
    <rPh sb="117" eb="119">
      <t>ネンド</t>
    </rPh>
    <rPh sb="121" eb="122">
      <t>ヒガシ</t>
    </rPh>
    <rPh sb="122" eb="124">
      <t>ニホン</t>
    </rPh>
    <rPh sb="124" eb="127">
      <t>ダイシンサイ</t>
    </rPh>
    <rPh sb="128" eb="130">
      <t>ヒサイ</t>
    </rPh>
    <rPh sb="132" eb="134">
      <t>カンロ</t>
    </rPh>
    <rPh sb="135" eb="138">
      <t>フセツガ</t>
    </rPh>
    <rPh sb="140" eb="142">
      <t>セコウ</t>
    </rPh>
    <rPh sb="148" eb="150">
      <t>コウシン</t>
    </rPh>
    <rPh sb="150" eb="151">
      <t>リツ</t>
    </rPh>
    <rPh sb="152" eb="154">
      <t>ヒョウジ</t>
    </rPh>
    <rPh sb="260" eb="261">
      <t>クニ</t>
    </rPh>
    <rPh sb="262" eb="264">
      <t>ホジョ</t>
    </rPh>
    <rPh sb="264" eb="266">
      <t>ジギョウ</t>
    </rPh>
    <rPh sb="269" eb="271">
      <t>キノウ</t>
    </rPh>
    <rPh sb="271" eb="273">
      <t>キョウカ</t>
    </rPh>
    <rPh sb="273" eb="275">
      <t>ジギョウ</t>
    </rPh>
    <rPh sb="276" eb="278">
      <t>サイタク</t>
    </rPh>
    <rPh sb="279" eb="280">
      <t>ム</t>
    </rPh>
    <rPh sb="282" eb="283">
      <t>ト</t>
    </rPh>
    <rPh sb="284" eb="285">
      <t>ク</t>
    </rPh>
    <rPh sb="287" eb="288">
      <t>スス</t>
    </rPh>
    <phoneticPr fontId="4"/>
  </si>
  <si>
    <t>　農業集落排水事業は、計画策定時に見込んだ処理人口、処理戸数、処理水量を超えて加入者を増やすことができないため、より効率的な維持管理が求められる事業であり、受益者が限定されることから適正な料金負担も考慮していかなければなりません。
　平成26年度の資本費を除く総費用が約3千4百万円であるのに対し、料金収入は約1千1百万円となっており、接続率が仮に100%となっても料金収入は2千5百万から3千万円程度までしか見込めませんので、現行の料金水準では、一般会計からの操出金に頼らなければ赤字が解消できないことになりますが、公共下水道料金や近隣市町村の料金水準などと均衡させることも必要ですので、単純な料金改定はできません。
　これらの点を踏まえ、今後予測される施設の更新や修繕などの新たな費用負担を見込んだ維持管理及び再投資の計画性が需要な課題となってきます。
　</t>
    <rPh sb="1" eb="3">
      <t>ノウギョウ</t>
    </rPh>
    <rPh sb="3" eb="5">
      <t>シュウラク</t>
    </rPh>
    <rPh sb="5" eb="7">
      <t>ハイスイ</t>
    </rPh>
    <rPh sb="7" eb="9">
      <t>ジギョウ</t>
    </rPh>
    <rPh sb="11" eb="13">
      <t>ケイカク</t>
    </rPh>
    <rPh sb="13" eb="15">
      <t>サクテイ</t>
    </rPh>
    <rPh sb="15" eb="16">
      <t>ジ</t>
    </rPh>
    <rPh sb="17" eb="19">
      <t>ミコ</t>
    </rPh>
    <rPh sb="21" eb="23">
      <t>ショリ</t>
    </rPh>
    <rPh sb="23" eb="25">
      <t>ジンコウ</t>
    </rPh>
    <rPh sb="26" eb="28">
      <t>ショリ</t>
    </rPh>
    <rPh sb="28" eb="30">
      <t>コスウ</t>
    </rPh>
    <rPh sb="31" eb="33">
      <t>ショリ</t>
    </rPh>
    <rPh sb="33" eb="35">
      <t>スイリョウ</t>
    </rPh>
    <rPh sb="36" eb="37">
      <t>コ</t>
    </rPh>
    <rPh sb="39" eb="42">
      <t>カニュウシャ</t>
    </rPh>
    <rPh sb="43" eb="44">
      <t>フ</t>
    </rPh>
    <rPh sb="58" eb="61">
      <t>コウリツテキ</t>
    </rPh>
    <rPh sb="62" eb="64">
      <t>イジ</t>
    </rPh>
    <rPh sb="64" eb="66">
      <t>カンリ</t>
    </rPh>
    <rPh sb="67" eb="68">
      <t>モト</t>
    </rPh>
    <rPh sb="72" eb="74">
      <t>ジギョウ</t>
    </rPh>
    <rPh sb="78" eb="81">
      <t>ジュエキシャ</t>
    </rPh>
    <rPh sb="82" eb="84">
      <t>ゲンテイ</t>
    </rPh>
    <rPh sb="91" eb="93">
      <t>テキセイ</t>
    </rPh>
    <rPh sb="94" eb="96">
      <t>リョウキン</t>
    </rPh>
    <rPh sb="96" eb="98">
      <t>フタン</t>
    </rPh>
    <rPh sb="99" eb="101">
      <t>コウリョ</t>
    </rPh>
    <rPh sb="117" eb="119">
      <t>ヘイセイ</t>
    </rPh>
    <rPh sb="121" eb="123">
      <t>ネンド</t>
    </rPh>
    <rPh sb="124" eb="126">
      <t>シホン</t>
    </rPh>
    <rPh sb="126" eb="127">
      <t>ヒ</t>
    </rPh>
    <rPh sb="128" eb="129">
      <t>ノゾ</t>
    </rPh>
    <rPh sb="130" eb="133">
      <t>ソウヒヨウ</t>
    </rPh>
    <rPh sb="134" eb="135">
      <t>ヤク</t>
    </rPh>
    <rPh sb="136" eb="137">
      <t>セン</t>
    </rPh>
    <rPh sb="138" eb="141">
      <t>ヒャクマンエン</t>
    </rPh>
    <rPh sb="146" eb="147">
      <t>タイ</t>
    </rPh>
    <rPh sb="149" eb="151">
      <t>リョウキン</t>
    </rPh>
    <rPh sb="151" eb="153">
      <t>シュウニュウ</t>
    </rPh>
    <rPh sb="154" eb="155">
      <t>ヤク</t>
    </rPh>
    <rPh sb="156" eb="157">
      <t>セン</t>
    </rPh>
    <rPh sb="158" eb="161">
      <t>ヒャクマンエン</t>
    </rPh>
    <rPh sb="168" eb="170">
      <t>セツゾク</t>
    </rPh>
    <rPh sb="170" eb="171">
      <t>リツ</t>
    </rPh>
    <rPh sb="172" eb="173">
      <t>カリ</t>
    </rPh>
    <rPh sb="183" eb="185">
      <t>リョウキン</t>
    </rPh>
    <rPh sb="185" eb="187">
      <t>シュウニュウ</t>
    </rPh>
    <rPh sb="189" eb="190">
      <t>セン</t>
    </rPh>
    <rPh sb="199" eb="201">
      <t>テイド</t>
    </rPh>
    <rPh sb="205" eb="207">
      <t>ミコ</t>
    </rPh>
    <rPh sb="214" eb="216">
      <t>ゲンコウ</t>
    </rPh>
    <rPh sb="217" eb="219">
      <t>リョウキン</t>
    </rPh>
    <rPh sb="219" eb="221">
      <t>スイジュン</t>
    </rPh>
    <rPh sb="224" eb="226">
      <t>イッパン</t>
    </rPh>
    <rPh sb="226" eb="228">
      <t>カイケイ</t>
    </rPh>
    <rPh sb="231" eb="233">
      <t>クリダシ</t>
    </rPh>
    <rPh sb="233" eb="234">
      <t>キン</t>
    </rPh>
    <rPh sb="241" eb="243">
      <t>アカジ</t>
    </rPh>
    <rPh sb="244" eb="246">
      <t>カイショウ</t>
    </rPh>
    <rPh sb="259" eb="261">
      <t>コウキョウ</t>
    </rPh>
    <rPh sb="261" eb="264">
      <t>ゲスイドウ</t>
    </rPh>
    <rPh sb="264" eb="266">
      <t>リョウキン</t>
    </rPh>
    <rPh sb="267" eb="269">
      <t>キンリン</t>
    </rPh>
    <rPh sb="269" eb="272">
      <t>シチョウソン</t>
    </rPh>
    <rPh sb="273" eb="275">
      <t>リョウキン</t>
    </rPh>
    <rPh sb="275" eb="277">
      <t>スイジュン</t>
    </rPh>
    <rPh sb="295" eb="297">
      <t>タンジュン</t>
    </rPh>
    <rPh sb="298" eb="300">
      <t>リョウキン</t>
    </rPh>
    <rPh sb="300" eb="302">
      <t>カイテイ</t>
    </rPh>
    <rPh sb="315" eb="316">
      <t>テン</t>
    </rPh>
    <rPh sb="317" eb="318">
      <t>フ</t>
    </rPh>
    <rPh sb="321" eb="323">
      <t>コンゴ</t>
    </rPh>
    <rPh sb="323" eb="325">
      <t>ヨソク</t>
    </rPh>
    <rPh sb="328" eb="330">
      <t>シセツ</t>
    </rPh>
    <rPh sb="331" eb="333">
      <t>コウシン</t>
    </rPh>
    <rPh sb="334" eb="336">
      <t>シュウゼン</t>
    </rPh>
    <rPh sb="339" eb="340">
      <t>アラ</t>
    </rPh>
    <rPh sb="342" eb="344">
      <t>ヒヨウ</t>
    </rPh>
    <rPh sb="344" eb="346">
      <t>フタン</t>
    </rPh>
    <rPh sb="347" eb="349">
      <t>ミコ</t>
    </rPh>
    <rPh sb="351" eb="353">
      <t>イジ</t>
    </rPh>
    <rPh sb="353" eb="355">
      <t>カンリ</t>
    </rPh>
    <rPh sb="355" eb="356">
      <t>オヨ</t>
    </rPh>
    <rPh sb="357" eb="360">
      <t>サイトウシ</t>
    </rPh>
    <rPh sb="361" eb="364">
      <t>ケイカクセイ</t>
    </rPh>
    <rPh sb="365" eb="367">
      <t>ジュヨウ</t>
    </rPh>
    <rPh sb="368" eb="37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</si>
</sst>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0.33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7125456"/>
        <c:axId val="2710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207125456"/>
        <c:axId val="271015256"/>
      </c:lineChart>
      <c:dateAx>
        <c:axId val="207125456"/>
        <c:scaling>
          <c:orientation val="minMax"/>
        </c:scaling>
        <c:delete val="1"/>
        <c:axPos val="b"/>
        <c:numFmt formatCode="ge" sourceLinked="1"/>
        <c:majorTickMark val="none"/>
        <c:minorTickMark val="none"/>
        <c:tickLblPos val="none"/>
        <c:crossAx val="271015256"/>
        <c:crosses val="autoZero"/>
        <c:auto val="1"/>
        <c:lblOffset val="100"/>
        <c:baseTimeUnit val="years"/>
      </c:dateAx>
      <c:valAx>
        <c:axId val="2710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80.84</c:v>
                </c:pt>
                <c:pt idx="1">
                  <c:v>82.35</c:v>
                </c:pt>
                <c:pt idx="2">
                  <c:v>82.59</c:v>
                </c:pt>
                <c:pt idx="3">
                  <c:v>73.72</c:v>
                </c:pt>
                <c:pt idx="4">
                  <c:v>81.64</c:v>
                </c:pt>
              </c:numCache>
            </c:numRef>
          </c:val>
        </c:ser>
        <c:dLbls>
          <c:showLegendKey val="0"/>
          <c:showVal val="0"/>
          <c:showCatName val="0"/>
          <c:showSerName val="0"/>
          <c:showPercent val="0"/>
          <c:showBubbleSize val="0"/>
        </c:dLbls>
        <c:gapWidth val="150"/>
        <c:axId val="271834080"/>
        <c:axId val="27183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34080"/>
        <c:axId val="271832120"/>
      </c:lineChart>
      <c:dateAx>
        <c:axId val="271834080"/>
        <c:scaling>
          <c:orientation val="minMax"/>
        </c:scaling>
        <c:delete val="1"/>
        <c:axPos val="b"/>
        <c:numFmt formatCode="ge" sourceLinked="1"/>
        <c:majorTickMark val="none"/>
        <c:minorTickMark val="none"/>
        <c:tickLblPos val="none"/>
        <c:crossAx val="271832120"/>
        <c:crosses val="autoZero"/>
        <c:auto val="1"/>
        <c:lblOffset val="100"/>
        <c:baseTimeUnit val="years"/>
      </c:dateAx>
      <c:valAx>
        <c:axId val="27183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34864"/>
        <c:axId val="27183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34864"/>
        <c:axId val="271835256"/>
      </c:lineChart>
      <c:dateAx>
        <c:axId val="271834864"/>
        <c:scaling>
          <c:orientation val="minMax"/>
        </c:scaling>
        <c:delete val="1"/>
        <c:axPos val="b"/>
        <c:numFmt formatCode="ge" sourceLinked="1"/>
        <c:majorTickMark val="none"/>
        <c:minorTickMark val="none"/>
        <c:tickLblPos val="none"/>
        <c:crossAx val="271835256"/>
        <c:crosses val="autoZero"/>
        <c:auto val="1"/>
        <c:lblOffset val="100"/>
        <c:baseTimeUnit val="years"/>
      </c:dateAx>
      <c:valAx>
        <c:axId val="2718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3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32904"/>
        <c:axId val="27183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32904"/>
        <c:axId val="271833296"/>
      </c:lineChart>
      <c:dateAx>
        <c:axId val="271832904"/>
        <c:scaling>
          <c:orientation val="minMax"/>
        </c:scaling>
        <c:delete val="1"/>
        <c:axPos val="b"/>
        <c:numFmt formatCode="ge" sourceLinked="1"/>
        <c:majorTickMark val="none"/>
        <c:minorTickMark val="none"/>
        <c:tickLblPos val="none"/>
        <c:crossAx val="271833296"/>
        <c:crosses val="autoZero"/>
        <c:auto val="1"/>
        <c:lblOffset val="100"/>
        <c:baseTimeUnit val="years"/>
      </c:dateAx>
      <c:valAx>
        <c:axId val="27183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3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927816"/>
        <c:axId val="2719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927816"/>
        <c:axId val="271931344"/>
      </c:lineChart>
      <c:dateAx>
        <c:axId val="271927816"/>
        <c:scaling>
          <c:orientation val="minMax"/>
        </c:scaling>
        <c:delete val="1"/>
        <c:axPos val="b"/>
        <c:numFmt formatCode="ge" sourceLinked="1"/>
        <c:majorTickMark val="none"/>
        <c:minorTickMark val="none"/>
        <c:tickLblPos val="none"/>
        <c:crossAx val="271931344"/>
        <c:crosses val="autoZero"/>
        <c:auto val="1"/>
        <c:lblOffset val="100"/>
        <c:baseTimeUnit val="years"/>
      </c:dateAx>
      <c:valAx>
        <c:axId val="2719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927424"/>
        <c:axId val="271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927424"/>
        <c:axId val="271930560"/>
      </c:lineChart>
      <c:dateAx>
        <c:axId val="271927424"/>
        <c:scaling>
          <c:orientation val="minMax"/>
        </c:scaling>
        <c:delete val="1"/>
        <c:axPos val="b"/>
        <c:numFmt formatCode="ge" sourceLinked="1"/>
        <c:majorTickMark val="none"/>
        <c:minorTickMark val="none"/>
        <c:tickLblPos val="none"/>
        <c:crossAx val="271930560"/>
        <c:crosses val="autoZero"/>
        <c:auto val="1"/>
        <c:lblOffset val="100"/>
        <c:baseTimeUnit val="years"/>
      </c:dateAx>
      <c:valAx>
        <c:axId val="271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303.83</c:v>
                </c:pt>
                <c:pt idx="1">
                  <c:v>291.44</c:v>
                </c:pt>
                <c:pt idx="2">
                  <c:v>260.06</c:v>
                </c:pt>
                <c:pt idx="3">
                  <c:v>259.23</c:v>
                </c:pt>
                <c:pt idx="4">
                  <c:v>244.13</c:v>
                </c:pt>
              </c:numCache>
            </c:numRef>
          </c:val>
        </c:ser>
        <c:dLbls>
          <c:showLegendKey val="0"/>
          <c:showVal val="0"/>
          <c:showCatName val="0"/>
          <c:showSerName val="0"/>
          <c:showPercent val="0"/>
          <c:showBubbleSize val="0"/>
        </c:dLbls>
        <c:gapWidth val="150"/>
        <c:axId val="271926248"/>
        <c:axId val="2719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271926248"/>
        <c:axId val="271932128"/>
      </c:lineChart>
      <c:dateAx>
        <c:axId val="271926248"/>
        <c:scaling>
          <c:orientation val="minMax"/>
        </c:scaling>
        <c:delete val="1"/>
        <c:axPos val="b"/>
        <c:numFmt formatCode="ge" sourceLinked="1"/>
        <c:majorTickMark val="none"/>
        <c:minorTickMark val="none"/>
        <c:tickLblPos val="none"/>
        <c:crossAx val="271932128"/>
        <c:crosses val="autoZero"/>
        <c:auto val="1"/>
        <c:lblOffset val="100"/>
        <c:baseTimeUnit val="years"/>
      </c:dateAx>
      <c:valAx>
        <c:axId val="2719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41.92</c:v>
                </c:pt>
                <c:pt idx="1">
                  <c:v>37.659999999999997</c:v>
                </c:pt>
                <c:pt idx="2">
                  <c:v>53.73</c:v>
                </c:pt>
                <c:pt idx="3">
                  <c:v>48.85</c:v>
                </c:pt>
                <c:pt idx="4">
                  <c:v>35.26</c:v>
                </c:pt>
              </c:numCache>
            </c:numRef>
          </c:val>
        </c:ser>
        <c:dLbls>
          <c:showLegendKey val="0"/>
          <c:showVal val="0"/>
          <c:showCatName val="0"/>
          <c:showSerName val="0"/>
          <c:showPercent val="0"/>
          <c:showBubbleSize val="0"/>
        </c:dLbls>
        <c:gapWidth val="150"/>
        <c:axId val="271930168"/>
        <c:axId val="27192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271930168"/>
        <c:axId val="271928208"/>
      </c:lineChart>
      <c:dateAx>
        <c:axId val="271930168"/>
        <c:scaling>
          <c:orientation val="minMax"/>
        </c:scaling>
        <c:delete val="1"/>
        <c:axPos val="b"/>
        <c:numFmt formatCode="ge" sourceLinked="1"/>
        <c:majorTickMark val="none"/>
        <c:minorTickMark val="none"/>
        <c:tickLblPos val="none"/>
        <c:crossAx val="271928208"/>
        <c:crosses val="autoZero"/>
        <c:auto val="1"/>
        <c:lblOffset val="100"/>
        <c:baseTimeUnit val="years"/>
      </c:dateAx>
      <c:valAx>
        <c:axId val="2719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354.59</c:v>
                </c:pt>
                <c:pt idx="1">
                  <c:v>393.71</c:v>
                </c:pt>
                <c:pt idx="2">
                  <c:v>280.37</c:v>
                </c:pt>
                <c:pt idx="3">
                  <c:v>306.19</c:v>
                </c:pt>
                <c:pt idx="4">
                  <c:v>435.47</c:v>
                </c:pt>
              </c:numCache>
            </c:numRef>
          </c:val>
        </c:ser>
        <c:dLbls>
          <c:showLegendKey val="0"/>
          <c:showVal val="0"/>
          <c:showCatName val="0"/>
          <c:showSerName val="0"/>
          <c:showPercent val="0"/>
          <c:showBubbleSize val="0"/>
        </c:dLbls>
        <c:gapWidth val="150"/>
        <c:axId val="271927032"/>
        <c:axId val="27192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71927032"/>
        <c:axId val="271928600"/>
      </c:lineChart>
      <c:dateAx>
        <c:axId val="271927032"/>
        <c:scaling>
          <c:orientation val="minMax"/>
        </c:scaling>
        <c:delete val="1"/>
        <c:axPos val="b"/>
        <c:numFmt formatCode="ge" sourceLinked="1"/>
        <c:majorTickMark val="none"/>
        <c:minorTickMark val="none"/>
        <c:tickLblPos val="none"/>
        <c:crossAx val="271928600"/>
        <c:crosses val="autoZero"/>
        <c:auto val="1"/>
        <c:lblOffset val="100"/>
        <c:baseTimeUnit val="years"/>
      </c:dateAx>
      <c:valAx>
        <c:axId val="27192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2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26.94</c:v>
                </c:pt>
                <c:pt idx="1">
                  <c:v>28.16</c:v>
                </c:pt>
                <c:pt idx="2">
                  <c:v>28.03</c:v>
                </c:pt>
                <c:pt idx="3">
                  <c:v>28.44</c:v>
                </c:pt>
                <c:pt idx="4">
                  <c:v>28.71</c:v>
                </c:pt>
              </c:numCache>
            </c:numRef>
          </c:val>
        </c:ser>
        <c:dLbls>
          <c:showLegendKey val="0"/>
          <c:showVal val="0"/>
          <c:showCatName val="0"/>
          <c:showSerName val="0"/>
          <c:showPercent val="0"/>
          <c:showBubbleSize val="0"/>
        </c:dLbls>
        <c:gapWidth val="150"/>
        <c:axId val="271747096"/>
        <c:axId val="27175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271747096"/>
        <c:axId val="271751800"/>
      </c:lineChart>
      <c:dateAx>
        <c:axId val="271747096"/>
        <c:scaling>
          <c:orientation val="minMax"/>
        </c:scaling>
        <c:delete val="1"/>
        <c:axPos val="b"/>
        <c:numFmt formatCode="ge" sourceLinked="1"/>
        <c:majorTickMark val="none"/>
        <c:minorTickMark val="none"/>
        <c:tickLblPos val="none"/>
        <c:crossAx val="271751800"/>
        <c:crosses val="autoZero"/>
        <c:auto val="1"/>
        <c:lblOffset val="100"/>
        <c:baseTimeUnit val="years"/>
      </c:dateAx>
      <c:valAx>
        <c:axId val="27175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61.2</c:v>
                </c:pt>
                <c:pt idx="1">
                  <c:v>62.32</c:v>
                </c:pt>
                <c:pt idx="2">
                  <c:v>61.83</c:v>
                </c:pt>
                <c:pt idx="3">
                  <c:v>63.07</c:v>
                </c:pt>
                <c:pt idx="4">
                  <c:v>63.15</c:v>
                </c:pt>
              </c:numCache>
            </c:numRef>
          </c:val>
        </c:ser>
        <c:dLbls>
          <c:showLegendKey val="0"/>
          <c:showVal val="0"/>
          <c:showCatName val="0"/>
          <c:showSerName val="0"/>
          <c:showPercent val="0"/>
          <c:showBubbleSize val="0"/>
        </c:dLbls>
        <c:gapWidth val="150"/>
        <c:axId val="271747488"/>
        <c:axId val="27174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271747488"/>
        <c:axId val="271748272"/>
      </c:lineChart>
      <c:dateAx>
        <c:axId val="271747488"/>
        <c:scaling>
          <c:orientation val="minMax"/>
        </c:scaling>
        <c:delete val="1"/>
        <c:axPos val="b"/>
        <c:numFmt formatCode="ge" sourceLinked="1"/>
        <c:majorTickMark val="none"/>
        <c:minorTickMark val="none"/>
        <c:tickLblPos val="none"/>
        <c:crossAx val="271748272"/>
        <c:crosses val="autoZero"/>
        <c:auto val="1"/>
        <c:lblOffset val="100"/>
        <c:baseTimeUnit val="years"/>
      </c:dateAx>
      <c:valAx>
        <c:axId val="2717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W49" zoomScaleNormal="100" zoomScaleSheetLayoutView="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棚倉町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14820</v>
      </c>
      <c r="AM8" s="64"/>
      <c r="AN8" s="64"/>
      <c r="AO8" s="64"/>
      <c r="AP8" s="64"/>
      <c r="AQ8" s="64"/>
      <c r="AR8" s="64"/>
      <c r="AS8" s="64"/>
      <c r="AT8" s="63">
        <f>データ!S6</f>
        <v>159.93</v>
      </c>
      <c r="AU8" s="63"/>
      <c r="AV8" s="63"/>
      <c r="AW8" s="63"/>
      <c r="AX8" s="63"/>
      <c r="AY8" s="63"/>
      <c r="AZ8" s="63"/>
      <c r="BA8" s="63"/>
      <c r="BB8" s="63">
        <f>データ!T6</f>
        <v>92.67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12.64</v>
      </c>
      <c r="Q10" s="63"/>
      <c r="R10" s="63"/>
      <c r="S10" s="63"/>
      <c r="T10" s="63"/>
      <c r="U10" s="63"/>
      <c r="V10" s="63"/>
      <c r="W10" s="63">
        <f>データ!P6</f>
        <v>87.83</v>
      </c>
      <c r="X10" s="63"/>
      <c r="Y10" s="63"/>
      <c r="Z10" s="63"/>
      <c r="AA10" s="63"/>
      <c r="AB10" s="63"/>
      <c r="AC10" s="63"/>
      <c r="AD10" s="64">
        <f>データ!Q6</f>
        <v>2830</v>
      </c>
      <c r="AE10" s="64"/>
      <c r="AF10" s="64"/>
      <c r="AG10" s="64"/>
      <c r="AH10" s="64"/>
      <c r="AI10" s="64"/>
      <c r="AJ10" s="64"/>
      <c r="AK10" s="2"/>
      <c r="AL10" s="64">
        <f>データ!U6</f>
        <v>1867</v>
      </c>
      <c r="AM10" s="64"/>
      <c r="AN10" s="64"/>
      <c r="AO10" s="64"/>
      <c r="AP10" s="64"/>
      <c r="AQ10" s="64"/>
      <c r="AR10" s="64"/>
      <c r="AS10" s="64"/>
      <c r="AT10" s="63">
        <f>データ!V6</f>
        <v>2.4700000000000002</v>
      </c>
      <c r="AU10" s="63"/>
      <c r="AV10" s="63"/>
      <c r="AW10" s="63"/>
      <c r="AX10" s="63"/>
      <c r="AY10" s="63"/>
      <c r="AZ10" s="63"/>
      <c r="BA10" s="63"/>
      <c r="BB10" s="63">
        <f>データ!W6</f>
        <v>755.87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74811</v>
      </c>
      <c r="D6" s="31">
        <f t="shared" si="3"/>
        <v>47</v>
      </c>
      <c r="E6" s="31">
        <f t="shared" si="3"/>
        <v>17</v>
      </c>
      <c r="F6" s="31">
        <f t="shared" si="3"/>
        <v>5</v>
      </c>
      <c r="G6" s="31">
        <f t="shared" si="3"/>
        <v>0</v>
      </c>
      <c r="H6" s="31" t="str">
        <f t="shared" si="3"/>
        <v>福島県　棚倉町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12.64</v>
      </c>
      <c r="P6" s="32">
        <f t="shared" si="3"/>
        <v>87.83</v>
      </c>
      <c r="Q6" s="32">
        <f t="shared" si="3"/>
        <v>2830</v>
      </c>
      <c r="R6" s="32">
        <f t="shared" si="3"/>
        <v>14820</v>
      </c>
      <c r="S6" s="32">
        <f t="shared" si="3"/>
        <v>159.93</v>
      </c>
      <c r="T6" s="32">
        <f t="shared" si="3"/>
        <v>92.67</v>
      </c>
      <c r="U6" s="32">
        <f t="shared" si="3"/>
        <v>1867</v>
      </c>
      <c r="V6" s="32">
        <f t="shared" si="3"/>
        <v>2.4700000000000002</v>
      </c>
      <c r="W6" s="32">
        <f t="shared" si="3"/>
        <v>755.87</v>
      </c>
      <c r="X6" s="33">
        <f>IF(X7="",NA(),X7)</f>
        <v>80.84</v>
      </c>
      <c r="Y6" s="33">
        <f t="shared" ref="Y6:AG6" si="4">IF(Y7="",NA(),Y7)</f>
        <v>82.35</v>
      </c>
      <c r="Z6" s="33">
        <f t="shared" si="4"/>
        <v>82.59</v>
      </c>
      <c r="AA6" s="33">
        <f t="shared" si="4"/>
        <v>73.72</v>
      </c>
      <c r="AB6" s="33">
        <f t="shared" si="4"/>
        <v>81.64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303.83</v>
      </c>
      <c r="BF6" s="33">
        <f t="shared" ref="BF6:BN6" si="7">IF(BF7="",NA(),BF7)</f>
        <v>291.44</v>
      </c>
      <c r="BG6" s="33">
        <f t="shared" si="7"/>
        <v>260.06</v>
      </c>
      <c r="BH6" s="33">
        <f t="shared" si="7"/>
        <v>259.23</v>
      </c>
      <c r="BI6" s="33">
        <f t="shared" si="7"/>
        <v>244.13</v>
      </c>
      <c r="BJ6" s="33">
        <f t="shared" si="7"/>
        <v>1316.7</v>
      </c>
      <c r="BK6" s="33">
        <f t="shared" si="7"/>
        <v>1224.75</v>
      </c>
      <c r="BL6" s="33">
        <f t="shared" si="7"/>
        <v>1197.82</v>
      </c>
      <c r="BM6" s="33">
        <f t="shared" si="7"/>
        <v>1126.77</v>
      </c>
      <c r="BN6" s="33">
        <f t="shared" si="7"/>
        <v>1044.8</v>
      </c>
      <c r="BO6" s="32" t="str">
        <f>IF(BO7="","",IF(BO7="-","【-】","【"&amp;SUBSTITUTE(TEXT(BO7,"#,##0.00"),"-","△")&amp;"】"))</f>
        <v>【992.47】</v>
      </c>
      <c r="BP6" s="33">
        <f>IF(BP7="",NA(),BP7)</f>
        <v>41.92</v>
      </c>
      <c r="BQ6" s="33">
        <f t="shared" ref="BQ6:BY6" si="8">IF(BQ7="",NA(),BQ7)</f>
        <v>37.659999999999997</v>
      </c>
      <c r="BR6" s="33">
        <f t="shared" si="8"/>
        <v>53.73</v>
      </c>
      <c r="BS6" s="33">
        <f t="shared" si="8"/>
        <v>48.85</v>
      </c>
      <c r="BT6" s="33">
        <f t="shared" si="8"/>
        <v>35.26</v>
      </c>
      <c r="BU6" s="33">
        <f t="shared" si="8"/>
        <v>43.24</v>
      </c>
      <c r="BV6" s="33">
        <f t="shared" si="8"/>
        <v>42.13</v>
      </c>
      <c r="BW6" s="33">
        <f t="shared" si="8"/>
        <v>51.03</v>
      </c>
      <c r="BX6" s="33">
        <f t="shared" si="8"/>
        <v>50.9</v>
      </c>
      <c r="BY6" s="33">
        <f t="shared" si="8"/>
        <v>50.82</v>
      </c>
      <c r="BZ6" s="32" t="str">
        <f>IF(BZ7="","",IF(BZ7="-","【-】","【"&amp;SUBSTITUTE(TEXT(BZ7,"#,##0.00"),"-","△")&amp;"】"))</f>
        <v>【51.49】</v>
      </c>
      <c r="CA6" s="33">
        <f>IF(CA7="",NA(),CA7)</f>
        <v>354.59</v>
      </c>
      <c r="CB6" s="33">
        <f t="shared" ref="CB6:CJ6" si="9">IF(CB7="",NA(),CB7)</f>
        <v>393.71</v>
      </c>
      <c r="CC6" s="33">
        <f t="shared" si="9"/>
        <v>280.37</v>
      </c>
      <c r="CD6" s="33">
        <f t="shared" si="9"/>
        <v>306.19</v>
      </c>
      <c r="CE6" s="33">
        <f t="shared" si="9"/>
        <v>435.47</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26.94</v>
      </c>
      <c r="CM6" s="33">
        <f t="shared" ref="CM6:CU6" si="10">IF(CM7="",NA(),CM7)</f>
        <v>28.16</v>
      </c>
      <c r="CN6" s="33">
        <f t="shared" si="10"/>
        <v>28.03</v>
      </c>
      <c r="CO6" s="33">
        <f t="shared" si="10"/>
        <v>28.44</v>
      </c>
      <c r="CP6" s="33">
        <f t="shared" si="10"/>
        <v>28.71</v>
      </c>
      <c r="CQ6" s="33">
        <f t="shared" si="10"/>
        <v>44.65</v>
      </c>
      <c r="CR6" s="33">
        <f t="shared" si="10"/>
        <v>46.85</v>
      </c>
      <c r="CS6" s="33">
        <f t="shared" si="10"/>
        <v>54.74</v>
      </c>
      <c r="CT6" s="33">
        <f t="shared" si="10"/>
        <v>53.78</v>
      </c>
      <c r="CU6" s="33">
        <f t="shared" si="10"/>
        <v>53.24</v>
      </c>
      <c r="CV6" s="32" t="str">
        <f>IF(CV7="","",IF(CV7="-","【-】","【"&amp;SUBSTITUTE(TEXT(CV7,"#,##0.00"),"-","△")&amp;"】"))</f>
        <v>【53.32】</v>
      </c>
      <c r="CW6" s="33">
        <f>IF(CW7="",NA(),CW7)</f>
        <v>61.2</v>
      </c>
      <c r="CX6" s="33">
        <f t="shared" ref="CX6:DF6" si="11">IF(CX7="",NA(),CX7)</f>
        <v>62.32</v>
      </c>
      <c r="CY6" s="33">
        <f t="shared" si="11"/>
        <v>61.83</v>
      </c>
      <c r="CZ6" s="33">
        <f t="shared" si="11"/>
        <v>63.07</v>
      </c>
      <c r="DA6" s="33">
        <f t="shared" si="11"/>
        <v>63.15</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0.33</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74811</v>
      </c>
      <c r="D7" s="35">
        <v>47</v>
      </c>
      <c r="E7" s="35">
        <v>17</v>
      </c>
      <c r="F7" s="35">
        <v>5</v>
      </c>
      <c r="G7" s="35">
        <v>0</v>
      </c>
      <c r="H7" s="35" t="s">
        <v>96</v>
      </c>
      <c r="I7" s="35" t="s">
        <v>97</v>
      </c>
      <c r="J7" s="35" t="s">
        <v>98</v>
      </c>
      <c r="K7" s="35" t="s">
        <v>99</v>
      </c>
      <c r="L7" s="35" t="s">
        <v>100</v>
      </c>
      <c r="M7" s="36" t="s">
        <v>101</v>
      </c>
      <c r="N7" s="36" t="s">
        <v>102</v>
      </c>
      <c r="O7" s="36">
        <v>12.64</v>
      </c>
      <c r="P7" s="36">
        <v>87.83</v>
      </c>
      <c r="Q7" s="36">
        <v>2830</v>
      </c>
      <c r="R7" s="36">
        <v>14820</v>
      </c>
      <c r="S7" s="36">
        <v>159.93</v>
      </c>
      <c r="T7" s="36">
        <v>92.67</v>
      </c>
      <c r="U7" s="36">
        <v>1867</v>
      </c>
      <c r="V7" s="36">
        <v>2.4700000000000002</v>
      </c>
      <c r="W7" s="36">
        <v>755.87</v>
      </c>
      <c r="X7" s="36">
        <v>80.84</v>
      </c>
      <c r="Y7" s="36">
        <v>82.35</v>
      </c>
      <c r="Z7" s="36">
        <v>82.59</v>
      </c>
      <c r="AA7" s="36">
        <v>73.72</v>
      </c>
      <c r="AB7" s="36">
        <v>81.64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303.83</v>
      </c>
      <c r="BF7" s="36">
        <v>291.44</v>
      </c>
      <c r="BG7" s="36">
        <v>260.06</v>
      </c>
      <c r="BH7" s="36">
        <v>259.23</v>
      </c>
      <c r="BI7" s="36">
        <v>244.13</v>
      </c>
      <c r="BJ7" s="36">
        <v>1316.7</v>
      </c>
      <c r="BK7" s="36">
        <v>1224.75</v>
      </c>
      <c r="BL7" s="36">
        <v>1197.82</v>
      </c>
      <c r="BM7" s="36">
        <v>1126.77</v>
      </c>
      <c r="BN7" s="36">
        <v>1044.8</v>
      </c>
      <c r="BO7" s="36">
        <v>992.47</v>
      </c>
      <c r="BP7" s="36">
        <v>41.92</v>
      </c>
      <c r="BQ7" s="36">
        <v>37.659999999999997</v>
      </c>
      <c r="BR7" s="36">
        <v>53.73</v>
      </c>
      <c r="BS7" s="36">
        <v>48.85</v>
      </c>
      <c r="BT7" s="36">
        <v>35.26</v>
      </c>
      <c r="BU7" s="36">
        <v>43.24</v>
      </c>
      <c r="BV7" s="36">
        <v>42.13</v>
      </c>
      <c r="BW7" s="36">
        <v>51.03</v>
      </c>
      <c r="BX7" s="36">
        <v>50.9</v>
      </c>
      <c r="BY7" s="36">
        <v>50.82</v>
      </c>
      <c r="BZ7" s="36">
        <v>51.49</v>
      </c>
      <c r="CA7" s="36">
        <v>354.59</v>
      </c>
      <c r="CB7" s="36">
        <v>393.71</v>
      </c>
      <c r="CC7" s="36">
        <v>280.37</v>
      </c>
      <c r="CD7" s="36">
        <v>306.19</v>
      </c>
      <c r="CE7" s="36">
        <v>435.47</v>
      </c>
      <c r="CF7" s="36">
        <v>338.76</v>
      </c>
      <c r="CG7" s="36">
        <v>348.41</v>
      </c>
      <c r="CH7" s="36">
        <v>289.60000000000002</v>
      </c>
      <c r="CI7" s="36">
        <v>293.27</v>
      </c>
      <c r="CJ7" s="36">
        <v>300.52</v>
      </c>
      <c r="CK7" s="36">
        <v>295.10000000000002</v>
      </c>
      <c r="CL7" s="36">
        <v>26.94</v>
      </c>
      <c r="CM7" s="36">
        <v>28.16</v>
      </c>
      <c r="CN7" s="36">
        <v>28.03</v>
      </c>
      <c r="CO7" s="36">
        <v>28.44</v>
      </c>
      <c r="CP7" s="36">
        <v>28.71</v>
      </c>
      <c r="CQ7" s="36">
        <v>44.65</v>
      </c>
      <c r="CR7" s="36">
        <v>46.85</v>
      </c>
      <c r="CS7" s="36">
        <v>54.74</v>
      </c>
      <c r="CT7" s="36">
        <v>53.78</v>
      </c>
      <c r="CU7" s="36">
        <v>53.24</v>
      </c>
      <c r="CV7" s="36">
        <v>53.32</v>
      </c>
      <c r="CW7" s="36">
        <v>61.2</v>
      </c>
      <c r="CX7" s="36">
        <v>62.32</v>
      </c>
      <c r="CY7" s="36">
        <v>61.83</v>
      </c>
      <c r="CZ7" s="36">
        <v>63.07</v>
      </c>
      <c r="DA7" s="36">
        <v>63.15</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0.33</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u0046</cp:lastModifiedBy>
  <cp:lastPrinted>2016-02-15T02:57:42Z</cp:lastPrinted>
  <dcterms:created xsi:type="dcterms:W3CDTF">2016-02-03T09:10:28Z</dcterms:created>
  <dcterms:modified xsi:type="dcterms:W3CDTF">2016-02-15T02:57:43Z</dcterms:modified>
  <cp:category/>
</cp:coreProperties>
</file>