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v00\上下水道課\共有フォルダ\総務係\報告\Ｈ27報告\18.H28.2.16公営企業経営分析\3.下水道事業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B10" i="4"/>
  <c r="W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<sst xmlns="http://schemas.openxmlformats.org/spreadsheetml/2006/main" count="232" uniqueCount="111">
  <si>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</si>
  <si>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</si>
  <si>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</si>
  <si>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</si>
  <si>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</si>
  <si>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</si>
  <si>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</si>
  <si>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</si>
  <si>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</si>
  <si>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</si>
  <si>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</si>
  <si>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</si>
  <si>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</si>
  <si>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</si>
  <si>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</si>
  <si>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</si>
  <si>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</si>
  <si>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</si>
  <si>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</si>
  <si>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</si>
  <si>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</si>
  <si>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</si>
  <si>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</si>
  <si>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</si>
  <si>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</si>
  <si>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</si>
  <si>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</si>
  <si>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</si>
  <si>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</si>
  <si>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</si>
  <si>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</si>
  <si>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</si>
  <si>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</si>
  <si>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</si>
  <si>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</si>
  <si>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</si>
  <si>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</si>
  <si>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</si>
  <si>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</si>
  <si>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</si>
  <si>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</si>
  <si>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</si>
  <si>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</si>
  <si>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</si>
  <si>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</si>
  <si>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</si>
  <si>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</si>
  <si>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</si>
  <si>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</si>
  <si>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</si>
  <si>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</si>
  <si>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</si>
  <si>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</si>
  <si>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</si>
  <si>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</si>
  <si>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</si>
  <si>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</si>
  <si>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</si>
  <si>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</si>
  <si>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</si>
  <si>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</si>
  <si>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</si>
  <si>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</si>
  <si>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</si>
  <si>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</si>
  <si>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</si>
  <si>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</si>
  <si>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</si>
  <si>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</si>
  <si>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</si>
  <si>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</si>
  <si>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</si>
  <si>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</si>
  <si>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</si>
  <si>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</si>
  <si>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</si>
  <si>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</si>
  <si>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</si>
  <si>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</si>
  <si>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</si>
  <si>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</si>
  <si>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</si>
  <si>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</si>
  <si>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</si>
  <si>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</si>
  <si>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</si>
  <si>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</si>
  <si>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</si>
  <si>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</si>
  <si>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</si>
  <si>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</si>
  <si>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</si>
  <si>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</si>
  <si>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</si>
  <si>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</si>
  <si>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</si>
  <si>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会津美里町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</si>
  <si>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</si>
  <si>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</si>
  <si>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</si>
  <si>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</si>
  <si>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</si>
  <si>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</si>
  <si>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</si>
  <si>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</si>
  <si>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</si>
  <si>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</si>
  <si>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</si>
  <si>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
維持管理経費を料金収入等で賄うことができている。
企業債現在高対事業規模比率
事業完了により、企業債残高は減少している。
経費回収率
使用料で回収すべき経費について、回収できている。
汚水処理原価
類似団体と比較し高い値となっている。維持管理経費の削減に向けた検証が必要である。
水洗化率
100％である。</t>
    <rPh sb="0" eb="3">
      <t>シュウエキテキ</t>
    </rPh>
    <rPh sb="3" eb="5">
      <t>シュウシ</t>
    </rPh>
    <rPh sb="5" eb="7">
      <t>ヒリツ</t>
    </rPh>
    <rPh sb="8" eb="10">
      <t>イジ</t>
    </rPh>
    <rPh sb="10" eb="12">
      <t>カンリ</t>
    </rPh>
    <rPh sb="12" eb="14">
      <t>ケイヒ</t>
    </rPh>
    <rPh sb="15" eb="17">
      <t>リョウキン</t>
    </rPh>
    <rPh sb="17" eb="20">
      <t>シュウニュウトウ</t>
    </rPh>
    <rPh sb="21" eb="22">
      <t>マカナ</t>
    </rPh>
    <rPh sb="34" eb="36">
      <t>キギョウ</t>
    </rPh>
    <rPh sb="36" eb="37">
      <t>サイ</t>
    </rPh>
    <rPh sb="37" eb="40">
      <t>ゲンザイダカ</t>
    </rPh>
    <rPh sb="40" eb="41">
      <t>タイ</t>
    </rPh>
    <rPh sb="41" eb="43">
      <t>ジギョウ</t>
    </rPh>
    <rPh sb="43" eb="45">
      <t>キボ</t>
    </rPh>
    <rPh sb="45" eb="47">
      <t>ヒリツ</t>
    </rPh>
    <rPh sb="48" eb="50">
      <t>ジギョウ</t>
    </rPh>
    <rPh sb="50" eb="52">
      <t>カンリョウ</t>
    </rPh>
    <rPh sb="56" eb="58">
      <t>キギョウ</t>
    </rPh>
    <rPh sb="58" eb="59">
      <t>サイ</t>
    </rPh>
    <rPh sb="59" eb="61">
      <t>ザンダカ</t>
    </rPh>
    <rPh sb="62" eb="64">
      <t>ゲンショウ</t>
    </rPh>
    <rPh sb="71" eb="73">
      <t>ケイヒ</t>
    </rPh>
    <rPh sb="73" eb="75">
      <t>カイシュウ</t>
    </rPh>
    <rPh sb="75" eb="76">
      <t>リツ</t>
    </rPh>
    <rPh sb="77" eb="79">
      <t>シヨウ</t>
    </rPh>
    <rPh sb="79" eb="80">
      <t>リョウ</t>
    </rPh>
    <rPh sb="81" eb="83">
      <t>カイシュウ</t>
    </rPh>
    <rPh sb="86" eb="88">
      <t>ケイヒ</t>
    </rPh>
    <rPh sb="93" eb="95">
      <t>カイシュウ</t>
    </rPh>
    <rPh sb="103" eb="105">
      <t>オスイ</t>
    </rPh>
    <rPh sb="105" eb="107">
      <t>ショリ</t>
    </rPh>
    <rPh sb="107" eb="109">
      <t>ゲンカ</t>
    </rPh>
    <rPh sb="110" eb="112">
      <t>ルイジ</t>
    </rPh>
    <rPh sb="112" eb="114">
      <t>ダンタイ</t>
    </rPh>
    <rPh sb="115" eb="117">
      <t>ヒカク</t>
    </rPh>
    <rPh sb="118" eb="119">
      <t>タカ</t>
    </rPh>
    <rPh sb="120" eb="121">
      <t>アタイ</t>
    </rPh>
    <rPh sb="128" eb="130">
      <t>イジ</t>
    </rPh>
    <rPh sb="130" eb="132">
      <t>カンリ</t>
    </rPh>
    <rPh sb="132" eb="134">
      <t>ケイヒ</t>
    </rPh>
    <rPh sb="135" eb="137">
      <t>サクゲン</t>
    </rPh>
    <rPh sb="138" eb="139">
      <t>ム</t>
    </rPh>
    <rPh sb="141" eb="143">
      <t>ケンショウ</t>
    </rPh>
    <rPh sb="144" eb="146">
      <t>ヒツヨウ</t>
    </rPh>
    <rPh sb="153" eb="156">
      <t>スイセンカ</t>
    </rPh>
    <rPh sb="156" eb="157">
      <t>リツ</t>
    </rPh>
    <phoneticPr fontId="4"/>
  </si>
  <si>
    <t>法定耐用年数を超えた浄化槽はないが、計画的な付帯設備等の保守点検に取り組んでいる。</t>
    <rPh sb="0" eb="2">
      <t>ホウテイ</t>
    </rPh>
    <rPh sb="2" eb="4">
      <t>タイヨウ</t>
    </rPh>
    <rPh sb="4" eb="6">
      <t>ネンスウ</t>
    </rPh>
    <rPh sb="7" eb="8">
      <t>コ</t>
    </rPh>
    <rPh sb="10" eb="13">
      <t>ジョウカソウ</t>
    </rPh>
    <rPh sb="18" eb="21">
      <t>ケイカクテキ</t>
    </rPh>
    <rPh sb="22" eb="24">
      <t>フタイ</t>
    </rPh>
    <rPh sb="24" eb="26">
      <t>セツビ</t>
    </rPh>
    <rPh sb="26" eb="27">
      <t>トウ</t>
    </rPh>
    <rPh sb="28" eb="30">
      <t>ホシュ</t>
    </rPh>
    <rPh sb="30" eb="32">
      <t>テンケン</t>
    </rPh>
    <rPh sb="33" eb="34">
      <t>ト</t>
    </rPh>
    <rPh sb="35" eb="36">
      <t>ク</t>
    </rPh>
    <phoneticPr fontId="4"/>
  </si>
  <si>
    <t>必要な保守、修理を計画的に実施し、維持管理費用の軽減が必要である。
更新等の財源確保のための検討が必要である。</t>
    <rPh sb="0" eb="2">
      <t>ヒツヨウ</t>
    </rPh>
    <rPh sb="3" eb="5">
      <t>ホシュ</t>
    </rPh>
    <rPh sb="6" eb="8">
      <t>シュウリ</t>
    </rPh>
    <rPh sb="9" eb="12">
      <t>ケイカクテキ</t>
    </rPh>
    <rPh sb="13" eb="15">
      <t>ジッシ</t>
    </rPh>
    <rPh sb="17" eb="19">
      <t>イジ</t>
    </rPh>
    <rPh sb="19" eb="21">
      <t>カンリ</t>
    </rPh>
    <rPh sb="21" eb="23">
      <t>ヒヨウ</t>
    </rPh>
    <rPh sb="24" eb="26">
      <t>ケイゲン</t>
    </rPh>
    <rPh sb="27" eb="29">
      <t>ヒツヨウ</t>
    </rPh>
    <rPh sb="34" eb="37">
      <t>コウシントウ</t>
    </rPh>
    <rPh sb="38" eb="40">
      <t>ザイゲン</t>
    </rPh>
    <rPh sb="40" eb="42">
      <t>カクホ</t>
    </rPh>
    <rPh sb="46" eb="48">
      <t>ケントウ</t>
    </rPh>
    <rPh sb="49" eb="5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</si>
</sst>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justify" vertical="top" wrapText="1"/>
      <protection locked="0"/>
    </xf>
    <xf numFmtId="0" fontId="13" fillId="0" borderId="7" xfId="0" applyFont="1" applyBorder="1" applyAlignment="1" applyProtection="1">
      <alignment horizontal="justify" vertical="top" wrapText="1"/>
      <protection locked="0"/>
    </xf>
    <xf numFmtId="0" fontId="13" fillId="0" borderId="8" xfId="0" applyFont="1" applyBorder="1" applyAlignment="1" applyProtection="1">
      <alignment horizontal="justify" vertical="top" wrapText="1"/>
      <protection locked="0"/>
    </xf>
    <xf numFmtId="0" fontId="13" fillId="0" borderId="1" xfId="0" applyFont="1" applyBorder="1" applyAlignment="1" applyProtection="1">
      <alignment horizontal="justify" vertical="top" wrapText="1"/>
      <protection locked="0"/>
    </xf>
    <xf numFmtId="0" fontId="13" fillId="0" borderId="9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21296"/>
        <c:axId val="26388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1296"/>
        <c:axId val="263883168"/>
      </c:lineChart>
      <c:dateAx>
        <c:axId val="10722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3883168"/>
        <c:crosses val="autoZero"/>
        <c:auto val="1"/>
        <c:lblOffset val="100"/>
        <c:baseTimeUnit val="years"/>
      </c:dateAx>
      <c:valAx>
        <c:axId val="26388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2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543176"/>
        <c:axId val="26454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3176"/>
        <c:axId val="264543568"/>
      </c:lineChart>
      <c:dateAx>
        <c:axId val="264543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543568"/>
        <c:crosses val="autoZero"/>
        <c:auto val="1"/>
        <c:lblOffset val="100"/>
        <c:baseTimeUnit val="years"/>
      </c:dateAx>
      <c:valAx>
        <c:axId val="26454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54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38408"/>
        <c:axId val="264702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38408"/>
        <c:axId val="264702040"/>
      </c:lineChart>
      <c:dateAx>
        <c:axId val="26433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702040"/>
        <c:crosses val="autoZero"/>
        <c:auto val="1"/>
        <c:lblOffset val="100"/>
        <c:baseTimeUnit val="years"/>
      </c:dateAx>
      <c:valAx>
        <c:axId val="264702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338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85.82</c:v>
                </c:pt>
                <c:pt idx="1">
                  <c:v>87.31</c:v>
                </c:pt>
                <c:pt idx="2">
                  <c:v>66.8</c:v>
                </c:pt>
                <c:pt idx="3">
                  <c:v>64.53</c:v>
                </c:pt>
                <c:pt idx="4">
                  <c:v>106.92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55136"/>
        <c:axId val="26425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55136"/>
        <c:axId val="264257568"/>
      </c:lineChart>
      <c:dateAx>
        <c:axId val="2642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257568"/>
        <c:crosses val="autoZero"/>
        <c:auto val="1"/>
        <c:lblOffset val="100"/>
        <c:baseTimeUnit val="years"/>
      </c:dateAx>
      <c:valAx>
        <c:axId val="26425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2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76360"/>
        <c:axId val="264302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6360"/>
        <c:axId val="264302376"/>
      </c:lineChart>
      <c:dateAx>
        <c:axId val="26427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302376"/>
        <c:crosses val="autoZero"/>
        <c:auto val="1"/>
        <c:lblOffset val="100"/>
        <c:baseTimeUnit val="years"/>
      </c:dateAx>
      <c:valAx>
        <c:axId val="264302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27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29512"/>
        <c:axId val="26433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29512"/>
        <c:axId val="264333992"/>
      </c:lineChart>
      <c:dateAx>
        <c:axId val="26432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333992"/>
        <c:crosses val="autoZero"/>
        <c:auto val="1"/>
        <c:lblOffset val="100"/>
        <c:baseTimeUnit val="years"/>
      </c:dateAx>
      <c:valAx>
        <c:axId val="26433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32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14824"/>
        <c:axId val="10821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14824"/>
        <c:axId val="108215216"/>
      </c:lineChart>
      <c:dateAx>
        <c:axId val="108214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15216"/>
        <c:crosses val="autoZero"/>
        <c:auto val="1"/>
        <c:lblOffset val="100"/>
        <c:baseTimeUnit val="years"/>
      </c:dateAx>
      <c:valAx>
        <c:axId val="10821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14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38800"/>
        <c:axId val="26433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38800"/>
        <c:axId val="264339192"/>
      </c:lineChart>
      <c:dateAx>
        <c:axId val="26433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339192"/>
        <c:crosses val="autoZero"/>
        <c:auto val="1"/>
        <c:lblOffset val="100"/>
        <c:baseTimeUnit val="years"/>
      </c:dateAx>
      <c:valAx>
        <c:axId val="26433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33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681.73</c:v>
                </c:pt>
                <c:pt idx="2">
                  <c:v>937.26</c:v>
                </c:pt>
                <c:pt idx="3">
                  <c:v>1501.15</c:v>
                </c:pt>
                <c:pt idx="4">
                  <c:v>1258.98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540040"/>
        <c:axId val="26454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0040"/>
        <c:axId val="264540432"/>
      </c:lineChart>
      <c:dateAx>
        <c:axId val="264540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540432"/>
        <c:crosses val="autoZero"/>
        <c:auto val="1"/>
        <c:lblOffset val="100"/>
        <c:baseTimeUnit val="years"/>
      </c:dateAx>
      <c:valAx>
        <c:axId val="26454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540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104.86</c:v>
                </c:pt>
                <c:pt idx="1">
                  <c:v>73.33</c:v>
                </c:pt>
                <c:pt idx="2">
                  <c:v>56.92</c:v>
                </c:pt>
                <c:pt idx="3">
                  <c:v>55.25</c:v>
                </c:pt>
                <c:pt idx="4">
                  <c:v>55.92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38016"/>
        <c:axId val="26433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38016"/>
        <c:axId val="264337624"/>
      </c:lineChart>
      <c:dateAx>
        <c:axId val="26433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337624"/>
        <c:crosses val="autoZero"/>
        <c:auto val="1"/>
        <c:lblOffset val="100"/>
        <c:baseTimeUnit val="years"/>
      </c:dateAx>
      <c:valAx>
        <c:axId val="26433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33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165.86</c:v>
                </c:pt>
                <c:pt idx="1">
                  <c:v>251.12</c:v>
                </c:pt>
                <c:pt idx="2">
                  <c:v>282.38</c:v>
                </c:pt>
                <c:pt idx="3">
                  <c:v>301.29000000000002</c:v>
                </c:pt>
                <c:pt idx="4">
                  <c:v>334.39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541608"/>
        <c:axId val="26454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541608"/>
        <c:axId val="264542000"/>
      </c:lineChart>
      <c:dateAx>
        <c:axId val="264541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542000"/>
        <c:crosses val="autoZero"/>
        <c:auto val="1"/>
        <c:lblOffset val="100"/>
        <c:baseTimeUnit val="years"/>
      </c:dateAx>
      <c:valAx>
        <c:axId val="26454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541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I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会津美里町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21913</v>
      </c>
      <c r="AM8" s="47"/>
      <c r="AN8" s="47"/>
      <c r="AO8" s="47"/>
      <c r="AP8" s="47"/>
      <c r="AQ8" s="47"/>
      <c r="AR8" s="47"/>
      <c r="AS8" s="47"/>
      <c r="AT8" s="43">
        <f>データ!S6</f>
        <v>276.33</v>
      </c>
      <c r="AU8" s="43"/>
      <c r="AV8" s="43"/>
      <c r="AW8" s="43"/>
      <c r="AX8" s="43"/>
      <c r="AY8" s="43"/>
      <c r="AZ8" s="43"/>
      <c r="BA8" s="43"/>
      <c r="BB8" s="43">
        <f>データ!T6</f>
        <v>79.3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1.52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3780</v>
      </c>
      <c r="AE10" s="47"/>
      <c r="AF10" s="47"/>
      <c r="AG10" s="47"/>
      <c r="AH10" s="47"/>
      <c r="AI10" s="47"/>
      <c r="AJ10" s="47"/>
      <c r="AK10" s="2"/>
      <c r="AL10" s="47">
        <f>データ!U6</f>
        <v>329</v>
      </c>
      <c r="AM10" s="47"/>
      <c r="AN10" s="47"/>
      <c r="AO10" s="47"/>
      <c r="AP10" s="47"/>
      <c r="AQ10" s="47"/>
      <c r="AR10" s="47"/>
      <c r="AS10" s="47"/>
      <c r="AT10" s="43">
        <f>データ!V6</f>
        <v>0.46</v>
      </c>
      <c r="AU10" s="43"/>
      <c r="AV10" s="43"/>
      <c r="AW10" s="43"/>
      <c r="AX10" s="43"/>
      <c r="AY10" s="43"/>
      <c r="AZ10" s="43"/>
      <c r="BA10" s="43"/>
      <c r="BB10" s="43">
        <f>データ!W6</f>
        <v>715.22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Q11" sqref="CQ11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74471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福島県　会津美里町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1.52</v>
      </c>
      <c r="P6" s="32">
        <f t="shared" si="3"/>
        <v>100</v>
      </c>
      <c r="Q6" s="32">
        <f t="shared" si="3"/>
        <v>3780</v>
      </c>
      <c r="R6" s="32">
        <f t="shared" si="3"/>
        <v>21913</v>
      </c>
      <c r="S6" s="32">
        <f t="shared" si="3"/>
        <v>276.33</v>
      </c>
      <c r="T6" s="32">
        <f t="shared" si="3"/>
        <v>79.3</v>
      </c>
      <c r="U6" s="32">
        <f t="shared" si="3"/>
        <v>329</v>
      </c>
      <c r="V6" s="32">
        <f t="shared" si="3"/>
        <v>0.46</v>
      </c>
      <c r="W6" s="32">
        <f t="shared" si="3"/>
        <v>715.22</v>
      </c>
      <c r="X6" s="33">
        <f>IF(X7="",NA(),X7)</f>
        <v>85.82</v>
      </c>
      <c r="Y6" s="33">
        <f t="shared" ref="Y6:AG6" si="4">IF(Y7="",NA(),Y7)</f>
        <v>87.31</v>
      </c>
      <c r="Z6" s="33">
        <f t="shared" si="4"/>
        <v>66.8</v>
      </c>
      <c r="AA6" s="33">
        <f t="shared" si="4"/>
        <v>64.53</v>
      </c>
      <c r="AB6" s="33">
        <f t="shared" si="4"/>
        <v>106.92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3">
        <f t="shared" ref="BF6:BN6" si="7">IF(BF7="",NA(),BF7)</f>
        <v>681.73</v>
      </c>
      <c r="BG6" s="33">
        <f t="shared" si="7"/>
        <v>937.26</v>
      </c>
      <c r="BH6" s="33">
        <f t="shared" si="7"/>
        <v>1501.15</v>
      </c>
      <c r="BI6" s="33">
        <f t="shared" si="7"/>
        <v>1258.98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104.86</v>
      </c>
      <c r="BQ6" s="33">
        <f t="shared" ref="BQ6:BY6" si="8">IF(BQ7="",NA(),BQ7)</f>
        <v>73.33</v>
      </c>
      <c r="BR6" s="33">
        <f t="shared" si="8"/>
        <v>56.92</v>
      </c>
      <c r="BS6" s="33">
        <f t="shared" si="8"/>
        <v>55.25</v>
      </c>
      <c r="BT6" s="33">
        <f t="shared" si="8"/>
        <v>55.92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165.86</v>
      </c>
      <c r="CB6" s="33">
        <f t="shared" ref="CB6:CJ6" si="9">IF(CB7="",NA(),CB7)</f>
        <v>251.12</v>
      </c>
      <c r="CC6" s="33">
        <f t="shared" si="9"/>
        <v>282.38</v>
      </c>
      <c r="CD6" s="33">
        <f t="shared" si="9"/>
        <v>301.29000000000002</v>
      </c>
      <c r="CE6" s="33">
        <f t="shared" si="9"/>
        <v>334.39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74471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1.52</v>
      </c>
      <c r="P7" s="36">
        <v>100</v>
      </c>
      <c r="Q7" s="36">
        <v>3780</v>
      </c>
      <c r="R7" s="36">
        <v>21913</v>
      </c>
      <c r="S7" s="36">
        <v>276.33</v>
      </c>
      <c r="T7" s="36">
        <v>79.3</v>
      </c>
      <c r="U7" s="36">
        <v>329</v>
      </c>
      <c r="V7" s="36">
        <v>0.46</v>
      </c>
      <c r="W7" s="36">
        <v>715.22</v>
      </c>
      <c r="X7" s="36">
        <v>85.82</v>
      </c>
      <c r="Y7" s="36">
        <v>87.31</v>
      </c>
      <c r="Z7" s="36">
        <v>66.8</v>
      </c>
      <c r="AA7" s="36">
        <v>64.53</v>
      </c>
      <c r="AB7" s="36">
        <v>106.92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681.73</v>
      </c>
      <c r="BG7" s="36">
        <v>937.26</v>
      </c>
      <c r="BH7" s="36">
        <v>1501.15</v>
      </c>
      <c r="BI7" s="36">
        <v>1258.98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104.86</v>
      </c>
      <c r="BQ7" s="36">
        <v>73.33</v>
      </c>
      <c r="BR7" s="36">
        <v>56.92</v>
      </c>
      <c r="BS7" s="36">
        <v>55.25</v>
      </c>
      <c r="BT7" s="36">
        <v>55.92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165.86</v>
      </c>
      <c r="CB7" s="36">
        <v>251.12</v>
      </c>
      <c r="CC7" s="36">
        <v>282.38</v>
      </c>
      <c r="CD7" s="36">
        <v>301.29000000000002</v>
      </c>
      <c r="CE7" s="36">
        <v>334.39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大竹 淳志</cp:lastModifiedBy>
  <cp:lastPrinted>2016-02-16T10:22:41Z</cp:lastPrinted>
  <dcterms:created xsi:type="dcterms:W3CDTF">2016-02-03T09:24:33Z</dcterms:created>
  <dcterms:modified xsi:type="dcterms:W3CDTF">2016-02-16T10:22:43Z</dcterms:modified>
  <cp:category/>
</cp:coreProperties>
</file>