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itoshi\Desktop\280216【〆切】公営企業｜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<sst xmlns="http://schemas.openxmlformats.org/spreadsheetml/2006/main" count="232" uniqueCount="111">
  <si>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</si>
  <si>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</si>
  <si>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</si>
  <si>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</si>
  <si>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</si>
  <si>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</si>
  <si>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</si>
  <si>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</si>
  <si>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</si>
  <si>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</si>
  <si>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</si>
  <si>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</si>
  <si>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</si>
  <si>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</si>
  <si>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</si>
  <si>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</si>
  <si>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</si>
  <si>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</si>
  <si>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</si>
  <si>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</si>
  <si>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</si>
  <si>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</si>
  <si>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</si>
  <si>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</si>
  <si>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</si>
  <si>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</si>
  <si>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</si>
  <si>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</si>
  <si>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</si>
  <si>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</si>
  <si>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</si>
  <si>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</si>
  <si>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</si>
  <si>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</si>
  <si>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</si>
  <si>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</si>
  <si>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</si>
  <si>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</si>
  <si>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</si>
  <si>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</si>
  <si>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</si>
  <si>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</si>
  <si>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</si>
  <si>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</si>
  <si>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</si>
  <si>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</si>
  <si>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</si>
  <si>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</si>
  <si>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</si>
  <si>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</si>
  <si>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</si>
  <si>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</si>
  <si>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</si>
  <si>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</si>
  <si>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</si>
  <si>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</si>
  <si>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</si>
  <si>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</si>
  <si>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</si>
  <si>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</si>
  <si>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</si>
  <si>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</si>
  <si>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</si>
  <si>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</si>
  <si>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</si>
  <si>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</si>
  <si>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</si>
  <si>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</si>
  <si>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</si>
  <si>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</si>
  <si>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</si>
  <si>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</si>
  <si>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</si>
  <si>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</si>
  <si>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</si>
  <si>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</si>
  <si>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</si>
  <si>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</si>
  <si>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</si>
  <si>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</si>
  <si>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</si>
  <si>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</si>
  <si>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</si>
  <si>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</si>
  <si>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</si>
  <si>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</si>
  <si>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</si>
  <si>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</si>
  <si>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</si>
  <si>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</si>
  <si>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</si>
  <si>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</si>
  <si>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</si>
  <si>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</si>
  <si>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</si>
  <si>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</si>
  <si>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三島町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</si>
  <si>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</si>
  <si>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</si>
  <si>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</si>
  <si>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</si>
  <si>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</si>
  <si>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</si>
  <si>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</si>
  <si>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</si>
  <si>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</si>
  <si>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</si>
  <si>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</si>
  <si>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特定地域生活排水処理事業については、戸別合併処理浄化槽のため、大規模な管渠改善等はないため、指標なし。</t>
    <rPh sb="1" eb="3">
      <t>トクテイ</t>
    </rPh>
    <rPh sb="3" eb="5">
      <t>チイキ</t>
    </rPh>
    <rPh sb="5" eb="7">
      <t>セイカツ</t>
    </rPh>
    <rPh sb="7" eb="9">
      <t>ハイスイ</t>
    </rPh>
    <rPh sb="9" eb="11">
      <t>ショリ</t>
    </rPh>
    <rPh sb="11" eb="13">
      <t>ジギョウ</t>
    </rPh>
    <rPh sb="19" eb="21">
      <t>コベツ</t>
    </rPh>
    <rPh sb="21" eb="23">
      <t>ガッペイ</t>
    </rPh>
    <rPh sb="23" eb="25">
      <t>ショリ</t>
    </rPh>
    <rPh sb="25" eb="28">
      <t>ジョウカソウ</t>
    </rPh>
    <rPh sb="32" eb="35">
      <t>ダイキボ</t>
    </rPh>
    <rPh sb="36" eb="38">
      <t>カンキョ</t>
    </rPh>
    <rPh sb="38" eb="40">
      <t>カイゼン</t>
    </rPh>
    <rPh sb="40" eb="41">
      <t>トウ</t>
    </rPh>
    <rPh sb="47" eb="49">
      <t>シヒョウ</t>
    </rPh>
    <phoneticPr fontId="4"/>
  </si>
  <si>
    <t>①　企業債償還金の減少に伴い、近年は100％を超える割合となり改善傾向にある。
④　企業債残高の減少により、類似団体と比較しても低い数値で推移している。
⑤　類似団体とほぼ同水準で推移している。
⑥　類似団体と同水準で推移していたが、近年増加傾向にある。
⑦　類似団体より低い数値で推移している。
⑧　類似団体と比較して若干低い数値となっている。
　以上のことから、平成26年度までは類似団体と大幅な違いはなく、企業債償還金並びに残高の減少により経営状況は改善されている。しかし、処理区域内人口が少なくさらに類似団体と比較して利用率が低いことから、汚水処理原価が高い傾向にあるといえる。</t>
    <rPh sb="2" eb="4">
      <t>キギョウ</t>
    </rPh>
    <rPh sb="4" eb="5">
      <t>サイ</t>
    </rPh>
    <rPh sb="5" eb="8">
      <t>ショウカンキン</t>
    </rPh>
    <rPh sb="9" eb="11">
      <t>ゲンショウ</t>
    </rPh>
    <rPh sb="12" eb="13">
      <t>トモナ</t>
    </rPh>
    <rPh sb="15" eb="17">
      <t>キンネン</t>
    </rPh>
    <rPh sb="23" eb="24">
      <t>コ</t>
    </rPh>
    <rPh sb="26" eb="28">
      <t>ワリアイ</t>
    </rPh>
    <rPh sb="31" eb="33">
      <t>カイゼン</t>
    </rPh>
    <rPh sb="33" eb="35">
      <t>ケイコウ</t>
    </rPh>
    <rPh sb="42" eb="44">
      <t>キギョウ</t>
    </rPh>
    <rPh sb="44" eb="45">
      <t>サイ</t>
    </rPh>
    <rPh sb="45" eb="47">
      <t>ザンダカ</t>
    </rPh>
    <rPh sb="48" eb="50">
      <t>ゲンショウ</t>
    </rPh>
    <rPh sb="86" eb="89">
      <t>ドウスイジュン</t>
    </rPh>
    <rPh sb="90" eb="92">
      <t>スイイ</t>
    </rPh>
    <rPh sb="105" eb="108">
      <t>ドウスイジュン</t>
    </rPh>
    <rPh sb="109" eb="111">
      <t>スイイ</t>
    </rPh>
    <rPh sb="117" eb="119">
      <t>キンネン</t>
    </rPh>
    <rPh sb="119" eb="121">
      <t>ゾウカ</t>
    </rPh>
    <rPh sb="121" eb="123">
      <t>ケイコウ</t>
    </rPh>
    <rPh sb="160" eb="162">
      <t>ジャッカン</t>
    </rPh>
    <rPh sb="162" eb="163">
      <t>ヒク</t>
    </rPh>
    <rPh sb="198" eb="200">
      <t>オオハバ</t>
    </rPh>
    <rPh sb="201" eb="202">
      <t>チガ</t>
    </rPh>
    <rPh sb="207" eb="209">
      <t>キギョウ</t>
    </rPh>
    <rPh sb="209" eb="210">
      <t>サイ</t>
    </rPh>
    <rPh sb="210" eb="213">
      <t>ショウカンキン</t>
    </rPh>
    <rPh sb="213" eb="214">
      <t>ナラ</t>
    </rPh>
    <rPh sb="216" eb="218">
      <t>ザンダカ</t>
    </rPh>
    <rPh sb="219" eb="221">
      <t>ゲンショウ</t>
    </rPh>
    <rPh sb="224" eb="226">
      <t>ケイエイ</t>
    </rPh>
    <rPh sb="226" eb="228">
      <t>ジョウキョウ</t>
    </rPh>
    <rPh sb="229" eb="231">
      <t>カイゼン</t>
    </rPh>
    <rPh sb="255" eb="257">
      <t>ルイジ</t>
    </rPh>
    <rPh sb="257" eb="259">
      <t>ダンタイ</t>
    </rPh>
    <rPh sb="260" eb="262">
      <t>ヒカク</t>
    </rPh>
    <rPh sb="264" eb="267">
      <t>リヨウリツ</t>
    </rPh>
    <rPh sb="268" eb="269">
      <t>ヒク</t>
    </rPh>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</si>
  <si>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rPh sb="3" eb="5">
      <t>チイキ</t>
    </rPh>
    <rPh sb="5" eb="7">
      <t>セイカツ</t>
    </rPh>
    <rPh sb="7" eb="9">
      <t>ハイスイ</t>
    </rPh>
    <rPh sb="9" eb="11">
      <t>ショリ</t>
    </rPh>
    <rPh sb="11" eb="13">
      <t>ジギョウ</t>
    </rPh>
    <rPh sb="44" eb="46">
      <t>クリイレ</t>
    </rPh>
    <rPh sb="46" eb="47">
      <t>キン</t>
    </rPh>
    <rPh sb="47" eb="48">
      <t>トウ</t>
    </rPh>
    <rPh sb="89" eb="91">
      <t>ケンゼン</t>
    </rPh>
    <rPh sb="91" eb="93">
      <t>ケイエイ</t>
    </rPh>
    <rPh sb="94" eb="97">
      <t>コウリツカ</t>
    </rPh>
    <rPh sb="98" eb="9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</si>
</sst>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9262064"/>
        <c:axId val="31925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9262064"/>
        <c:axId val="319257752"/>
      </c:lineChart>
      <c:dateAx>
        <c:axId val="319262064"/>
        <c:scaling>
          <c:orientation val="minMax"/>
        </c:scaling>
        <c:delete val="1"/>
        <c:axPos val="b"/>
        <c:numFmt formatCode="ge" sourceLinked="1"/>
        <c:majorTickMark val="none"/>
        <c:minorTickMark val="none"/>
        <c:tickLblPos val="none"/>
        <c:crossAx val="319257752"/>
        <c:crosses val="autoZero"/>
        <c:auto val="1"/>
        <c:lblOffset val="100"/>
        <c:baseTimeUnit val="years"/>
      </c:dateAx>
      <c:valAx>
        <c:axId val="31925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6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36.549999999999997</c:v>
                </c:pt>
                <c:pt idx="1">
                  <c:v>36.549999999999997</c:v>
                </c:pt>
                <c:pt idx="2">
                  <c:v>36.549999999999997</c:v>
                </c:pt>
                <c:pt idx="3">
                  <c:v>36.549999999999997</c:v>
                </c:pt>
                <c:pt idx="4">
                  <c:v>36.549999999999997</c:v>
                </c:pt>
              </c:numCache>
            </c:numRef>
          </c:val>
        </c:ser>
        <c:dLbls>
          <c:showLegendKey val="0"/>
          <c:showVal val="0"/>
          <c:showCatName val="0"/>
          <c:showSerName val="0"/>
          <c:showPercent val="0"/>
          <c:showBubbleSize val="0"/>
        </c:dLbls>
        <c:gapWidth val="150"/>
        <c:axId val="325449792"/>
        <c:axId val="32544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325449792"/>
        <c:axId val="325449008"/>
      </c:lineChart>
      <c:dateAx>
        <c:axId val="325449792"/>
        <c:scaling>
          <c:orientation val="minMax"/>
        </c:scaling>
        <c:delete val="1"/>
        <c:axPos val="b"/>
        <c:numFmt formatCode="ge" sourceLinked="1"/>
        <c:majorTickMark val="none"/>
        <c:minorTickMark val="none"/>
        <c:tickLblPos val="none"/>
        <c:crossAx val="325449008"/>
        <c:crosses val="autoZero"/>
        <c:auto val="1"/>
        <c:lblOffset val="100"/>
        <c:baseTimeUnit val="years"/>
      </c:dateAx>
      <c:valAx>
        <c:axId val="32544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60.65</c:v>
                </c:pt>
                <c:pt idx="1">
                  <c:v>63.56</c:v>
                </c:pt>
                <c:pt idx="2">
                  <c:v>66.28</c:v>
                </c:pt>
                <c:pt idx="3">
                  <c:v>66.2</c:v>
                </c:pt>
                <c:pt idx="4">
                  <c:v>66.16</c:v>
                </c:pt>
              </c:numCache>
            </c:numRef>
          </c:val>
        </c:ser>
        <c:dLbls>
          <c:showLegendKey val="0"/>
          <c:showVal val="0"/>
          <c:showCatName val="0"/>
          <c:showSerName val="0"/>
          <c:showPercent val="0"/>
          <c:showBubbleSize val="0"/>
        </c:dLbls>
        <c:gapWidth val="150"/>
        <c:axId val="325448616"/>
        <c:axId val="32545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325448616"/>
        <c:axId val="325450968"/>
      </c:lineChart>
      <c:dateAx>
        <c:axId val="325448616"/>
        <c:scaling>
          <c:orientation val="minMax"/>
        </c:scaling>
        <c:delete val="1"/>
        <c:axPos val="b"/>
        <c:numFmt formatCode="ge" sourceLinked="1"/>
        <c:majorTickMark val="none"/>
        <c:minorTickMark val="none"/>
        <c:tickLblPos val="none"/>
        <c:crossAx val="325450968"/>
        <c:crosses val="autoZero"/>
        <c:auto val="1"/>
        <c:lblOffset val="100"/>
        <c:baseTimeUnit val="years"/>
      </c:dateAx>
      <c:valAx>
        <c:axId val="32545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99.68</c:v>
                </c:pt>
                <c:pt idx="1">
                  <c:v>113.06</c:v>
                </c:pt>
                <c:pt idx="2">
                  <c:v>117.45</c:v>
                </c:pt>
                <c:pt idx="3">
                  <c:v>100.19</c:v>
                </c:pt>
                <c:pt idx="4">
                  <c:v>145.6</c:v>
                </c:pt>
              </c:numCache>
            </c:numRef>
          </c:val>
        </c:ser>
        <c:dLbls>
          <c:showLegendKey val="0"/>
          <c:showVal val="0"/>
          <c:showCatName val="0"/>
          <c:showSerName val="0"/>
          <c:showPercent val="0"/>
          <c:showBubbleSize val="0"/>
        </c:dLbls>
        <c:gapWidth val="150"/>
        <c:axId val="319259320"/>
        <c:axId val="31926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259320"/>
        <c:axId val="319260496"/>
      </c:lineChart>
      <c:dateAx>
        <c:axId val="319259320"/>
        <c:scaling>
          <c:orientation val="minMax"/>
        </c:scaling>
        <c:delete val="1"/>
        <c:axPos val="b"/>
        <c:numFmt formatCode="ge" sourceLinked="1"/>
        <c:majorTickMark val="none"/>
        <c:minorTickMark val="none"/>
        <c:tickLblPos val="none"/>
        <c:crossAx val="319260496"/>
        <c:crosses val="autoZero"/>
        <c:auto val="1"/>
        <c:lblOffset val="100"/>
        <c:baseTimeUnit val="years"/>
      </c:dateAx>
      <c:valAx>
        <c:axId val="31926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5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261672"/>
        <c:axId val="3192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261672"/>
        <c:axId val="319261280"/>
      </c:lineChart>
      <c:dateAx>
        <c:axId val="319261672"/>
        <c:scaling>
          <c:orientation val="minMax"/>
        </c:scaling>
        <c:delete val="1"/>
        <c:axPos val="b"/>
        <c:numFmt formatCode="ge" sourceLinked="1"/>
        <c:majorTickMark val="none"/>
        <c:minorTickMark val="none"/>
        <c:tickLblPos val="none"/>
        <c:crossAx val="319261280"/>
        <c:crosses val="autoZero"/>
        <c:auto val="1"/>
        <c:lblOffset val="100"/>
        <c:baseTimeUnit val="years"/>
      </c:dateAx>
      <c:valAx>
        <c:axId val="3192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447440"/>
        <c:axId val="32544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447440"/>
        <c:axId val="325447048"/>
      </c:lineChart>
      <c:dateAx>
        <c:axId val="325447440"/>
        <c:scaling>
          <c:orientation val="minMax"/>
        </c:scaling>
        <c:delete val="1"/>
        <c:axPos val="b"/>
        <c:numFmt formatCode="ge" sourceLinked="1"/>
        <c:majorTickMark val="none"/>
        <c:minorTickMark val="none"/>
        <c:tickLblPos val="none"/>
        <c:crossAx val="325447048"/>
        <c:crosses val="autoZero"/>
        <c:auto val="1"/>
        <c:lblOffset val="100"/>
        <c:baseTimeUnit val="years"/>
      </c:dateAx>
      <c:valAx>
        <c:axId val="32544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445872"/>
        <c:axId val="32544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445872"/>
        <c:axId val="325445480"/>
      </c:lineChart>
      <c:dateAx>
        <c:axId val="325445872"/>
        <c:scaling>
          <c:orientation val="minMax"/>
        </c:scaling>
        <c:delete val="1"/>
        <c:axPos val="b"/>
        <c:numFmt formatCode="ge" sourceLinked="1"/>
        <c:majorTickMark val="none"/>
        <c:minorTickMark val="none"/>
        <c:tickLblPos val="none"/>
        <c:crossAx val="325445480"/>
        <c:crosses val="autoZero"/>
        <c:auto val="1"/>
        <c:lblOffset val="100"/>
        <c:baseTimeUnit val="years"/>
      </c:dateAx>
      <c:valAx>
        <c:axId val="32544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444304"/>
        <c:axId val="32544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444304"/>
        <c:axId val="325443912"/>
      </c:lineChart>
      <c:dateAx>
        <c:axId val="325444304"/>
        <c:scaling>
          <c:orientation val="minMax"/>
        </c:scaling>
        <c:delete val="1"/>
        <c:axPos val="b"/>
        <c:numFmt formatCode="ge" sourceLinked="1"/>
        <c:majorTickMark val="none"/>
        <c:minorTickMark val="none"/>
        <c:tickLblPos val="none"/>
        <c:crossAx val="325443912"/>
        <c:crosses val="autoZero"/>
        <c:auto val="1"/>
        <c:lblOffset val="100"/>
        <c:baseTimeUnit val="years"/>
      </c:dateAx>
      <c:valAx>
        <c:axId val="32544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251.6</c:v>
                </c:pt>
                <c:pt idx="2">
                  <c:v>197.16</c:v>
                </c:pt>
                <c:pt idx="3">
                  <c:v>157.84</c:v>
                </c:pt>
                <c:pt idx="4">
                  <c:v>120.66</c:v>
                </c:pt>
              </c:numCache>
            </c:numRef>
          </c:val>
        </c:ser>
        <c:dLbls>
          <c:showLegendKey val="0"/>
          <c:showVal val="0"/>
          <c:showCatName val="0"/>
          <c:showSerName val="0"/>
          <c:showPercent val="0"/>
          <c:showBubbleSize val="0"/>
        </c:dLbls>
        <c:gapWidth val="150"/>
        <c:axId val="325442736"/>
        <c:axId val="3254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325442736"/>
        <c:axId val="325442344"/>
      </c:lineChart>
      <c:dateAx>
        <c:axId val="325442736"/>
        <c:scaling>
          <c:orientation val="minMax"/>
        </c:scaling>
        <c:delete val="1"/>
        <c:axPos val="b"/>
        <c:numFmt formatCode="ge" sourceLinked="1"/>
        <c:majorTickMark val="none"/>
        <c:minorTickMark val="none"/>
        <c:tickLblPos val="none"/>
        <c:crossAx val="325442344"/>
        <c:crosses val="autoZero"/>
        <c:auto val="1"/>
        <c:lblOffset val="100"/>
        <c:baseTimeUnit val="years"/>
      </c:dateAx>
      <c:valAx>
        <c:axId val="3254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66.47</c:v>
                </c:pt>
                <c:pt idx="1">
                  <c:v>63.96</c:v>
                </c:pt>
                <c:pt idx="2">
                  <c:v>63.76</c:v>
                </c:pt>
                <c:pt idx="3">
                  <c:v>52.55</c:v>
                </c:pt>
                <c:pt idx="4">
                  <c:v>54.17</c:v>
                </c:pt>
              </c:numCache>
            </c:numRef>
          </c:val>
        </c:ser>
        <c:dLbls>
          <c:showLegendKey val="0"/>
          <c:showVal val="0"/>
          <c:showCatName val="0"/>
          <c:showSerName val="0"/>
          <c:showPercent val="0"/>
          <c:showBubbleSize val="0"/>
        </c:dLbls>
        <c:gapWidth val="150"/>
        <c:axId val="325441168"/>
        <c:axId val="32544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325441168"/>
        <c:axId val="325440776"/>
      </c:lineChart>
      <c:dateAx>
        <c:axId val="325441168"/>
        <c:scaling>
          <c:orientation val="minMax"/>
        </c:scaling>
        <c:delete val="1"/>
        <c:axPos val="b"/>
        <c:numFmt formatCode="ge" sourceLinked="1"/>
        <c:majorTickMark val="none"/>
        <c:minorTickMark val="none"/>
        <c:tickLblPos val="none"/>
        <c:crossAx val="325440776"/>
        <c:crosses val="autoZero"/>
        <c:auto val="1"/>
        <c:lblOffset val="100"/>
        <c:baseTimeUnit val="years"/>
      </c:dateAx>
      <c:valAx>
        <c:axId val="32544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273.55</c:v>
                </c:pt>
                <c:pt idx="1">
                  <c:v>285.58</c:v>
                </c:pt>
                <c:pt idx="2">
                  <c:v>298.36</c:v>
                </c:pt>
                <c:pt idx="3">
                  <c:v>347.72</c:v>
                </c:pt>
                <c:pt idx="4">
                  <c:v>346.17</c:v>
                </c:pt>
              </c:numCache>
            </c:numRef>
          </c:val>
        </c:ser>
        <c:dLbls>
          <c:showLegendKey val="0"/>
          <c:showVal val="0"/>
          <c:showCatName val="0"/>
          <c:showSerName val="0"/>
          <c:showPercent val="0"/>
          <c:showBubbleSize val="0"/>
        </c:dLbls>
        <c:gapWidth val="150"/>
        <c:axId val="325439600"/>
        <c:axId val="32543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325439600"/>
        <c:axId val="325439208"/>
      </c:lineChart>
      <c:dateAx>
        <c:axId val="325439600"/>
        <c:scaling>
          <c:orientation val="minMax"/>
        </c:scaling>
        <c:delete val="1"/>
        <c:axPos val="b"/>
        <c:numFmt formatCode="ge" sourceLinked="1"/>
        <c:majorTickMark val="none"/>
        <c:minorTickMark val="none"/>
        <c:tickLblPos val="none"/>
        <c:crossAx val="325439208"/>
        <c:crosses val="autoZero"/>
        <c:auto val="1"/>
        <c:lblOffset val="100"/>
        <c:baseTimeUnit val="years"/>
      </c:dateAx>
      <c:valAx>
        <c:axId val="32543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L38"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三島町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1820</v>
      </c>
      <c r="AM8" s="64"/>
      <c r="AN8" s="64"/>
      <c r="AO8" s="64"/>
      <c r="AP8" s="64"/>
      <c r="AQ8" s="64"/>
      <c r="AR8" s="64"/>
      <c r="AS8" s="64"/>
      <c r="AT8" s="63">
        <f>データ!S6</f>
        <v>90.81</v>
      </c>
      <c r="AU8" s="63"/>
      <c r="AV8" s="63"/>
      <c r="AW8" s="63"/>
      <c r="AX8" s="63"/>
      <c r="AY8" s="63"/>
      <c r="AZ8" s="63"/>
      <c r="BA8" s="63"/>
      <c r="BB8" s="63">
        <f>データ!T6</f>
        <v>20.04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69.75</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1250</v>
      </c>
      <c r="AM10" s="64"/>
      <c r="AN10" s="64"/>
      <c r="AO10" s="64"/>
      <c r="AP10" s="64"/>
      <c r="AQ10" s="64"/>
      <c r="AR10" s="64"/>
      <c r="AS10" s="64"/>
      <c r="AT10" s="63">
        <f>データ!V6</f>
        <v>2.2999999999999998</v>
      </c>
      <c r="AU10" s="63"/>
      <c r="AV10" s="63"/>
      <c r="AW10" s="63"/>
      <c r="AX10" s="63"/>
      <c r="AY10" s="63"/>
      <c r="AZ10" s="63"/>
      <c r="BA10" s="63"/>
      <c r="BB10" s="63">
        <f>データ!W6</f>
        <v>543.48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N1" workbookViewId="0">
      <selection activeCell="CR10" sqref="CR10"/>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74446</v>
      </c>
      <c r="D6" s="31">
        <f t="shared" si="3"/>
        <v>47</v>
      </c>
      <c r="E6" s="31">
        <f t="shared" si="3"/>
        <v>18</v>
      </c>
      <c r="F6" s="31">
        <f t="shared" si="3"/>
        <v>0</v>
      </c>
      <c r="G6" s="31">
        <f t="shared" si="3"/>
        <v>0</v>
      </c>
      <c r="H6" s="31" t="str">
        <f t="shared" si="3"/>
        <v>福島県　三島町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69.75</v>
      </c>
      <c r="P6" s="32">
        <f t="shared" si="3"/>
        <v>100</v>
      </c>
      <c r="Q6" s="32">
        <f t="shared" si="3"/>
        <v>3780</v>
      </c>
      <c r="R6" s="32">
        <f t="shared" si="3"/>
        <v>1820</v>
      </c>
      <c r="S6" s="32">
        <f t="shared" si="3"/>
        <v>90.81</v>
      </c>
      <c r="T6" s="32">
        <f t="shared" si="3"/>
        <v>20.04</v>
      </c>
      <c r="U6" s="32">
        <f t="shared" si="3"/>
        <v>1250</v>
      </c>
      <c r="V6" s="32">
        <f t="shared" si="3"/>
        <v>2.2999999999999998</v>
      </c>
      <c r="W6" s="32">
        <f t="shared" si="3"/>
        <v>543.48</v>
      </c>
      <c r="X6" s="33">
        <f>IF(X7="",NA(),X7)</f>
        <v>99.68</v>
      </c>
      <c r="Y6" s="33">
        <f t="shared" ref="Y6:AG6" si="4">IF(Y7="",NA(),Y7)</f>
        <v>113.06</v>
      </c>
      <c r="Z6" s="33">
        <f t="shared" si="4"/>
        <v>117.45</v>
      </c>
      <c r="AA6" s="33">
        <f t="shared" si="4"/>
        <v>100.19</v>
      </c>
      <c r="AB6" s="33">
        <f t="shared" si="4"/>
        <v>145.6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251.6</v>
      </c>
      <c r="BG6" s="33">
        <f t="shared" si="7"/>
        <v>197.16</v>
      </c>
      <c r="BH6" s="33">
        <f t="shared" si="7"/>
        <v>157.84</v>
      </c>
      <c r="BI6" s="33">
        <f t="shared" si="7"/>
        <v>120.66</v>
      </c>
      <c r="BJ6" s="33">
        <f t="shared" si="7"/>
        <v>442.18</v>
      </c>
      <c r="BK6" s="33">
        <f t="shared" si="7"/>
        <v>421.01</v>
      </c>
      <c r="BL6" s="33">
        <f t="shared" si="7"/>
        <v>430.64</v>
      </c>
      <c r="BM6" s="33">
        <f t="shared" si="7"/>
        <v>446.63</v>
      </c>
      <c r="BN6" s="33">
        <f t="shared" si="7"/>
        <v>416.91</v>
      </c>
      <c r="BO6" s="32" t="str">
        <f>IF(BO7="","",IF(BO7="-","【-】","【"&amp;SUBSTITUTE(TEXT(BO7,"#,##0.00"),"-","△")&amp;"】"))</f>
        <v>【375.36】</v>
      </c>
      <c r="BP6" s="33">
        <f>IF(BP7="",NA(),BP7)</f>
        <v>66.47</v>
      </c>
      <c r="BQ6" s="33">
        <f t="shared" ref="BQ6:BY6" si="8">IF(BQ7="",NA(),BQ7)</f>
        <v>63.96</v>
      </c>
      <c r="BR6" s="33">
        <f t="shared" si="8"/>
        <v>63.76</v>
      </c>
      <c r="BS6" s="33">
        <f t="shared" si="8"/>
        <v>52.55</v>
      </c>
      <c r="BT6" s="33">
        <f t="shared" si="8"/>
        <v>54.17</v>
      </c>
      <c r="BU6" s="33">
        <f t="shared" si="8"/>
        <v>61.59</v>
      </c>
      <c r="BV6" s="33">
        <f t="shared" si="8"/>
        <v>58.98</v>
      </c>
      <c r="BW6" s="33">
        <f t="shared" si="8"/>
        <v>58.78</v>
      </c>
      <c r="BX6" s="33">
        <f t="shared" si="8"/>
        <v>58.53</v>
      </c>
      <c r="BY6" s="33">
        <f t="shared" si="8"/>
        <v>57.93</v>
      </c>
      <c r="BZ6" s="32" t="str">
        <f>IF(BZ7="","",IF(BZ7="-","【-】","【"&amp;SUBSTITUTE(TEXT(BZ7,"#,##0.00"),"-","△")&amp;"】"))</f>
        <v>【60.44】</v>
      </c>
      <c r="CA6" s="33">
        <f>IF(CA7="",NA(),CA7)</f>
        <v>273.55</v>
      </c>
      <c r="CB6" s="33">
        <f t="shared" ref="CB6:CJ6" si="9">IF(CB7="",NA(),CB7)</f>
        <v>285.58</v>
      </c>
      <c r="CC6" s="33">
        <f t="shared" si="9"/>
        <v>298.36</v>
      </c>
      <c r="CD6" s="33">
        <f t="shared" si="9"/>
        <v>347.72</v>
      </c>
      <c r="CE6" s="33">
        <f t="shared" si="9"/>
        <v>346.17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36.549999999999997</v>
      </c>
      <c r="CM6" s="33">
        <f t="shared" ref="CM6:CU6" si="10">IF(CM7="",NA(),CM7)</f>
        <v>36.549999999999997</v>
      </c>
      <c r="CN6" s="33">
        <f t="shared" si="10"/>
        <v>36.549999999999997</v>
      </c>
      <c r="CO6" s="33">
        <f t="shared" si="10"/>
        <v>36.549999999999997</v>
      </c>
      <c r="CP6" s="33">
        <f t="shared" si="10"/>
        <v>36.549999999999997</v>
      </c>
      <c r="CQ6" s="33">
        <f t="shared" si="10"/>
        <v>57.53</v>
      </c>
      <c r="CR6" s="33">
        <f t="shared" si="10"/>
        <v>60.03</v>
      </c>
      <c r="CS6" s="33">
        <f t="shared" si="10"/>
        <v>61.93</v>
      </c>
      <c r="CT6" s="33">
        <f t="shared" si="10"/>
        <v>58.06</v>
      </c>
      <c r="CU6" s="33">
        <f t="shared" si="10"/>
        <v>59.08</v>
      </c>
      <c r="CV6" s="32" t="str">
        <f>IF(CV7="","",IF(CV7="-","【-】","【"&amp;SUBSTITUTE(TEXT(CV7,"#,##0.00"),"-","△")&amp;"】"))</f>
        <v>【57.75】</v>
      </c>
      <c r="CW6" s="33">
        <f>IF(CW7="",NA(),CW7)</f>
        <v>60.65</v>
      </c>
      <c r="CX6" s="33">
        <f t="shared" ref="CX6:DF6" si="11">IF(CX7="",NA(),CX7)</f>
        <v>63.56</v>
      </c>
      <c r="CY6" s="33">
        <f t="shared" si="11"/>
        <v>66.28</v>
      </c>
      <c r="CZ6" s="33">
        <f t="shared" si="11"/>
        <v>66.2</v>
      </c>
      <c r="DA6" s="33">
        <f t="shared" si="11"/>
        <v>66.16</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74446</v>
      </c>
      <c r="D7" s="35">
        <v>47</v>
      </c>
      <c r="E7" s="35">
        <v>18</v>
      </c>
      <c r="F7" s="35">
        <v>0</v>
      </c>
      <c r="G7" s="35">
        <v>0</v>
      </c>
      <c r="H7" s="35" t="s">
        <v>96</v>
      </c>
      <c r="I7" s="35" t="s">
        <v>97</v>
      </c>
      <c r="J7" s="35" t="s">
        <v>98</v>
      </c>
      <c r="K7" s="35" t="s">
        <v>99</v>
      </c>
      <c r="L7" s="35" t="s">
        <v>100</v>
      </c>
      <c r="M7" s="36" t="s">
        <v>101</v>
      </c>
      <c r="N7" s="36" t="s">
        <v>102</v>
      </c>
      <c r="O7" s="36">
        <v>69.75</v>
      </c>
      <c r="P7" s="36">
        <v>100</v>
      </c>
      <c r="Q7" s="36">
        <v>3780</v>
      </c>
      <c r="R7" s="36">
        <v>1820</v>
      </c>
      <c r="S7" s="36">
        <v>90.81</v>
      </c>
      <c r="T7" s="36">
        <v>20.04</v>
      </c>
      <c r="U7" s="36">
        <v>1250</v>
      </c>
      <c r="V7" s="36">
        <v>2.2999999999999998</v>
      </c>
      <c r="W7" s="36">
        <v>543.48</v>
      </c>
      <c r="X7" s="36">
        <v>99.68</v>
      </c>
      <c r="Y7" s="36">
        <v>113.06</v>
      </c>
      <c r="Z7" s="36">
        <v>117.45</v>
      </c>
      <c r="AA7" s="36">
        <v>100.19</v>
      </c>
      <c r="AB7" s="36">
        <v>145.6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251.6</v>
      </c>
      <c r="BG7" s="36">
        <v>197.16</v>
      </c>
      <c r="BH7" s="36">
        <v>157.84</v>
      </c>
      <c r="BI7" s="36">
        <v>120.66</v>
      </c>
      <c r="BJ7" s="36">
        <v>442.18</v>
      </c>
      <c r="BK7" s="36">
        <v>421.01</v>
      </c>
      <c r="BL7" s="36">
        <v>430.64</v>
      </c>
      <c r="BM7" s="36">
        <v>446.63</v>
      </c>
      <c r="BN7" s="36">
        <v>416.91</v>
      </c>
      <c r="BO7" s="36">
        <v>375.36</v>
      </c>
      <c r="BP7" s="36">
        <v>66.47</v>
      </c>
      <c r="BQ7" s="36">
        <v>63.96</v>
      </c>
      <c r="BR7" s="36">
        <v>63.76</v>
      </c>
      <c r="BS7" s="36">
        <v>52.55</v>
      </c>
      <c r="BT7" s="36">
        <v>54.17</v>
      </c>
      <c r="BU7" s="36">
        <v>61.59</v>
      </c>
      <c r="BV7" s="36">
        <v>58.98</v>
      </c>
      <c r="BW7" s="36">
        <v>58.78</v>
      </c>
      <c r="BX7" s="36">
        <v>58.53</v>
      </c>
      <c r="BY7" s="36">
        <v>57.93</v>
      </c>
      <c r="BZ7" s="36">
        <v>60.44</v>
      </c>
      <c r="CA7" s="36">
        <v>273.55</v>
      </c>
      <c r="CB7" s="36">
        <v>285.58</v>
      </c>
      <c r="CC7" s="36">
        <v>298.36</v>
      </c>
      <c r="CD7" s="36">
        <v>347.72</v>
      </c>
      <c r="CE7" s="36">
        <v>346.17</v>
      </c>
      <c r="CF7" s="36">
        <v>242.92</v>
      </c>
      <c r="CG7" s="36">
        <v>253.84</v>
      </c>
      <c r="CH7" s="36">
        <v>257.02999999999997</v>
      </c>
      <c r="CI7" s="36">
        <v>266.57</v>
      </c>
      <c r="CJ7" s="36">
        <v>276.93</v>
      </c>
      <c r="CK7" s="36">
        <v>267.61</v>
      </c>
      <c r="CL7" s="36">
        <v>36.549999999999997</v>
      </c>
      <c r="CM7" s="36">
        <v>36.549999999999997</v>
      </c>
      <c r="CN7" s="36">
        <v>36.549999999999997</v>
      </c>
      <c r="CO7" s="36">
        <v>36.549999999999997</v>
      </c>
      <c r="CP7" s="36">
        <v>36.549999999999997</v>
      </c>
      <c r="CQ7" s="36">
        <v>57.53</v>
      </c>
      <c r="CR7" s="36">
        <v>60.03</v>
      </c>
      <c r="CS7" s="36">
        <v>61.93</v>
      </c>
      <c r="CT7" s="36">
        <v>58.06</v>
      </c>
      <c r="CU7" s="36">
        <v>59.08</v>
      </c>
      <c r="CV7" s="36">
        <v>57.75</v>
      </c>
      <c r="CW7" s="36">
        <v>60.65</v>
      </c>
      <c r="CX7" s="36">
        <v>63.56</v>
      </c>
      <c r="CY7" s="36">
        <v>66.28</v>
      </c>
      <c r="CZ7" s="36">
        <v>66.2</v>
      </c>
      <c r="DA7" s="36">
        <v>66.16</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仁志</cp:lastModifiedBy>
  <cp:lastPrinted>2016-02-16T04:15:53Z</cp:lastPrinted>
  <dcterms:created xsi:type="dcterms:W3CDTF">2016-02-03T09:24:30Z</dcterms:created>
  <dcterms:modified xsi:type="dcterms:W3CDTF">2016-02-16T04:30:49Z</dcterms:modified>
  <cp:category/>
</cp:coreProperties>
</file>