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<sst xmlns="http://schemas.openxmlformats.org/spreadsheetml/2006/main" count="221" uniqueCount="111">
  <si>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</si>
  <si>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</si>
  <si>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</si>
  <si>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</si>
  <si>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</si>
  <si>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</si>
  <si>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</si>
  <si>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</si>
  <si>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</si>
  <si>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</si>
  <si>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</si>
  <si>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</si>
  <si>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</si>
  <si>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</si>
  <si>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</si>
  <si>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</si>
  <si>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</si>
  <si>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</si>
  <si>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</si>
  <si>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</si>
  <si>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</si>
  <si>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</si>
  <si>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</si>
  <si>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</si>
  <si>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</si>
  <si>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</si>
  <si>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</si>
  <si>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</si>
  <si>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</si>
  <si>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</si>
  <si>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</si>
  <si>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</si>
  <si>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</si>
  <si>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</si>
  <si>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</si>
  <si>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</si>
  <si>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</si>
  <si>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</si>
  <si>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</si>
  <si>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</si>
  <si>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</si>
  <si>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</si>
  <si>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</si>
  <si>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</si>
  <si>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</si>
  <si>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</si>
  <si>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</si>
  <si>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</si>
  <si>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</si>
  <si>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</si>
  <si>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</si>
  <si>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</si>
  <si>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</si>
  <si>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</si>
  <si>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</si>
  <si>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</si>
  <si>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</si>
  <si>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</si>
  <si>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</si>
  <si>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</si>
  <si>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</si>
  <si>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</si>
  <si>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</si>
  <si>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</si>
  <si>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</si>
  <si>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</si>
  <si>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</si>
  <si>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</si>
  <si>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</si>
  <si>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</si>
  <si>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</si>
  <si>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</si>
  <si>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</si>
  <si>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</si>
  <si>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</si>
  <si>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</si>
  <si>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</si>
  <si>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</si>
  <si>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</si>
  <si>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</si>
  <si>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</si>
  <si>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</si>
  <si>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</si>
  <si>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</si>
  <si>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</si>
  <si>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</si>
  <si>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</si>
  <si>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</si>
  <si>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</si>
  <si>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</si>
  <si>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</si>
  <si>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</si>
  <si>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</si>
  <si>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</si>
  <si>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</si>
  <si>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</si>
  <si>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南会津町</t>
  </si>
  <si>
    <t>法非適用</t>
  </si>
  <si>
    <t>下水道事業</t>
  </si>
  <si>
    <t>林業集落排水</t>
  </si>
  <si>
    <t>G3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</si>
  <si>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</si>
  <si>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</si>
  <si>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</si>
  <si>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</si>
  <si>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</si>
  <si>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</si>
  <si>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</si>
  <si>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・施設利用率が類似団体に比べ低いことから、これから施設利用率を向上させることにより、より健全な経営がなされると思われる。</t>
    <rPh sb="1" eb="3">
      <t>シセツ</t>
    </rPh>
    <rPh sb="3" eb="6">
      <t>リヨウリツ</t>
    </rPh>
    <rPh sb="7" eb="9">
      <t>ルイジ</t>
    </rPh>
    <rPh sb="9" eb="11">
      <t>ダンタイ</t>
    </rPh>
    <rPh sb="12" eb="13">
      <t>クラ</t>
    </rPh>
    <rPh sb="14" eb="15">
      <t>ヒク</t>
    </rPh>
    <rPh sb="25" eb="27">
      <t>シセツ</t>
    </rPh>
    <rPh sb="27" eb="30">
      <t>リヨウリツ</t>
    </rPh>
    <rPh sb="31" eb="33">
      <t>コウジョウ</t>
    </rPh>
    <rPh sb="44" eb="46">
      <t>ケンゼン</t>
    </rPh>
    <rPh sb="47" eb="49">
      <t>ケイエイ</t>
    </rPh>
    <rPh sb="55" eb="56">
      <t>オモ</t>
    </rPh>
    <phoneticPr fontId="4"/>
  </si>
  <si>
    <t>・収益的収支比率と経費回収率共に、過去四年間に比べ平成26年度は下がっており、これ以上低下しないよう努力が必要になる。
・汚水処理原価は類似団体に比べ比較的低コストで運営ができている。</t>
    <rPh sb="1" eb="4">
      <t>シュウエキテキ</t>
    </rPh>
    <rPh sb="4" eb="6">
      <t>シュウシ</t>
    </rPh>
    <rPh sb="6" eb="8">
      <t>ヒリツ</t>
    </rPh>
    <rPh sb="9" eb="11">
      <t>ケイヒ</t>
    </rPh>
    <rPh sb="11" eb="13">
      <t>カイシュウ</t>
    </rPh>
    <rPh sb="13" eb="14">
      <t>リツ</t>
    </rPh>
    <rPh sb="14" eb="15">
      <t>トモ</t>
    </rPh>
    <rPh sb="17" eb="19">
      <t>カコ</t>
    </rPh>
    <rPh sb="19" eb="22">
      <t>ヨネンカン</t>
    </rPh>
    <rPh sb="23" eb="24">
      <t>クラ</t>
    </rPh>
    <rPh sb="25" eb="27">
      <t>ヘイセイ</t>
    </rPh>
    <rPh sb="29" eb="31">
      <t>ネンド</t>
    </rPh>
    <rPh sb="32" eb="33">
      <t>サ</t>
    </rPh>
    <rPh sb="41" eb="43">
      <t>イジョウ</t>
    </rPh>
    <rPh sb="43" eb="45">
      <t>テイカ</t>
    </rPh>
    <rPh sb="50" eb="52">
      <t>ドリョク</t>
    </rPh>
    <rPh sb="53" eb="55">
      <t>ヒツヨウ</t>
    </rPh>
    <rPh sb="61" eb="63">
      <t>オスイ</t>
    </rPh>
    <rPh sb="63" eb="65">
      <t>ショリ</t>
    </rPh>
    <rPh sb="65" eb="67">
      <t>ゲンカ</t>
    </rPh>
    <rPh sb="68" eb="70">
      <t>ルイジ</t>
    </rPh>
    <rPh sb="70" eb="72">
      <t>ダンタイ</t>
    </rPh>
    <rPh sb="73" eb="74">
      <t>クラ</t>
    </rPh>
    <rPh sb="75" eb="78">
      <t>ヒカクテキ</t>
    </rPh>
    <rPh sb="78" eb="79">
      <t>テイ</t>
    </rPh>
    <rPh sb="83" eb="85">
      <t>ウンエイ</t>
    </rPh>
    <phoneticPr fontId="4"/>
  </si>
  <si>
    <t>・供用開始から14年目であり、管渠の老朽化はみられない。</t>
    <rPh sb="1" eb="3">
      <t>キョウヨウ</t>
    </rPh>
    <rPh sb="3" eb="5">
      <t>カイシ</t>
    </rPh>
    <rPh sb="9" eb="11">
      <t>ネンメ</t>
    </rPh>
    <rPh sb="15" eb="16">
      <t>カン</t>
    </rPh>
    <rPh sb="16" eb="17">
      <t>ミゾ</t>
    </rPh>
    <rPh sb="18" eb="21">
      <t>ロウキュウカ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</si>
</sst>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167232"/>
        <c:axId val="731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3167232"/>
        <c:axId val="73169152"/>
      </c:lineChart>
      <c:dateAx>
        <c:axId val="73167232"/>
        <c:scaling>
          <c:orientation val="minMax"/>
        </c:scaling>
        <c:delete val="1"/>
        <c:axPos val="b"/>
        <c:numFmt formatCode="ge" sourceLinked="1"/>
        <c:majorTickMark val="none"/>
        <c:minorTickMark val="none"/>
        <c:tickLblPos val="none"/>
        <c:crossAx val="73169152"/>
        <c:crosses val="autoZero"/>
        <c:auto val="1"/>
        <c:lblOffset val="100"/>
        <c:baseTimeUnit val="years"/>
      </c:dateAx>
      <c:valAx>
        <c:axId val="731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24.39</c:v>
                </c:pt>
                <c:pt idx="1">
                  <c:v>24.39</c:v>
                </c:pt>
                <c:pt idx="2">
                  <c:v>17.07</c:v>
                </c:pt>
                <c:pt idx="3">
                  <c:v>19.510000000000002</c:v>
                </c:pt>
                <c:pt idx="4">
                  <c:v>19.510000000000002</c:v>
                </c:pt>
              </c:numCache>
            </c:numRef>
          </c:val>
        </c:ser>
        <c:dLbls>
          <c:showLegendKey val="0"/>
          <c:showVal val="0"/>
          <c:showCatName val="0"/>
          <c:showSerName val="0"/>
          <c:showPercent val="0"/>
          <c:showBubbleSize val="0"/>
        </c:dLbls>
        <c:gapWidth val="150"/>
        <c:axId val="74420992"/>
        <c:axId val="744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41.86</c:v>
                </c:pt>
                <c:pt idx="1">
                  <c:v>44.28</c:v>
                </c:pt>
                <c:pt idx="2">
                  <c:v>47.83</c:v>
                </c:pt>
                <c:pt idx="3">
                  <c:v>43.91</c:v>
                </c:pt>
                <c:pt idx="4">
                  <c:v>37.270000000000003</c:v>
                </c:pt>
              </c:numCache>
            </c:numRef>
          </c:val>
          <c:smooth val="0"/>
        </c:ser>
        <c:dLbls>
          <c:showLegendKey val="0"/>
          <c:showVal val="0"/>
          <c:showCatName val="0"/>
          <c:showSerName val="0"/>
          <c:showPercent val="0"/>
          <c:showBubbleSize val="0"/>
        </c:dLbls>
        <c:marker val="1"/>
        <c:smooth val="0"/>
        <c:axId val="74420992"/>
        <c:axId val="74422912"/>
      </c:lineChart>
      <c:dateAx>
        <c:axId val="74420992"/>
        <c:scaling>
          <c:orientation val="minMax"/>
        </c:scaling>
        <c:delete val="1"/>
        <c:axPos val="b"/>
        <c:numFmt formatCode="ge" sourceLinked="1"/>
        <c:majorTickMark val="none"/>
        <c:minorTickMark val="none"/>
        <c:tickLblPos val="none"/>
        <c:crossAx val="74422912"/>
        <c:crosses val="autoZero"/>
        <c:auto val="1"/>
        <c:lblOffset val="100"/>
        <c:baseTimeUnit val="years"/>
      </c:dateAx>
      <c:valAx>
        <c:axId val="744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94.87</c:v>
                </c:pt>
                <c:pt idx="1">
                  <c:v>94.74</c:v>
                </c:pt>
                <c:pt idx="2">
                  <c:v>97.44</c:v>
                </c:pt>
                <c:pt idx="3">
                  <c:v>97.37</c:v>
                </c:pt>
                <c:pt idx="4">
                  <c:v>97.56</c:v>
                </c:pt>
              </c:numCache>
            </c:numRef>
          </c:val>
        </c:ser>
        <c:dLbls>
          <c:showLegendKey val="0"/>
          <c:showVal val="0"/>
          <c:showCatName val="0"/>
          <c:showSerName val="0"/>
          <c:showPercent val="0"/>
          <c:showBubbleSize val="0"/>
        </c:dLbls>
        <c:gapWidth val="150"/>
        <c:axId val="74535296"/>
        <c:axId val="745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84.45</c:v>
                </c:pt>
                <c:pt idx="1">
                  <c:v>84.31</c:v>
                </c:pt>
                <c:pt idx="2">
                  <c:v>84.46</c:v>
                </c:pt>
                <c:pt idx="3">
                  <c:v>86.66</c:v>
                </c:pt>
                <c:pt idx="4">
                  <c:v>85.78</c:v>
                </c:pt>
              </c:numCache>
            </c:numRef>
          </c:val>
          <c:smooth val="0"/>
        </c:ser>
        <c:dLbls>
          <c:showLegendKey val="0"/>
          <c:showVal val="0"/>
          <c:showCatName val="0"/>
          <c:showSerName val="0"/>
          <c:showPercent val="0"/>
          <c:showBubbleSize val="0"/>
        </c:dLbls>
        <c:marker val="1"/>
        <c:smooth val="0"/>
        <c:axId val="74535296"/>
        <c:axId val="74537216"/>
      </c:lineChart>
      <c:dateAx>
        <c:axId val="74535296"/>
        <c:scaling>
          <c:orientation val="minMax"/>
        </c:scaling>
        <c:delete val="1"/>
        <c:axPos val="b"/>
        <c:numFmt formatCode="ge" sourceLinked="1"/>
        <c:majorTickMark val="none"/>
        <c:minorTickMark val="none"/>
        <c:tickLblPos val="none"/>
        <c:crossAx val="74537216"/>
        <c:crosses val="autoZero"/>
        <c:auto val="1"/>
        <c:lblOffset val="100"/>
        <c:baseTimeUnit val="years"/>
      </c:dateAx>
      <c:valAx>
        <c:axId val="745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90.36</c:v>
                </c:pt>
                <c:pt idx="1">
                  <c:v>105.01</c:v>
                </c:pt>
                <c:pt idx="2">
                  <c:v>108.53</c:v>
                </c:pt>
                <c:pt idx="3">
                  <c:v>100.3</c:v>
                </c:pt>
                <c:pt idx="4">
                  <c:v>93.22</c:v>
                </c:pt>
              </c:numCache>
            </c:numRef>
          </c:val>
        </c:ser>
        <c:dLbls>
          <c:showLegendKey val="0"/>
          <c:showVal val="0"/>
          <c:showCatName val="0"/>
          <c:showSerName val="0"/>
          <c:showPercent val="0"/>
          <c:showBubbleSize val="0"/>
        </c:dLbls>
        <c:gapWidth val="150"/>
        <c:axId val="73084928"/>
        <c:axId val="730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084928"/>
        <c:axId val="73086848"/>
      </c:lineChart>
      <c:dateAx>
        <c:axId val="73084928"/>
        <c:scaling>
          <c:orientation val="minMax"/>
        </c:scaling>
        <c:delete val="1"/>
        <c:axPos val="b"/>
        <c:numFmt formatCode="ge" sourceLinked="1"/>
        <c:majorTickMark val="none"/>
        <c:minorTickMark val="none"/>
        <c:tickLblPos val="none"/>
        <c:crossAx val="73086848"/>
        <c:crosses val="autoZero"/>
        <c:auto val="1"/>
        <c:lblOffset val="100"/>
        <c:baseTimeUnit val="years"/>
      </c:dateAx>
      <c:valAx>
        <c:axId val="730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104768"/>
        <c:axId val="731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104768"/>
        <c:axId val="73111040"/>
      </c:lineChart>
      <c:dateAx>
        <c:axId val="73104768"/>
        <c:scaling>
          <c:orientation val="minMax"/>
        </c:scaling>
        <c:delete val="1"/>
        <c:axPos val="b"/>
        <c:numFmt formatCode="ge" sourceLinked="1"/>
        <c:majorTickMark val="none"/>
        <c:minorTickMark val="none"/>
        <c:tickLblPos val="none"/>
        <c:crossAx val="73111040"/>
        <c:crosses val="autoZero"/>
        <c:auto val="1"/>
        <c:lblOffset val="100"/>
        <c:baseTimeUnit val="years"/>
      </c:dateAx>
      <c:valAx>
        <c:axId val="731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468352"/>
        <c:axId val="744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468352"/>
        <c:axId val="74470528"/>
      </c:lineChart>
      <c:dateAx>
        <c:axId val="74468352"/>
        <c:scaling>
          <c:orientation val="minMax"/>
        </c:scaling>
        <c:delete val="1"/>
        <c:axPos val="b"/>
        <c:numFmt formatCode="ge" sourceLinked="1"/>
        <c:majorTickMark val="none"/>
        <c:minorTickMark val="none"/>
        <c:tickLblPos val="none"/>
        <c:crossAx val="74470528"/>
        <c:crosses val="autoZero"/>
        <c:auto val="1"/>
        <c:lblOffset val="100"/>
        <c:baseTimeUnit val="years"/>
      </c:dateAx>
      <c:valAx>
        <c:axId val="744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502912"/>
        <c:axId val="7450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502912"/>
        <c:axId val="74504832"/>
      </c:lineChart>
      <c:dateAx>
        <c:axId val="74502912"/>
        <c:scaling>
          <c:orientation val="minMax"/>
        </c:scaling>
        <c:delete val="1"/>
        <c:axPos val="b"/>
        <c:numFmt formatCode="ge" sourceLinked="1"/>
        <c:majorTickMark val="none"/>
        <c:minorTickMark val="none"/>
        <c:tickLblPos val="none"/>
        <c:crossAx val="74504832"/>
        <c:crosses val="autoZero"/>
        <c:auto val="1"/>
        <c:lblOffset val="100"/>
        <c:baseTimeUnit val="years"/>
      </c:dateAx>
      <c:valAx>
        <c:axId val="7450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220288"/>
        <c:axId val="742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220288"/>
        <c:axId val="74222208"/>
      </c:lineChart>
      <c:dateAx>
        <c:axId val="74220288"/>
        <c:scaling>
          <c:orientation val="minMax"/>
        </c:scaling>
        <c:delete val="1"/>
        <c:axPos val="b"/>
        <c:numFmt formatCode="ge" sourceLinked="1"/>
        <c:majorTickMark val="none"/>
        <c:minorTickMark val="none"/>
        <c:tickLblPos val="none"/>
        <c:crossAx val="74222208"/>
        <c:crosses val="autoZero"/>
        <c:auto val="1"/>
        <c:lblOffset val="100"/>
        <c:baseTimeUnit val="years"/>
      </c:dateAx>
      <c:valAx>
        <c:axId val="742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491.45</c:v>
                </c:pt>
                <c:pt idx="1">
                  <c:v>234.72</c:v>
                </c:pt>
                <c:pt idx="2">
                  <c:v>78.84</c:v>
                </c:pt>
                <c:pt idx="3">
                  <c:v>76.69</c:v>
                </c:pt>
                <c:pt idx="4">
                  <c:v>48.86</c:v>
                </c:pt>
              </c:numCache>
            </c:numRef>
          </c:val>
        </c:ser>
        <c:dLbls>
          <c:showLegendKey val="0"/>
          <c:showVal val="0"/>
          <c:showCatName val="0"/>
          <c:showSerName val="0"/>
          <c:showPercent val="0"/>
          <c:showBubbleSize val="0"/>
        </c:dLbls>
        <c:gapWidth val="150"/>
        <c:axId val="74256768"/>
        <c:axId val="7425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1876.89</c:v>
                </c:pt>
                <c:pt idx="1">
                  <c:v>1775.02</c:v>
                </c:pt>
                <c:pt idx="2">
                  <c:v>1844.55</c:v>
                </c:pt>
                <c:pt idx="3">
                  <c:v>1364.98</c:v>
                </c:pt>
                <c:pt idx="4">
                  <c:v>1105.04</c:v>
                </c:pt>
              </c:numCache>
            </c:numRef>
          </c:val>
          <c:smooth val="0"/>
        </c:ser>
        <c:dLbls>
          <c:showLegendKey val="0"/>
          <c:showVal val="0"/>
          <c:showCatName val="0"/>
          <c:showSerName val="0"/>
          <c:showPercent val="0"/>
          <c:showBubbleSize val="0"/>
        </c:dLbls>
        <c:marker val="1"/>
        <c:smooth val="0"/>
        <c:axId val="74256768"/>
        <c:axId val="74258688"/>
      </c:lineChart>
      <c:dateAx>
        <c:axId val="74256768"/>
        <c:scaling>
          <c:orientation val="minMax"/>
        </c:scaling>
        <c:delete val="1"/>
        <c:axPos val="b"/>
        <c:numFmt formatCode="ge" sourceLinked="1"/>
        <c:majorTickMark val="none"/>
        <c:minorTickMark val="none"/>
        <c:tickLblPos val="none"/>
        <c:crossAx val="74258688"/>
        <c:crosses val="autoZero"/>
        <c:auto val="1"/>
        <c:lblOffset val="100"/>
        <c:baseTimeUnit val="years"/>
      </c:dateAx>
      <c:valAx>
        <c:axId val="742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55.06</c:v>
                </c:pt>
                <c:pt idx="1">
                  <c:v>69.900000000000006</c:v>
                </c:pt>
                <c:pt idx="2">
                  <c:v>77.78</c:v>
                </c:pt>
                <c:pt idx="3">
                  <c:v>71.22</c:v>
                </c:pt>
                <c:pt idx="4">
                  <c:v>50.58</c:v>
                </c:pt>
              </c:numCache>
            </c:numRef>
          </c:val>
        </c:ser>
        <c:dLbls>
          <c:showLegendKey val="0"/>
          <c:showVal val="0"/>
          <c:showCatName val="0"/>
          <c:showSerName val="0"/>
          <c:showPercent val="0"/>
          <c:showBubbleSize val="0"/>
        </c:dLbls>
        <c:gapWidth val="150"/>
        <c:axId val="74305536"/>
        <c:axId val="743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26.66</c:v>
                </c:pt>
                <c:pt idx="1">
                  <c:v>24.18</c:v>
                </c:pt>
                <c:pt idx="2">
                  <c:v>22.93</c:v>
                </c:pt>
                <c:pt idx="3">
                  <c:v>24.22</c:v>
                </c:pt>
                <c:pt idx="4">
                  <c:v>16.18</c:v>
                </c:pt>
              </c:numCache>
            </c:numRef>
          </c:val>
          <c:smooth val="0"/>
        </c:ser>
        <c:dLbls>
          <c:showLegendKey val="0"/>
          <c:showVal val="0"/>
          <c:showCatName val="0"/>
          <c:showSerName val="0"/>
          <c:showPercent val="0"/>
          <c:showBubbleSize val="0"/>
        </c:dLbls>
        <c:marker val="1"/>
        <c:smooth val="0"/>
        <c:axId val="74305536"/>
        <c:axId val="74307456"/>
      </c:lineChart>
      <c:dateAx>
        <c:axId val="74305536"/>
        <c:scaling>
          <c:orientation val="minMax"/>
        </c:scaling>
        <c:delete val="1"/>
        <c:axPos val="b"/>
        <c:numFmt formatCode="ge" sourceLinked="1"/>
        <c:majorTickMark val="none"/>
        <c:minorTickMark val="none"/>
        <c:tickLblPos val="none"/>
        <c:crossAx val="74307456"/>
        <c:crosses val="autoZero"/>
        <c:auto val="1"/>
        <c:lblOffset val="100"/>
        <c:baseTimeUnit val="years"/>
      </c:dateAx>
      <c:valAx>
        <c:axId val="743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317.05</c:v>
                </c:pt>
                <c:pt idx="1">
                  <c:v>241.38</c:v>
                </c:pt>
                <c:pt idx="2">
                  <c:v>281.14</c:v>
                </c:pt>
                <c:pt idx="3">
                  <c:v>246.94</c:v>
                </c:pt>
                <c:pt idx="4">
                  <c:v>334.08</c:v>
                </c:pt>
              </c:numCache>
            </c:numRef>
          </c:val>
        </c:ser>
        <c:dLbls>
          <c:showLegendKey val="0"/>
          <c:showVal val="0"/>
          <c:showCatName val="0"/>
          <c:showSerName val="0"/>
          <c:showPercent val="0"/>
          <c:showBubbleSize val="0"/>
        </c:dLbls>
        <c:gapWidth val="150"/>
        <c:axId val="74400896"/>
        <c:axId val="744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621.88</c:v>
                </c:pt>
                <c:pt idx="1">
                  <c:v>688.75</c:v>
                </c:pt>
                <c:pt idx="2">
                  <c:v>690.86</c:v>
                </c:pt>
                <c:pt idx="3">
                  <c:v>634.67999999999995</c:v>
                </c:pt>
                <c:pt idx="4">
                  <c:v>1021.89</c:v>
                </c:pt>
              </c:numCache>
            </c:numRef>
          </c:val>
          <c:smooth val="0"/>
        </c:ser>
        <c:dLbls>
          <c:showLegendKey val="0"/>
          <c:showVal val="0"/>
          <c:showCatName val="0"/>
          <c:showSerName val="0"/>
          <c:showPercent val="0"/>
          <c:showBubbleSize val="0"/>
        </c:dLbls>
        <c:marker val="1"/>
        <c:smooth val="0"/>
        <c:axId val="74400896"/>
        <c:axId val="74402816"/>
      </c:lineChart>
      <c:dateAx>
        <c:axId val="74400896"/>
        <c:scaling>
          <c:orientation val="minMax"/>
        </c:scaling>
        <c:delete val="1"/>
        <c:axPos val="b"/>
        <c:numFmt formatCode="ge" sourceLinked="1"/>
        <c:majorTickMark val="none"/>
        <c:minorTickMark val="none"/>
        <c:tickLblPos val="none"/>
        <c:crossAx val="74402816"/>
        <c:crosses val="autoZero"/>
        <c:auto val="1"/>
        <c:lblOffset val="100"/>
        <c:baseTimeUnit val="years"/>
      </c:dateAx>
      <c:valAx>
        <c:axId val="744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【1,201.71】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【638.17】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【27.50】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3"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南会津町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林業集落排水</v>
      </c>
      <c r="Q8" s="46"/>
      <c r="R8" s="46"/>
      <c r="S8" s="46"/>
      <c r="T8" s="46"/>
      <c r="U8" s="46"/>
      <c r="V8" s="46"/>
      <c r="W8" s="46" t="str">
        <f>データ!L6</f>
        <v>G3</v>
      </c>
      <c r="X8" s="46"/>
      <c r="Y8" s="46"/>
      <c r="Z8" s="46"/>
      <c r="AA8" s="46"/>
      <c r="AB8" s="46"/>
      <c r="AC8" s="46"/>
      <c r="AD8" s="3"/>
      <c r="AE8" s="3"/>
      <c r="AF8" s="3"/>
      <c r="AG8" s="3"/>
      <c r="AH8" s="3"/>
      <c r="AI8" s="3"/>
      <c r="AJ8" s="3"/>
      <c r="AK8" s="3"/>
      <c r="AL8" s="47">
        <f>データ!R6</f>
        <v>17230</v>
      </c>
      <c r="AM8" s="47"/>
      <c r="AN8" s="47"/>
      <c r="AO8" s="47"/>
      <c r="AP8" s="47"/>
      <c r="AQ8" s="47"/>
      <c r="AR8" s="47"/>
      <c r="AS8" s="47"/>
      <c r="AT8" s="43">
        <f>データ!S6</f>
        <v>886.47</v>
      </c>
      <c r="AU8" s="43"/>
      <c r="AV8" s="43"/>
      <c r="AW8" s="43"/>
      <c r="AX8" s="43"/>
      <c r="AY8" s="43"/>
      <c r="AZ8" s="43"/>
      <c r="BA8" s="43"/>
      <c r="BB8" s="43">
        <f>データ!T6</f>
        <v>19.440000000000001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0.24</v>
      </c>
      <c r="Q10" s="43"/>
      <c r="R10" s="43"/>
      <c r="S10" s="43"/>
      <c r="T10" s="43"/>
      <c r="U10" s="43"/>
      <c r="V10" s="43"/>
      <c r="W10" s="43">
        <f>データ!P6</f>
        <v>104.78</v>
      </c>
      <c r="X10" s="43"/>
      <c r="Y10" s="43"/>
      <c r="Z10" s="43"/>
      <c r="AA10" s="43"/>
      <c r="AB10" s="43"/>
      <c r="AC10" s="43"/>
      <c r="AD10" s="47">
        <f>データ!Q6</f>
        <v>3670</v>
      </c>
      <c r="AE10" s="47"/>
      <c r="AF10" s="47"/>
      <c r="AG10" s="47"/>
      <c r="AH10" s="47"/>
      <c r="AI10" s="47"/>
      <c r="AJ10" s="47"/>
      <c r="AK10" s="2"/>
      <c r="AL10" s="47">
        <f>データ!U6</f>
        <v>41</v>
      </c>
      <c r="AM10" s="47"/>
      <c r="AN10" s="47"/>
      <c r="AO10" s="47"/>
      <c r="AP10" s="47"/>
      <c r="AQ10" s="47"/>
      <c r="AR10" s="47"/>
      <c r="AS10" s="47"/>
      <c r="AT10" s="43">
        <f>データ!V6</f>
        <v>0.02</v>
      </c>
      <c r="AU10" s="43"/>
      <c r="AV10" s="43"/>
      <c r="AW10" s="43"/>
      <c r="AX10" s="43"/>
      <c r="AY10" s="43"/>
      <c r="AZ10" s="43"/>
      <c r="BA10" s="43"/>
      <c r="BB10" s="43">
        <f>データ!W6</f>
        <v>2050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73687</v>
      </c>
      <c r="D6" s="31">
        <f t="shared" si="3"/>
        <v>47</v>
      </c>
      <c r="E6" s="31">
        <f t="shared" si="3"/>
        <v>17</v>
      </c>
      <c r="F6" s="31">
        <f t="shared" si="3"/>
        <v>7</v>
      </c>
      <c r="G6" s="31">
        <f t="shared" si="3"/>
        <v>0</v>
      </c>
      <c r="H6" s="31" t="str">
        <f t="shared" si="3"/>
        <v>福島県　南会津町</v>
      </c>
      <c r="I6" s="31" t="str">
        <f t="shared" si="3"/>
        <v>法非適用</v>
      </c>
      <c r="J6" s="31" t="str">
        <f t="shared" si="3"/>
        <v>下水道事業</v>
      </c>
      <c r="K6" s="31" t="str">
        <f t="shared" si="3"/>
        <v>林業集落排水</v>
      </c>
      <c r="L6" s="31" t="str">
        <f t="shared" si="3"/>
        <v>G3</v>
      </c>
      <c r="M6" s="32" t="str">
        <f t="shared" si="3"/>
        <v>-</v>
      </c>
      <c r="N6" s="32" t="str">
        <f t="shared" si="3"/>
        <v>該当数値なし</v>
      </c>
      <c r="O6" s="32">
        <f t="shared" si="3"/>
        <v>0.24</v>
      </c>
      <c r="P6" s="32">
        <f t="shared" si="3"/>
        <v>104.78</v>
      </c>
      <c r="Q6" s="32">
        <f t="shared" si="3"/>
        <v>3670</v>
      </c>
      <c r="R6" s="32">
        <f t="shared" si="3"/>
        <v>17230</v>
      </c>
      <c r="S6" s="32">
        <f t="shared" si="3"/>
        <v>886.47</v>
      </c>
      <c r="T6" s="32">
        <f t="shared" si="3"/>
        <v>19.440000000000001</v>
      </c>
      <c r="U6" s="32">
        <f t="shared" si="3"/>
        <v>41</v>
      </c>
      <c r="V6" s="32">
        <f t="shared" si="3"/>
        <v>0.02</v>
      </c>
      <c r="W6" s="32">
        <f t="shared" si="3"/>
        <v>2050</v>
      </c>
      <c r="X6" s="33">
        <f>IF(X7="",NA(),X7)</f>
        <v>90.36</v>
      </c>
      <c r="Y6" s="33">
        <f t="shared" ref="Y6:AG6" si="4">IF(Y7="",NA(),Y7)</f>
        <v>105.01</v>
      </c>
      <c r="Z6" s="33">
        <f t="shared" si="4"/>
        <v>108.53</v>
      </c>
      <c r="AA6" s="33">
        <f t="shared" si="4"/>
        <v>100.3</v>
      </c>
      <c r="AB6" s="33">
        <f t="shared" si="4"/>
        <v>93.22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491.45</v>
      </c>
      <c r="BF6" s="33">
        <f t="shared" ref="BF6:BN6" si="7">IF(BF7="",NA(),BF7)</f>
        <v>234.72</v>
      </c>
      <c r="BG6" s="33">
        <f t="shared" si="7"/>
        <v>78.84</v>
      </c>
      <c r="BH6" s="33">
        <f t="shared" si="7"/>
        <v>76.69</v>
      </c>
      <c r="BI6" s="33">
        <f t="shared" si="7"/>
        <v>48.86</v>
      </c>
      <c r="BJ6" s="33">
        <f t="shared" si="7"/>
        <v>1876.89</v>
      </c>
      <c r="BK6" s="33">
        <f t="shared" si="7"/>
        <v>1775.02</v>
      </c>
      <c r="BL6" s="33">
        <f t="shared" si="7"/>
        <v>1844.55</v>
      </c>
      <c r="BM6" s="33">
        <f t="shared" si="7"/>
        <v>1364.98</v>
      </c>
      <c r="BN6" s="33">
        <f t="shared" si="7"/>
        <v>1105.04</v>
      </c>
      <c r="BO6" s="32" t="str">
        <f>IF(BO7="","",IF(BO7="-","【-】","【"&amp;SUBSTITUTE(TEXT(BO7,"#,##0.00"),"-","△")&amp;"】"))</f>
        <v>【1,201.71】</v>
      </c>
      <c r="BP6" s="33">
        <f>IF(BP7="",NA(),BP7)</f>
        <v>55.06</v>
      </c>
      <c r="BQ6" s="33">
        <f t="shared" ref="BQ6:BY6" si="8">IF(BQ7="",NA(),BQ7)</f>
        <v>69.900000000000006</v>
      </c>
      <c r="BR6" s="33">
        <f t="shared" si="8"/>
        <v>77.78</v>
      </c>
      <c r="BS6" s="33">
        <f t="shared" si="8"/>
        <v>71.22</v>
      </c>
      <c r="BT6" s="33">
        <f t="shared" si="8"/>
        <v>50.58</v>
      </c>
      <c r="BU6" s="33">
        <f t="shared" si="8"/>
        <v>26.66</v>
      </c>
      <c r="BV6" s="33">
        <f t="shared" si="8"/>
        <v>24.18</v>
      </c>
      <c r="BW6" s="33">
        <f t="shared" si="8"/>
        <v>22.93</v>
      </c>
      <c r="BX6" s="33">
        <f t="shared" si="8"/>
        <v>24.22</v>
      </c>
      <c r="BY6" s="33">
        <f t="shared" si="8"/>
        <v>16.18</v>
      </c>
      <c r="BZ6" s="32" t="str">
        <f>IF(BZ7="","",IF(BZ7="-","【-】","【"&amp;SUBSTITUTE(TEXT(BZ7,"#,##0.00"),"-","△")&amp;"】"))</f>
        <v>【27.50】</v>
      </c>
      <c r="CA6" s="33">
        <f>IF(CA7="",NA(),CA7)</f>
        <v>317.05</v>
      </c>
      <c r="CB6" s="33">
        <f t="shared" ref="CB6:CJ6" si="9">IF(CB7="",NA(),CB7)</f>
        <v>241.38</v>
      </c>
      <c r="CC6" s="33">
        <f t="shared" si="9"/>
        <v>281.14</v>
      </c>
      <c r="CD6" s="33">
        <f t="shared" si="9"/>
        <v>246.94</v>
      </c>
      <c r="CE6" s="33">
        <f t="shared" si="9"/>
        <v>334.08</v>
      </c>
      <c r="CF6" s="33">
        <f t="shared" si="9"/>
        <v>621.88</v>
      </c>
      <c r="CG6" s="33">
        <f t="shared" si="9"/>
        <v>688.75</v>
      </c>
      <c r="CH6" s="33">
        <f t="shared" si="9"/>
        <v>690.86</v>
      </c>
      <c r="CI6" s="33">
        <f t="shared" si="9"/>
        <v>634.67999999999995</v>
      </c>
      <c r="CJ6" s="33">
        <f t="shared" si="9"/>
        <v>1021.89</v>
      </c>
      <c r="CK6" s="32" t="str">
        <f>IF(CK7="","",IF(CK7="-","【-】","【"&amp;SUBSTITUTE(TEXT(CK7,"#,##0.00"),"-","△")&amp;"】"))</f>
        <v>【638.17】</v>
      </c>
      <c r="CL6" s="33">
        <f>IF(CL7="",NA(),CL7)</f>
        <v>24.39</v>
      </c>
      <c r="CM6" s="33">
        <f t="shared" ref="CM6:CU6" si="10">IF(CM7="",NA(),CM7)</f>
        <v>24.39</v>
      </c>
      <c r="CN6" s="33">
        <f t="shared" si="10"/>
        <v>17.07</v>
      </c>
      <c r="CO6" s="33">
        <f t="shared" si="10"/>
        <v>19.510000000000002</v>
      </c>
      <c r="CP6" s="33">
        <f t="shared" si="10"/>
        <v>19.510000000000002</v>
      </c>
      <c r="CQ6" s="33">
        <f t="shared" si="10"/>
        <v>41.86</v>
      </c>
      <c r="CR6" s="33">
        <f t="shared" si="10"/>
        <v>44.28</v>
      </c>
      <c r="CS6" s="33">
        <f t="shared" si="10"/>
        <v>47.83</v>
      </c>
      <c r="CT6" s="33">
        <f t="shared" si="10"/>
        <v>43.91</v>
      </c>
      <c r="CU6" s="33">
        <f t="shared" si="10"/>
        <v>37.270000000000003</v>
      </c>
      <c r="CV6" s="32" t="str">
        <f>IF(CV7="","",IF(CV7="-","【-】","【"&amp;SUBSTITUTE(TEXT(CV7,"#,##0.00"),"-","△")&amp;"】"))</f>
        <v>【49.13】</v>
      </c>
      <c r="CW6" s="33">
        <f>IF(CW7="",NA(),CW7)</f>
        <v>94.87</v>
      </c>
      <c r="CX6" s="33">
        <f t="shared" ref="CX6:DF6" si="11">IF(CX7="",NA(),CX7)</f>
        <v>94.74</v>
      </c>
      <c r="CY6" s="33">
        <f t="shared" si="11"/>
        <v>97.44</v>
      </c>
      <c r="CZ6" s="33">
        <f t="shared" si="11"/>
        <v>97.37</v>
      </c>
      <c r="DA6" s="33">
        <f t="shared" si="11"/>
        <v>97.56</v>
      </c>
      <c r="DB6" s="33">
        <f t="shared" si="11"/>
        <v>84.45</v>
      </c>
      <c r="DC6" s="33">
        <f t="shared" si="11"/>
        <v>84.31</v>
      </c>
      <c r="DD6" s="33">
        <f t="shared" si="11"/>
        <v>84.46</v>
      </c>
      <c r="DE6" s="33">
        <f t="shared" si="11"/>
        <v>86.66</v>
      </c>
      <c r="DF6" s="33">
        <f t="shared" si="11"/>
        <v>85.78</v>
      </c>
      <c r="DG6" s="32" t="str">
        <f>IF(DG7="","",IF(DG7="-","【-】","【"&amp;SUBSTITUTE(TEXT(DG7,"#,##0.00"),"-","△")&amp;"】"))</f>
        <v>【89.54】</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2014</v>
      </c>
      <c r="C7" s="35">
        <v>73687</v>
      </c>
      <c r="D7" s="35">
        <v>47</v>
      </c>
      <c r="E7" s="35">
        <v>17</v>
      </c>
      <c r="F7" s="35">
        <v>7</v>
      </c>
      <c r="G7" s="35">
        <v>0</v>
      </c>
      <c r="H7" s="35" t="s">
        <v>96</v>
      </c>
      <c r="I7" s="35" t="s">
        <v>97</v>
      </c>
      <c r="J7" s="35" t="s">
        <v>98</v>
      </c>
      <c r="K7" s="35" t="s">
        <v>99</v>
      </c>
      <c r="L7" s="35" t="s">
        <v>100</v>
      </c>
      <c r="M7" s="36" t="s">
        <v>101</v>
      </c>
      <c r="N7" s="36" t="s">
        <v>102</v>
      </c>
      <c r="O7" s="36">
        <v>0.24</v>
      </c>
      <c r="P7" s="36">
        <v>104.78</v>
      </c>
      <c r="Q7" s="36">
        <v>3670</v>
      </c>
      <c r="R7" s="36">
        <v>17230</v>
      </c>
      <c r="S7" s="36">
        <v>886.47</v>
      </c>
      <c r="T7" s="36">
        <v>19.440000000000001</v>
      </c>
      <c r="U7" s="36">
        <v>41</v>
      </c>
      <c r="V7" s="36">
        <v>0.02</v>
      </c>
      <c r="W7" s="36">
        <v>2050</v>
      </c>
      <c r="X7" s="36">
        <v>90.36</v>
      </c>
      <c r="Y7" s="36">
        <v>105.01</v>
      </c>
      <c r="Z7" s="36">
        <v>108.53</v>
      </c>
      <c r="AA7" s="36">
        <v>100.3</v>
      </c>
      <c r="AB7" s="36">
        <v>93.22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491.45</v>
      </c>
      <c r="BF7" s="36">
        <v>234.72</v>
      </c>
      <c r="BG7" s="36">
        <v>78.84</v>
      </c>
      <c r="BH7" s="36">
        <v>76.69</v>
      </c>
      <c r="BI7" s="36">
        <v>48.86</v>
      </c>
      <c r="BJ7" s="36">
        <v>1876.89</v>
      </c>
      <c r="BK7" s="36">
        <v>1775.02</v>
      </c>
      <c r="BL7" s="36">
        <v>1844.55</v>
      </c>
      <c r="BM7" s="36">
        <v>1364.98</v>
      </c>
      <c r="BN7" s="36">
        <v>1105.04</v>
      </c>
      <c r="BO7" s="36">
        <v>1201.71</v>
      </c>
      <c r="BP7" s="36">
        <v>55.06</v>
      </c>
      <c r="BQ7" s="36">
        <v>69.900000000000006</v>
      </c>
      <c r="BR7" s="36">
        <v>77.78</v>
      </c>
      <c r="BS7" s="36">
        <v>71.22</v>
      </c>
      <c r="BT7" s="36">
        <v>50.58</v>
      </c>
      <c r="BU7" s="36">
        <v>26.66</v>
      </c>
      <c r="BV7" s="36">
        <v>24.18</v>
      </c>
      <c r="BW7" s="36">
        <v>22.93</v>
      </c>
      <c r="BX7" s="36">
        <v>24.22</v>
      </c>
      <c r="BY7" s="36">
        <v>16.18</v>
      </c>
      <c r="BZ7" s="36">
        <v>27.5</v>
      </c>
      <c r="CA7" s="36">
        <v>317.05</v>
      </c>
      <c r="CB7" s="36">
        <v>241.38</v>
      </c>
      <c r="CC7" s="36">
        <v>281.14</v>
      </c>
      <c r="CD7" s="36">
        <v>246.94</v>
      </c>
      <c r="CE7" s="36">
        <v>334.08</v>
      </c>
      <c r="CF7" s="36">
        <v>621.88</v>
      </c>
      <c r="CG7" s="36">
        <v>688.75</v>
      </c>
      <c r="CH7" s="36">
        <v>690.86</v>
      </c>
      <c r="CI7" s="36">
        <v>634.67999999999995</v>
      </c>
      <c r="CJ7" s="36">
        <v>1021.89</v>
      </c>
      <c r="CK7" s="36">
        <v>638.16999999999996</v>
      </c>
      <c r="CL7" s="36">
        <v>24.39</v>
      </c>
      <c r="CM7" s="36">
        <v>24.39</v>
      </c>
      <c r="CN7" s="36">
        <v>17.07</v>
      </c>
      <c r="CO7" s="36">
        <v>19.510000000000002</v>
      </c>
      <c r="CP7" s="36">
        <v>19.510000000000002</v>
      </c>
      <c r="CQ7" s="36">
        <v>41.86</v>
      </c>
      <c r="CR7" s="36">
        <v>44.28</v>
      </c>
      <c r="CS7" s="36">
        <v>47.83</v>
      </c>
      <c r="CT7" s="36">
        <v>43.91</v>
      </c>
      <c r="CU7" s="36">
        <v>37.270000000000003</v>
      </c>
      <c r="CV7" s="36">
        <v>49.13</v>
      </c>
      <c r="CW7" s="36">
        <v>94.87</v>
      </c>
      <c r="CX7" s="36">
        <v>94.74</v>
      </c>
      <c r="CY7" s="36">
        <v>97.44</v>
      </c>
      <c r="CZ7" s="36">
        <v>97.37</v>
      </c>
      <c r="DA7" s="36">
        <v>97.56</v>
      </c>
      <c r="DB7" s="36">
        <v>84.45</v>
      </c>
      <c r="DC7" s="36">
        <v>84.31</v>
      </c>
      <c r="DD7" s="36">
        <v>84.46</v>
      </c>
      <c r="DE7" s="36">
        <v>86.66</v>
      </c>
      <c r="DF7" s="36">
        <v>85.78</v>
      </c>
      <c r="DG7" s="36">
        <v>89.54</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2016-02-16T04:06:17Z</cp:lastPrinted>
  <dcterms:created xsi:type="dcterms:W3CDTF">2016-02-03T09:21:59Z</dcterms:created>
  <dcterms:modified xsi:type="dcterms:W3CDTF">2016-02-16T05:09:20Z</dcterms:modified>
  <cp:category/>
</cp:coreProperties>
</file>