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<sst xmlns="http://schemas.openxmlformats.org/spreadsheetml/2006/main" count="221" uniqueCount="111">
  <si>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</si>
  <si>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</si>
  <si>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</si>
  <si>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</si>
  <si>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</si>
  <si>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</si>
  <si>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</si>
  <si>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</si>
  <si>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</si>
  <si>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</si>
  <si>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</si>
  <si>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</si>
  <si>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</si>
  <si>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</si>
  <si>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</si>
  <si>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</si>
  <si>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</si>
  <si>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</si>
  <si>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</si>
  <si>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</si>
  <si>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</si>
  <si>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</si>
  <si>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</si>
  <si>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</si>
  <si>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</si>
  <si>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</si>
  <si>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</si>
  <si>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</si>
  <si>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</si>
  <si>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</si>
  <si>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</si>
  <si>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</si>
  <si>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</si>
  <si>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</si>
  <si>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</si>
  <si>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</si>
  <si>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</si>
  <si>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</si>
  <si>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</si>
  <si>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</si>
  <si>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</si>
  <si>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</si>
  <si>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</si>
  <si>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</si>
  <si>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</si>
  <si>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</si>
  <si>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</si>
  <si>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</si>
  <si>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</si>
  <si>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</si>
  <si>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</si>
  <si>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</si>
  <si>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</si>
  <si>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</si>
  <si>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</si>
  <si>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</si>
  <si>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</si>
  <si>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</si>
  <si>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</si>
  <si>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</si>
  <si>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</si>
  <si>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</si>
  <si>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</si>
  <si>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</si>
  <si>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</si>
  <si>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</si>
  <si>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</si>
  <si>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</si>
  <si>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</si>
  <si>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</si>
  <si>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</si>
  <si>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</si>
  <si>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</si>
  <si>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</si>
  <si>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</si>
  <si>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</si>
  <si>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</si>
  <si>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</si>
  <si>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</si>
  <si>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</si>
  <si>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</si>
  <si>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</si>
  <si>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</si>
  <si>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</si>
  <si>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</si>
  <si>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</si>
  <si>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</si>
  <si>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</si>
  <si>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</si>
  <si>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</si>
  <si>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</si>
  <si>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</si>
  <si>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</si>
  <si>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</si>
  <si>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</si>
  <si>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</si>
  <si>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</si>
  <si>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</si>
  <si>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</si>
  <si>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</si>
  <si>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</si>
  <si>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</si>
  <si>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</si>
  <si>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</si>
  <si>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</si>
  <si>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</si>
  <si>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</si>
  <si>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</si>
  <si>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・比較的健全な経営ができていると考えられるが、これから施設の老朽化に伴う整備などを見越し、さらなる経営改善をはかる必要がある。</t>
    <rPh sb="1" eb="4">
      <t>ヒカクテキ</t>
    </rPh>
    <rPh sb="4" eb="6">
      <t>ケンゼン</t>
    </rPh>
    <rPh sb="7" eb="9">
      <t>ケイエイ</t>
    </rPh>
    <rPh sb="16" eb="17">
      <t>カンガ</t>
    </rPh>
    <rPh sb="27" eb="29">
      <t>シセツ</t>
    </rPh>
    <rPh sb="30" eb="33">
      <t>ロウキュウカ</t>
    </rPh>
    <rPh sb="34" eb="35">
      <t>トモナ</t>
    </rPh>
    <rPh sb="36" eb="38">
      <t>セイビ</t>
    </rPh>
    <rPh sb="41" eb="43">
      <t>ミコ</t>
    </rPh>
    <rPh sb="49" eb="51">
      <t>ケイエイ</t>
    </rPh>
    <rPh sb="51" eb="53">
      <t>カイゼン</t>
    </rPh>
    <rPh sb="57" eb="59">
      <t>ヒツヨウ</t>
    </rPh>
    <phoneticPr fontId="4"/>
  </si>
  <si>
    <t>・供用開始から14年目であり、管渠の老朽化はみられない。</t>
    <rPh sb="1" eb="3">
      <t>キョウヨウ</t>
    </rPh>
    <rPh sb="3" eb="5">
      <t>カイシ</t>
    </rPh>
    <rPh sb="9" eb="11">
      <t>ネンメ</t>
    </rPh>
    <rPh sb="15" eb="16">
      <t>カン</t>
    </rPh>
    <rPh sb="16" eb="17">
      <t>ミゾ</t>
    </rPh>
    <rPh sb="18" eb="21">
      <t>ロウキュウカ</t>
    </rPh>
    <phoneticPr fontId="4"/>
  </si>
  <si>
    <t>・収益的収支比率と経費回収率は過去四年間に比べ平成26年度は若干下がっているものの、比較的安定した経営ができている。
・施設利用率と水洗化率ともに類似団体よりは高いものの、率がさらに上がることにより、より健全で効率的になると考えられる。
・汚水処理原価は類似団体に比べ低く、比較的低コストで運営ができている。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5" eb="17">
      <t>カコ</t>
    </rPh>
    <rPh sb="17" eb="20">
      <t>ヨネンカン</t>
    </rPh>
    <rPh sb="21" eb="22">
      <t>クラ</t>
    </rPh>
    <rPh sb="23" eb="25">
      <t>ヘイセイ</t>
    </rPh>
    <rPh sb="27" eb="29">
      <t>ネンド</t>
    </rPh>
    <rPh sb="30" eb="32">
      <t>ジャッカン</t>
    </rPh>
    <rPh sb="32" eb="33">
      <t>サ</t>
    </rPh>
    <rPh sb="42" eb="45">
      <t>ヒカクテキ</t>
    </rPh>
    <rPh sb="45" eb="47">
      <t>アンテイ</t>
    </rPh>
    <rPh sb="49" eb="51">
      <t>ケイエイ</t>
    </rPh>
    <rPh sb="60" eb="62">
      <t>シセツ</t>
    </rPh>
    <rPh sb="62" eb="65">
      <t>リヨウリツ</t>
    </rPh>
    <rPh sb="66" eb="69">
      <t>スイセンカ</t>
    </rPh>
    <rPh sb="69" eb="70">
      <t>リツ</t>
    </rPh>
    <rPh sb="73" eb="75">
      <t>ルイジ</t>
    </rPh>
    <rPh sb="75" eb="77">
      <t>ダンタイ</t>
    </rPh>
    <rPh sb="80" eb="81">
      <t>タカ</t>
    </rPh>
    <rPh sb="86" eb="87">
      <t>リツ</t>
    </rPh>
    <rPh sb="91" eb="92">
      <t>ア</t>
    </rPh>
    <rPh sb="102" eb="104">
      <t>ケンゼン</t>
    </rPh>
    <rPh sb="105" eb="108">
      <t>コウリツテキ</t>
    </rPh>
    <rPh sb="112" eb="113">
      <t>カンガ</t>
    </rPh>
    <rPh sb="120" eb="122">
      <t>オスイ</t>
    </rPh>
    <rPh sb="122" eb="124">
      <t>ショリ</t>
    </rPh>
    <rPh sb="124" eb="126">
      <t>ゲンカ</t>
    </rPh>
    <rPh sb="127" eb="129">
      <t>ルイジ</t>
    </rPh>
    <rPh sb="129" eb="131">
      <t>ダンタイ</t>
    </rPh>
    <rPh sb="132" eb="133">
      <t>クラ</t>
    </rPh>
    <rPh sb="134" eb="135">
      <t>ヒク</t>
    </rPh>
    <rPh sb="137" eb="140">
      <t>ヒカクテキ</t>
    </rPh>
    <rPh sb="140" eb="141">
      <t>テイ</t>
    </rPh>
    <rPh sb="145" eb="147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</si>
</sst>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77952"/>
        <c:axId val="744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77952"/>
        <c:axId val="74479872"/>
      </c:lineChart>
      <c:dateAx>
        <c:axId val="7447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79872"/>
        <c:crosses val="autoZero"/>
        <c:auto val="1"/>
        <c:lblOffset val="100"/>
        <c:baseTimeUnit val="years"/>
      </c:dateAx>
      <c:valAx>
        <c:axId val="744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7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46.09</c:v>
                </c:pt>
                <c:pt idx="1">
                  <c:v>45.55</c:v>
                </c:pt>
                <c:pt idx="2">
                  <c:v>46</c:v>
                </c:pt>
                <c:pt idx="3">
                  <c:v>46</c:v>
                </c:pt>
                <c:pt idx="4">
                  <c:v>41.55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11520"/>
        <c:axId val="7521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11520"/>
        <c:axId val="75213440"/>
      </c:lineChart>
      <c:dateAx>
        <c:axId val="7521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13440"/>
        <c:crosses val="autoZero"/>
        <c:auto val="1"/>
        <c:lblOffset val="100"/>
        <c:baseTimeUnit val="years"/>
      </c:dateAx>
      <c:valAx>
        <c:axId val="7521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21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78.75</c:v>
                </c:pt>
                <c:pt idx="1">
                  <c:v>81.66</c:v>
                </c:pt>
                <c:pt idx="2">
                  <c:v>79.44</c:v>
                </c:pt>
                <c:pt idx="3">
                  <c:v>81.540000000000006</c:v>
                </c:pt>
                <c:pt idx="4">
                  <c:v>82.86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25824"/>
        <c:axId val="7532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25824"/>
        <c:axId val="75327744"/>
      </c:lineChart>
      <c:dateAx>
        <c:axId val="7532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27744"/>
        <c:crosses val="autoZero"/>
        <c:auto val="1"/>
        <c:lblOffset val="100"/>
        <c:baseTimeUnit val="years"/>
      </c:dateAx>
      <c:valAx>
        <c:axId val="7532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2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104.18</c:v>
                </c:pt>
                <c:pt idx="1">
                  <c:v>112.42</c:v>
                </c:pt>
                <c:pt idx="2">
                  <c:v>113.11</c:v>
                </c:pt>
                <c:pt idx="3">
                  <c:v>110.88</c:v>
                </c:pt>
                <c:pt idx="4">
                  <c:v>103.33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33504"/>
        <c:axId val="7413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33504"/>
        <c:axId val="74135424"/>
      </c:lineChart>
      <c:dateAx>
        <c:axId val="7413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35424"/>
        <c:crosses val="autoZero"/>
        <c:auto val="1"/>
        <c:lblOffset val="100"/>
        <c:baseTimeUnit val="years"/>
      </c:dateAx>
      <c:valAx>
        <c:axId val="7413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3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53344"/>
        <c:axId val="741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53344"/>
        <c:axId val="74159616"/>
      </c:lineChart>
      <c:dateAx>
        <c:axId val="7415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59616"/>
        <c:crosses val="autoZero"/>
        <c:auto val="1"/>
        <c:lblOffset val="100"/>
        <c:baseTimeUnit val="years"/>
      </c:dateAx>
      <c:valAx>
        <c:axId val="741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54784"/>
        <c:axId val="7525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54784"/>
        <c:axId val="75256960"/>
      </c:lineChart>
      <c:dateAx>
        <c:axId val="7525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56960"/>
        <c:crosses val="autoZero"/>
        <c:auto val="1"/>
        <c:lblOffset val="100"/>
        <c:baseTimeUnit val="years"/>
      </c:dateAx>
      <c:valAx>
        <c:axId val="7525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25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91648"/>
        <c:axId val="7529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91648"/>
        <c:axId val="75293824"/>
      </c:lineChart>
      <c:dateAx>
        <c:axId val="7529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93824"/>
        <c:crosses val="autoZero"/>
        <c:auto val="1"/>
        <c:lblOffset val="100"/>
        <c:baseTimeUnit val="years"/>
      </c:dateAx>
      <c:valAx>
        <c:axId val="7529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29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84064"/>
        <c:axId val="750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84064"/>
        <c:axId val="75027200"/>
      </c:lineChart>
      <c:dateAx>
        <c:axId val="7498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27200"/>
        <c:crosses val="autoZero"/>
        <c:auto val="1"/>
        <c:lblOffset val="100"/>
        <c:baseTimeUnit val="years"/>
      </c:dateAx>
      <c:valAx>
        <c:axId val="7502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98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419.79</c:v>
                </c:pt>
                <c:pt idx="1">
                  <c:v>483.18</c:v>
                </c:pt>
                <c:pt idx="2">
                  <c:v>425.08</c:v>
                </c:pt>
                <c:pt idx="3">
                  <c:v>231.07</c:v>
                </c:pt>
                <c:pt idx="4">
                  <c:v>296.49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9216"/>
        <c:axId val="7505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9216"/>
        <c:axId val="75051392"/>
      </c:lineChart>
      <c:dateAx>
        <c:axId val="750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51392"/>
        <c:crosses val="autoZero"/>
        <c:auto val="1"/>
        <c:lblOffset val="100"/>
        <c:baseTimeUnit val="years"/>
      </c:dateAx>
      <c:valAx>
        <c:axId val="7505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4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118.45</c:v>
                </c:pt>
                <c:pt idx="1">
                  <c:v>129.05000000000001</c:v>
                </c:pt>
                <c:pt idx="2">
                  <c:v>151.63999999999999</c:v>
                </c:pt>
                <c:pt idx="3">
                  <c:v>125.85</c:v>
                </c:pt>
                <c:pt idx="4">
                  <c:v>96.91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89792"/>
        <c:axId val="7509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9792"/>
        <c:axId val="75091968"/>
      </c:lineChart>
      <c:dateAx>
        <c:axId val="750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91968"/>
        <c:crosses val="autoZero"/>
        <c:auto val="1"/>
        <c:lblOffset val="100"/>
        <c:baseTimeUnit val="years"/>
      </c:dateAx>
      <c:valAx>
        <c:axId val="7509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168.37</c:v>
                </c:pt>
                <c:pt idx="1">
                  <c:v>153</c:v>
                </c:pt>
                <c:pt idx="2">
                  <c:v>145.26</c:v>
                </c:pt>
                <c:pt idx="3">
                  <c:v>157.5</c:v>
                </c:pt>
                <c:pt idx="4">
                  <c:v>205.09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91424"/>
        <c:axId val="7519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91424"/>
        <c:axId val="75193344"/>
      </c:lineChart>
      <c:dateAx>
        <c:axId val="7519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93344"/>
        <c:crosses val="autoZero"/>
        <c:auto val="1"/>
        <c:lblOffset val="100"/>
        <c:baseTimeUnit val="years"/>
      </c:dateAx>
      <c:valAx>
        <c:axId val="7519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9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0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南会津町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17230</v>
      </c>
      <c r="AM8" s="47"/>
      <c r="AN8" s="47"/>
      <c r="AO8" s="47"/>
      <c r="AP8" s="47"/>
      <c r="AQ8" s="47"/>
      <c r="AR8" s="47"/>
      <c r="AS8" s="47"/>
      <c r="AT8" s="43">
        <f>データ!S6</f>
        <v>886.47</v>
      </c>
      <c r="AU8" s="43"/>
      <c r="AV8" s="43"/>
      <c r="AW8" s="43"/>
      <c r="AX8" s="43"/>
      <c r="AY8" s="43"/>
      <c r="AZ8" s="43"/>
      <c r="BA8" s="43"/>
      <c r="BB8" s="43">
        <f>データ!T6</f>
        <v>19.440000000000001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12.03</v>
      </c>
      <c r="Q10" s="43"/>
      <c r="R10" s="43"/>
      <c r="S10" s="43"/>
      <c r="T10" s="43"/>
      <c r="U10" s="43"/>
      <c r="V10" s="43"/>
      <c r="W10" s="43">
        <f>データ!P6</f>
        <v>110.66</v>
      </c>
      <c r="X10" s="43"/>
      <c r="Y10" s="43"/>
      <c r="Z10" s="43"/>
      <c r="AA10" s="43"/>
      <c r="AB10" s="43"/>
      <c r="AC10" s="43"/>
      <c r="AD10" s="47">
        <f>データ!Q6</f>
        <v>3670</v>
      </c>
      <c r="AE10" s="47"/>
      <c r="AF10" s="47"/>
      <c r="AG10" s="47"/>
      <c r="AH10" s="47"/>
      <c r="AI10" s="47"/>
      <c r="AJ10" s="47"/>
      <c r="AK10" s="2"/>
      <c r="AL10" s="47">
        <f>データ!U6</f>
        <v>2048</v>
      </c>
      <c r="AM10" s="47"/>
      <c r="AN10" s="47"/>
      <c r="AO10" s="47"/>
      <c r="AP10" s="47"/>
      <c r="AQ10" s="47"/>
      <c r="AR10" s="47"/>
      <c r="AS10" s="47"/>
      <c r="AT10" s="43">
        <f>データ!V6</f>
        <v>1.04</v>
      </c>
      <c r="AU10" s="43"/>
      <c r="AV10" s="43"/>
      <c r="AW10" s="43"/>
      <c r="AX10" s="43"/>
      <c r="AY10" s="43"/>
      <c r="AZ10" s="43"/>
      <c r="BA10" s="43"/>
      <c r="BB10" s="43">
        <f>データ!W6</f>
        <v>1969.23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73687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南会津町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12.03</v>
      </c>
      <c r="P6" s="32">
        <f t="shared" si="3"/>
        <v>110.66</v>
      </c>
      <c r="Q6" s="32">
        <f t="shared" si="3"/>
        <v>3670</v>
      </c>
      <c r="R6" s="32">
        <f t="shared" si="3"/>
        <v>17230</v>
      </c>
      <c r="S6" s="32">
        <f t="shared" si="3"/>
        <v>886.47</v>
      </c>
      <c r="T6" s="32">
        <f t="shared" si="3"/>
        <v>19.440000000000001</v>
      </c>
      <c r="U6" s="32">
        <f t="shared" si="3"/>
        <v>2048</v>
      </c>
      <c r="V6" s="32">
        <f t="shared" si="3"/>
        <v>1.04</v>
      </c>
      <c r="W6" s="32">
        <f t="shared" si="3"/>
        <v>1969.23</v>
      </c>
      <c r="X6" s="33">
        <f>IF(X7="",NA(),X7)</f>
        <v>104.18</v>
      </c>
      <c r="Y6" s="33">
        <f t="shared" ref="Y6:AG6" si="4">IF(Y7="",NA(),Y7)</f>
        <v>112.42</v>
      </c>
      <c r="Z6" s="33">
        <f t="shared" si="4"/>
        <v>113.11</v>
      </c>
      <c r="AA6" s="33">
        <f t="shared" si="4"/>
        <v>110.88</v>
      </c>
      <c r="AB6" s="33">
        <f t="shared" si="4"/>
        <v>103.33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419.79</v>
      </c>
      <c r="BF6" s="33">
        <f t="shared" ref="BF6:BN6" si="7">IF(BF7="",NA(),BF7)</f>
        <v>483.18</v>
      </c>
      <c r="BG6" s="33">
        <f t="shared" si="7"/>
        <v>425.08</v>
      </c>
      <c r="BH6" s="33">
        <f t="shared" si="7"/>
        <v>231.07</v>
      </c>
      <c r="BI6" s="33">
        <f t="shared" si="7"/>
        <v>296.49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118.45</v>
      </c>
      <c r="BQ6" s="33">
        <f t="shared" ref="BQ6:BY6" si="8">IF(BQ7="",NA(),BQ7)</f>
        <v>129.05000000000001</v>
      </c>
      <c r="BR6" s="33">
        <f t="shared" si="8"/>
        <v>151.63999999999999</v>
      </c>
      <c r="BS6" s="33">
        <f t="shared" si="8"/>
        <v>125.85</v>
      </c>
      <c r="BT6" s="33">
        <f t="shared" si="8"/>
        <v>96.91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168.37</v>
      </c>
      <c r="CB6" s="33">
        <f t="shared" ref="CB6:CJ6" si="9">IF(CB7="",NA(),CB7)</f>
        <v>153</v>
      </c>
      <c r="CC6" s="33">
        <f t="shared" si="9"/>
        <v>145.26</v>
      </c>
      <c r="CD6" s="33">
        <f t="shared" si="9"/>
        <v>157.5</v>
      </c>
      <c r="CE6" s="33">
        <f t="shared" si="9"/>
        <v>205.09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46.09</v>
      </c>
      <c r="CM6" s="33">
        <f t="shared" ref="CM6:CU6" si="10">IF(CM7="",NA(),CM7)</f>
        <v>45.55</v>
      </c>
      <c r="CN6" s="33">
        <f t="shared" si="10"/>
        <v>46</v>
      </c>
      <c r="CO6" s="33">
        <f t="shared" si="10"/>
        <v>46</v>
      </c>
      <c r="CP6" s="33">
        <f t="shared" si="10"/>
        <v>41.55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78.75</v>
      </c>
      <c r="CX6" s="33">
        <f t="shared" ref="CX6:DF6" si="11">IF(CX7="",NA(),CX7)</f>
        <v>81.66</v>
      </c>
      <c r="CY6" s="33">
        <f t="shared" si="11"/>
        <v>79.44</v>
      </c>
      <c r="CZ6" s="33">
        <f t="shared" si="11"/>
        <v>81.540000000000006</v>
      </c>
      <c r="DA6" s="33">
        <f t="shared" si="11"/>
        <v>82.86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73687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12.03</v>
      </c>
      <c r="P7" s="36">
        <v>110.66</v>
      </c>
      <c r="Q7" s="36">
        <v>3670</v>
      </c>
      <c r="R7" s="36">
        <v>17230</v>
      </c>
      <c r="S7" s="36">
        <v>886.47</v>
      </c>
      <c r="T7" s="36">
        <v>19.440000000000001</v>
      </c>
      <c r="U7" s="36">
        <v>2048</v>
      </c>
      <c r="V7" s="36">
        <v>1.04</v>
      </c>
      <c r="W7" s="36">
        <v>1969.23</v>
      </c>
      <c r="X7" s="36">
        <v>104.18</v>
      </c>
      <c r="Y7" s="36">
        <v>112.42</v>
      </c>
      <c r="Z7" s="36">
        <v>113.11</v>
      </c>
      <c r="AA7" s="36">
        <v>110.88</v>
      </c>
      <c r="AB7" s="36">
        <v>103.33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419.79</v>
      </c>
      <c r="BF7" s="36">
        <v>483.18</v>
      </c>
      <c r="BG7" s="36">
        <v>425.08</v>
      </c>
      <c r="BH7" s="36">
        <v>231.07</v>
      </c>
      <c r="BI7" s="36">
        <v>296.49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118.45</v>
      </c>
      <c r="BQ7" s="36">
        <v>129.05000000000001</v>
      </c>
      <c r="BR7" s="36">
        <v>151.63999999999999</v>
      </c>
      <c r="BS7" s="36">
        <v>125.85</v>
      </c>
      <c r="BT7" s="36">
        <v>96.91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168.37</v>
      </c>
      <c r="CB7" s="36">
        <v>153</v>
      </c>
      <c r="CC7" s="36">
        <v>145.26</v>
      </c>
      <c r="CD7" s="36">
        <v>157.5</v>
      </c>
      <c r="CE7" s="36">
        <v>205.09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46.09</v>
      </c>
      <c r="CM7" s="36">
        <v>45.55</v>
      </c>
      <c r="CN7" s="36">
        <v>46</v>
      </c>
      <c r="CO7" s="36">
        <v>46</v>
      </c>
      <c r="CP7" s="36">
        <v>41.55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78.75</v>
      </c>
      <c r="CX7" s="36">
        <v>81.66</v>
      </c>
      <c r="CY7" s="36">
        <v>79.44</v>
      </c>
      <c r="CZ7" s="36">
        <v>81.540000000000006</v>
      </c>
      <c r="DA7" s="36">
        <v>82.86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2016-02-16T04:05:46Z</cp:lastPrinted>
  <dcterms:created xsi:type="dcterms:W3CDTF">2016-02-03T09:01:34Z</dcterms:created>
  <dcterms:modified xsi:type="dcterms:W3CDTF">2016-02-16T05:07:58Z</dcterms:modified>
  <cp:category/>
</cp:coreProperties>
</file>