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2\shared folder\030200 財政課\平成21年度\01 財政係（H21～）\03 鹿又\04地方公営企業\05_公営企業会計適用拡大\H27年度\【２月１６日〆切】公営企業に係る「経営比較分析表」の分析等について（依頼）\01_各課回答\下水道課\"/>
    </mc:Choice>
  </mc:AlternateContent>
  <workbookProtection workbookPassword="B501" lockStructure="1"/>
  <bookViews>
    <workbookView xWindow="240" yWindow="60" windowWidth="14940" windowHeight="787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<sst xmlns="http://schemas.openxmlformats.org/spreadsheetml/2006/main" count="226" uniqueCount="111">
  <si>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</si>
  <si>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</si>
  <si>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</si>
  <si>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</si>
  <si>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</si>
  <si>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</si>
  <si>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</si>
  <si>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</si>
  <si>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</si>
  <si>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</si>
  <si>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</si>
  <si>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</si>
  <si>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</si>
  <si>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</si>
  <si>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</si>
  <si>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</si>
  <si>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</si>
  <si>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</si>
  <si>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</si>
  <si>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</si>
  <si>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</si>
  <si>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</si>
  <si>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</si>
  <si>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</si>
  <si>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</si>
  <si>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</si>
  <si>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</si>
  <si>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</si>
  <si>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</si>
  <si>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</si>
  <si>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</si>
  <si>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</si>
  <si>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</si>
  <si>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</si>
  <si>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</si>
  <si>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</si>
  <si>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</si>
  <si>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</si>
  <si>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</si>
  <si>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</si>
  <si>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</si>
  <si>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</si>
  <si>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</si>
  <si>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</si>
  <si>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</si>
  <si>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</si>
  <si>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</si>
  <si>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</si>
  <si>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</si>
  <si>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</si>
  <si>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</si>
  <si>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</si>
  <si>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</si>
  <si>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</si>
  <si>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</si>
  <si>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</si>
  <si>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</si>
  <si>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</si>
  <si>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</si>
  <si>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</si>
  <si>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</si>
  <si>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</si>
  <si>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</si>
  <si>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</si>
  <si>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</si>
  <si>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</si>
  <si>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</si>
  <si>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</si>
  <si>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</si>
  <si>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</si>
  <si>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</si>
  <si>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</si>
  <si>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</si>
  <si>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</si>
  <si>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</si>
  <si>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</si>
  <si>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</si>
  <si>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</si>
  <si>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</si>
  <si>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</si>
  <si>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</si>
  <si>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</si>
  <si>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</si>
  <si>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</si>
  <si>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</si>
  <si>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</si>
  <si>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</si>
  <si>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</si>
  <si>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</si>
  <si>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</si>
  <si>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</si>
  <si>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</si>
  <si>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</si>
  <si>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</si>
  <si>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</si>
  <si>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</si>
  <si>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田村市</t>
  </si>
  <si>
    <t>法非適用</t>
  </si>
  <si>
    <t>下水道事業</t>
  </si>
  <si>
    <t>公共下水道</t>
  </si>
  <si>
    <t>Cd3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</si>
  <si>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</si>
  <si>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</si>
  <si>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</si>
  <si>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</si>
  <si>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</si>
  <si>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</si>
  <si>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</si>
  <si>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下水道の整備計画は、平成39年度を完了年度としており、企業債の償還期限も長期にわたることが予想される。経営環境が厳しさを増す中で、計画的な経営基盤の強化と財政マネジメントの向上が求められるため、公営企業会計への移行とともに経営戦略（ダウンサイジングやストックマネジメント等による投資・財政計画）を策定し、経営の効率化と健全化を図る必要がある。</t>
    <rPh sb="0" eb="3">
      <t>ゲスイドウ</t>
    </rPh>
    <rPh sb="4" eb="6">
      <t>セイビ</t>
    </rPh>
    <rPh sb="6" eb="8">
      <t>ケイカク</t>
    </rPh>
    <rPh sb="10" eb="12">
      <t>ヘイセイ</t>
    </rPh>
    <rPh sb="14" eb="16">
      <t>ネンド</t>
    </rPh>
    <rPh sb="17" eb="19">
      <t>カンリョウ</t>
    </rPh>
    <rPh sb="19" eb="21">
      <t>ネンド</t>
    </rPh>
    <rPh sb="27" eb="29">
      <t>キギョウ</t>
    </rPh>
    <rPh sb="29" eb="30">
      <t>サイ</t>
    </rPh>
    <rPh sb="31" eb="33">
      <t>ショウカン</t>
    </rPh>
    <rPh sb="33" eb="35">
      <t>キゲン</t>
    </rPh>
    <rPh sb="36" eb="38">
      <t>チョウキ</t>
    </rPh>
    <rPh sb="45" eb="47">
      <t>ヨソウ</t>
    </rPh>
    <rPh sb="51" eb="53">
      <t>ケイエイ</t>
    </rPh>
    <rPh sb="53" eb="55">
      <t>カンキョウ</t>
    </rPh>
    <rPh sb="56" eb="57">
      <t>キビ</t>
    </rPh>
    <rPh sb="60" eb="61">
      <t>マ</t>
    </rPh>
    <rPh sb="62" eb="63">
      <t>ナカ</t>
    </rPh>
    <rPh sb="65" eb="68">
      <t>ケイカクテキ</t>
    </rPh>
    <rPh sb="69" eb="71">
      <t>ケイエイ</t>
    </rPh>
    <rPh sb="71" eb="73">
      <t>キバン</t>
    </rPh>
    <rPh sb="74" eb="76">
      <t>キョウカ</t>
    </rPh>
    <rPh sb="77" eb="79">
      <t>ザイセイ</t>
    </rPh>
    <rPh sb="86" eb="88">
      <t>コウジョウ</t>
    </rPh>
    <rPh sb="89" eb="90">
      <t>モト</t>
    </rPh>
    <rPh sb="97" eb="99">
      <t>コウエイ</t>
    </rPh>
    <rPh sb="99" eb="101">
      <t>キギョウ</t>
    </rPh>
    <rPh sb="101" eb="103">
      <t>カイケイ</t>
    </rPh>
    <rPh sb="105" eb="107">
      <t>イコウ</t>
    </rPh>
    <rPh sb="111" eb="113">
      <t>ケイエイ</t>
    </rPh>
    <rPh sb="113" eb="115">
      <t>センリャク</t>
    </rPh>
    <rPh sb="152" eb="154">
      <t>ケイエイ</t>
    </rPh>
    <rPh sb="155" eb="158">
      <t>コウリツカ</t>
    </rPh>
    <rPh sb="159" eb="162">
      <t>ケンゼンカ</t>
    </rPh>
    <rPh sb="163" eb="164">
      <t>ハカ</t>
    </rPh>
    <rPh sb="165" eb="167">
      <t>ヒツヨウ</t>
    </rPh>
    <phoneticPr fontId="4"/>
  </si>
  <si>
    <t>管路施設は、供用開始から10年とまだ日が浅く、老朽化対策等は行っていない。
管渠改善率における平成26年度の更新投資は、老朽化に伴うものではなく東日本大震災に起因する管渠の布設替経費である。</t>
    <rPh sb="0" eb="2">
      <t>カンロ</t>
    </rPh>
    <rPh sb="2" eb="4">
      <t>シセツ</t>
    </rPh>
    <rPh sb="6" eb="8">
      <t>キョウヨウ</t>
    </rPh>
    <rPh sb="8" eb="10">
      <t>カイシ</t>
    </rPh>
    <rPh sb="14" eb="15">
      <t>ネン</t>
    </rPh>
    <rPh sb="18" eb="19">
      <t>ヒ</t>
    </rPh>
    <rPh sb="20" eb="21">
      <t>アサ</t>
    </rPh>
    <rPh sb="23" eb="26">
      <t>ロウキュウカ</t>
    </rPh>
    <rPh sb="26" eb="28">
      <t>タイサク</t>
    </rPh>
    <rPh sb="28" eb="29">
      <t>トウ</t>
    </rPh>
    <rPh sb="30" eb="31">
      <t>オコナ</t>
    </rPh>
    <rPh sb="38" eb="40">
      <t>カンキョ</t>
    </rPh>
    <rPh sb="40" eb="42">
      <t>カイゼン</t>
    </rPh>
    <rPh sb="42" eb="43">
      <t>リツ</t>
    </rPh>
    <rPh sb="47" eb="49">
      <t>ヘイセイ</t>
    </rPh>
    <rPh sb="51" eb="53">
      <t>ネンド</t>
    </rPh>
    <rPh sb="54" eb="56">
      <t>コウシン</t>
    </rPh>
    <rPh sb="56" eb="58">
      <t>トウシ</t>
    </rPh>
    <rPh sb="60" eb="63">
      <t>ロウキュウカ</t>
    </rPh>
    <rPh sb="64" eb="65">
      <t>トモナ</t>
    </rPh>
    <rPh sb="72" eb="73">
      <t>ヒガシ</t>
    </rPh>
    <rPh sb="73" eb="75">
      <t>ニホン</t>
    </rPh>
    <rPh sb="75" eb="78">
      <t>ダイシンサイ</t>
    </rPh>
    <rPh sb="79" eb="81">
      <t>キイン</t>
    </rPh>
    <rPh sb="83" eb="85">
      <t>カンキョ</t>
    </rPh>
    <rPh sb="86" eb="89">
      <t>フセツガ</t>
    </rPh>
    <rPh sb="89" eb="91">
      <t>ケイヒ</t>
    </rPh>
    <phoneticPr fontId="4"/>
  </si>
  <si>
    <t xml:space="preserve">①公共下水道事業は、供用開始から10年とまだ日が浅く、水洗化率も徐々に伸びてはいるものの50％弱と低い水準にある。また、企業債残高は減少傾向にあるが、単年度収支は赤字で収益的収支比率が100％を大きく割り込み50％前後で推移している。これは、企業債規模の大きさによる償還額の増加と経費回収率の低さが収支圧迫の要因となっている。
②経費回収率は、水洗化率の向上に伴う使用料収入の増加により改善傾向にある。これにより汚水処理原価も減少傾向にあるが、類似団体と比較するとまだまだ高い水準にあり、投資効率（水洗化率）の低さと企業債規模の大きさが主因となり、経費回収率の低迷と汚水処理原価の高水準に繋がっている。
③終末処理場は流域管理となっており、その経費は維持管理負担金として支出している。
④収支改善を図るためには、適正な使用料収入の確保と施設効率の改善が必要となるが、下水道使用料は全国的にみても高水準にあり、これ以上の負担を受益者に求めることは厳しい現状にあるため、水洗化率の向上に努め、運営体制や今後の投資の在り方を見直す必要がある。
</t>
    <rPh sb="1" eb="3">
      <t>コウキョウ</t>
    </rPh>
    <rPh sb="3" eb="6">
      <t>ゲスイドウ</t>
    </rPh>
    <rPh sb="6" eb="8">
      <t>ジギョウ</t>
    </rPh>
    <rPh sb="10" eb="12">
      <t>キョウヨウ</t>
    </rPh>
    <rPh sb="12" eb="14">
      <t>カイシ</t>
    </rPh>
    <rPh sb="18" eb="19">
      <t>ネン</t>
    </rPh>
    <rPh sb="22" eb="23">
      <t>ヒ</t>
    </rPh>
    <rPh sb="24" eb="25">
      <t>アサ</t>
    </rPh>
    <rPh sb="27" eb="30">
      <t>スイセンカ</t>
    </rPh>
    <rPh sb="30" eb="31">
      <t>リツ</t>
    </rPh>
    <rPh sb="32" eb="34">
      <t>ジョジョ</t>
    </rPh>
    <rPh sb="35" eb="36">
      <t>ノ</t>
    </rPh>
    <rPh sb="47" eb="48">
      <t>ジャク</t>
    </rPh>
    <rPh sb="49" eb="50">
      <t>ヒク</t>
    </rPh>
    <rPh sb="51" eb="53">
      <t>スイジュン</t>
    </rPh>
    <rPh sb="75" eb="78">
      <t>タンネンド</t>
    </rPh>
    <rPh sb="78" eb="80">
      <t>シュウシ</t>
    </rPh>
    <rPh sb="81" eb="83">
      <t>アカジ</t>
    </rPh>
    <rPh sb="110" eb="112">
      <t>スイイ</t>
    </rPh>
    <rPh sb="121" eb="123">
      <t>キギョウ</t>
    </rPh>
    <rPh sb="123" eb="124">
      <t>サイ</t>
    </rPh>
    <rPh sb="124" eb="126">
      <t>キボ</t>
    </rPh>
    <rPh sb="127" eb="128">
      <t>オオ</t>
    </rPh>
    <rPh sb="166" eb="168">
      <t>ケイヒ</t>
    </rPh>
    <rPh sb="168" eb="170">
      <t>カイシュウ</t>
    </rPh>
    <rPh sb="170" eb="171">
      <t>リツ</t>
    </rPh>
    <rPh sb="173" eb="176">
      <t>スイセンカ</t>
    </rPh>
    <rPh sb="176" eb="177">
      <t>リツ</t>
    </rPh>
    <rPh sb="178" eb="180">
      <t>コウジョウ</t>
    </rPh>
    <rPh sb="181" eb="182">
      <t>トモナ</t>
    </rPh>
    <rPh sb="183" eb="186">
      <t>シヨウリョウ</t>
    </rPh>
    <rPh sb="186" eb="188">
      <t>シュウニュウ</t>
    </rPh>
    <rPh sb="189" eb="191">
      <t>ゾウカ</t>
    </rPh>
    <rPh sb="194" eb="196">
      <t>カイゼン</t>
    </rPh>
    <rPh sb="196" eb="198">
      <t>ケイコウ</t>
    </rPh>
    <rPh sb="207" eb="209">
      <t>オスイ</t>
    </rPh>
    <rPh sb="209" eb="211">
      <t>ショリ</t>
    </rPh>
    <rPh sb="211" eb="213">
      <t>ゲンカ</t>
    </rPh>
    <rPh sb="214" eb="216">
      <t>ゲンショウ</t>
    </rPh>
    <rPh sb="216" eb="218">
      <t>ケイコウ</t>
    </rPh>
    <rPh sb="223" eb="225">
      <t>ルイジ</t>
    </rPh>
    <rPh sb="225" eb="227">
      <t>ダンタイ</t>
    </rPh>
    <rPh sb="228" eb="230">
      <t>ヒカク</t>
    </rPh>
    <rPh sb="237" eb="238">
      <t>タカ</t>
    </rPh>
    <rPh sb="239" eb="241">
      <t>スイジュン</t>
    </rPh>
    <rPh sb="245" eb="247">
      <t>トウシ</t>
    </rPh>
    <rPh sb="247" eb="249">
      <t>コウリツ</t>
    </rPh>
    <rPh sb="250" eb="253">
      <t>スイセンカ</t>
    </rPh>
    <rPh sb="253" eb="254">
      <t>リツ</t>
    </rPh>
    <rPh sb="256" eb="257">
      <t>ヒク</t>
    </rPh>
    <rPh sb="259" eb="261">
      <t>キギョウ</t>
    </rPh>
    <rPh sb="261" eb="262">
      <t>サイ</t>
    </rPh>
    <rPh sb="262" eb="264">
      <t>キボ</t>
    </rPh>
    <rPh sb="265" eb="266">
      <t>オオ</t>
    </rPh>
    <rPh sb="269" eb="271">
      <t>シュイン</t>
    </rPh>
    <rPh sb="275" eb="277">
      <t>ケイヒ</t>
    </rPh>
    <rPh sb="277" eb="279">
      <t>カイシュウ</t>
    </rPh>
    <rPh sb="279" eb="280">
      <t>リツ</t>
    </rPh>
    <rPh sb="281" eb="283">
      <t>テイメイ</t>
    </rPh>
    <rPh sb="284" eb="286">
      <t>オスイ</t>
    </rPh>
    <rPh sb="286" eb="288">
      <t>ショリ</t>
    </rPh>
    <rPh sb="288" eb="290">
      <t>ゲンカ</t>
    </rPh>
    <rPh sb="291" eb="294">
      <t>コウスイジュン</t>
    </rPh>
    <rPh sb="295" eb="296">
      <t>ツナ</t>
    </rPh>
    <rPh sb="311" eb="313">
      <t>リュウイキ</t>
    </rPh>
    <rPh sb="313" eb="315">
      <t>カンリ</t>
    </rPh>
    <rPh sb="324" eb="326">
      <t>ケイヒ</t>
    </rPh>
    <rPh sb="347" eb="349">
      <t>シュウシ</t>
    </rPh>
    <rPh sb="349" eb="351">
      <t>カイゼン</t>
    </rPh>
    <rPh sb="352" eb="353">
      <t>ハカ</t>
    </rPh>
    <rPh sb="359" eb="361">
      <t>テキセイ</t>
    </rPh>
    <rPh sb="362" eb="365">
      <t>シヨウリョウ</t>
    </rPh>
    <rPh sb="365" eb="367">
      <t>シュウニュウ</t>
    </rPh>
    <rPh sb="368" eb="370">
      <t>カクホ</t>
    </rPh>
    <rPh sb="371" eb="373">
      <t>シセツ</t>
    </rPh>
    <rPh sb="373" eb="375">
      <t>コウリツ</t>
    </rPh>
    <rPh sb="376" eb="378">
      <t>カイゼン</t>
    </rPh>
    <rPh sb="379" eb="381">
      <t>ヒツヨウ</t>
    </rPh>
    <rPh sb="386" eb="389">
      <t>ゲスイドウ</t>
    </rPh>
    <rPh sb="389" eb="392">
      <t>シヨウリョウ</t>
    </rPh>
    <rPh sb="393" eb="396">
      <t>ゼンコクテキ</t>
    </rPh>
    <rPh sb="400" eb="403">
      <t>コウスイジュン</t>
    </rPh>
    <rPh sb="409" eb="411">
      <t>イジョウ</t>
    </rPh>
    <rPh sb="412" eb="414">
      <t>フタン</t>
    </rPh>
    <rPh sb="415" eb="418">
      <t>ジュエキシャ</t>
    </rPh>
    <rPh sb="419" eb="420">
      <t>モト</t>
    </rPh>
    <rPh sb="425" eb="426">
      <t>キビ</t>
    </rPh>
    <rPh sb="428" eb="430">
      <t>ゲンジョウ</t>
    </rPh>
    <rPh sb="436" eb="439">
      <t>スイセンカ</t>
    </rPh>
    <rPh sb="439" eb="440">
      <t>リツ</t>
    </rPh>
    <rPh sb="441" eb="443">
      <t>コウジョウ</t>
    </rPh>
    <rPh sb="444" eb="445">
      <t>ツト</t>
    </rPh>
    <rPh sb="447" eb="449">
      <t>ウンエイ</t>
    </rPh>
    <rPh sb="449" eb="451">
      <t>タイセイ</t>
    </rPh>
    <rPh sb="452" eb="454">
      <t>コンゴ</t>
    </rPh>
    <rPh sb="455" eb="457">
      <t>トウシ</t>
    </rPh>
    <rPh sb="458" eb="459">
      <t>ア</t>
    </rPh>
    <rPh sb="460" eb="461">
      <t>カタ</t>
    </rPh>
    <rPh sb="462" eb="464">
      <t>ミナオ</t>
    </rPh>
    <rPh sb="465" eb="46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</si>
</sst>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formatCode="#,##0.00;&quot;△&quot;#,##0.00;&quot;-&quot;">
                  <c:v>0.04</c:v>
                </c:pt>
              </c:numCache>
            </c:numRef>
          </c:val>
        </c:ser>
        <c:dLbls>
          <c:showLegendKey val="0"/>
          <c:showVal val="0"/>
          <c:showCatName val="0"/>
          <c:showSerName val="0"/>
          <c:showPercent val="0"/>
          <c:showBubbleSize val="0"/>
        </c:dLbls>
        <c:gapWidth val="150"/>
        <c:axId val="293808808"/>
        <c:axId val="504901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7.0000000000000007E-2</c:v>
                </c:pt>
                <c:pt idx="1">
                  <c:v>0</c:v>
                </c:pt>
                <c:pt idx="2" formatCode="#,##0.00;&quot;△&quot;#,##0.00;&quot;-&quot;">
                  <c:v>0.14000000000000001</c:v>
                </c:pt>
                <c:pt idx="3">
                  <c:v>0</c:v>
                </c:pt>
                <c:pt idx="4" formatCode="#,##0.00;&quot;△&quot;#,##0.00;&quot;-&quot;">
                  <c:v>0.17</c:v>
                </c:pt>
              </c:numCache>
            </c:numRef>
          </c:val>
          <c:smooth val="0"/>
        </c:ser>
        <c:dLbls>
          <c:showLegendKey val="0"/>
          <c:showVal val="0"/>
          <c:showCatName val="0"/>
          <c:showSerName val="0"/>
          <c:showPercent val="0"/>
          <c:showBubbleSize val="0"/>
        </c:dLbls>
        <c:marker val="1"/>
        <c:smooth val="0"/>
        <c:axId val="293808808"/>
        <c:axId val="504901400"/>
      </c:lineChart>
      <c:dateAx>
        <c:axId val="293808808"/>
        <c:scaling>
          <c:orientation val="minMax"/>
        </c:scaling>
        <c:delete val="1"/>
        <c:axPos val="b"/>
        <c:numFmt formatCode="ge" sourceLinked="1"/>
        <c:majorTickMark val="none"/>
        <c:minorTickMark val="none"/>
        <c:tickLblPos val="none"/>
        <c:crossAx val="504901400"/>
        <c:crosses val="autoZero"/>
        <c:auto val="1"/>
        <c:lblOffset val="100"/>
        <c:baseTimeUnit val="years"/>
      </c:dateAx>
      <c:valAx>
        <c:axId val="50490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80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2417640"/>
        <c:axId val="50291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72.290000000000006</c:v>
                </c:pt>
                <c:pt idx="1">
                  <c:v>45.77</c:v>
                </c:pt>
                <c:pt idx="2">
                  <c:v>43.15</c:v>
                </c:pt>
                <c:pt idx="3">
                  <c:v>44.04</c:v>
                </c:pt>
                <c:pt idx="4">
                  <c:v>48.9</c:v>
                </c:pt>
              </c:numCache>
            </c:numRef>
          </c:val>
          <c:smooth val="0"/>
        </c:ser>
        <c:dLbls>
          <c:showLegendKey val="0"/>
          <c:showVal val="0"/>
          <c:showCatName val="0"/>
          <c:showSerName val="0"/>
          <c:showPercent val="0"/>
          <c:showBubbleSize val="0"/>
        </c:dLbls>
        <c:marker val="1"/>
        <c:smooth val="0"/>
        <c:axId val="502417640"/>
        <c:axId val="502916384"/>
      </c:lineChart>
      <c:dateAx>
        <c:axId val="502417640"/>
        <c:scaling>
          <c:orientation val="minMax"/>
        </c:scaling>
        <c:delete val="1"/>
        <c:axPos val="b"/>
        <c:numFmt formatCode="ge" sourceLinked="1"/>
        <c:majorTickMark val="none"/>
        <c:minorTickMark val="none"/>
        <c:tickLblPos val="none"/>
        <c:crossAx val="502916384"/>
        <c:crosses val="autoZero"/>
        <c:auto val="1"/>
        <c:lblOffset val="100"/>
        <c:baseTimeUnit val="years"/>
      </c:dateAx>
      <c:valAx>
        <c:axId val="50291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417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38.479999999999997</c:v>
                </c:pt>
                <c:pt idx="1">
                  <c:v>42.43</c:v>
                </c:pt>
                <c:pt idx="2">
                  <c:v>40.32</c:v>
                </c:pt>
                <c:pt idx="3">
                  <c:v>44.34</c:v>
                </c:pt>
                <c:pt idx="4">
                  <c:v>47.58</c:v>
                </c:pt>
              </c:numCache>
            </c:numRef>
          </c:val>
        </c:ser>
        <c:dLbls>
          <c:showLegendKey val="0"/>
          <c:showVal val="0"/>
          <c:showCatName val="0"/>
          <c:showSerName val="0"/>
          <c:showPercent val="0"/>
          <c:showBubbleSize val="0"/>
        </c:dLbls>
        <c:gapWidth val="150"/>
        <c:axId val="502917560"/>
        <c:axId val="50291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64.55</c:v>
                </c:pt>
                <c:pt idx="1">
                  <c:v>65.739999999999995</c:v>
                </c:pt>
                <c:pt idx="2">
                  <c:v>64.459999999999994</c:v>
                </c:pt>
                <c:pt idx="3">
                  <c:v>63.45</c:v>
                </c:pt>
                <c:pt idx="4">
                  <c:v>64.14</c:v>
                </c:pt>
              </c:numCache>
            </c:numRef>
          </c:val>
          <c:smooth val="0"/>
        </c:ser>
        <c:dLbls>
          <c:showLegendKey val="0"/>
          <c:showVal val="0"/>
          <c:showCatName val="0"/>
          <c:showSerName val="0"/>
          <c:showPercent val="0"/>
          <c:showBubbleSize val="0"/>
        </c:dLbls>
        <c:marker val="1"/>
        <c:smooth val="0"/>
        <c:axId val="502917560"/>
        <c:axId val="502917952"/>
      </c:lineChart>
      <c:dateAx>
        <c:axId val="502917560"/>
        <c:scaling>
          <c:orientation val="minMax"/>
        </c:scaling>
        <c:delete val="1"/>
        <c:axPos val="b"/>
        <c:numFmt formatCode="ge" sourceLinked="1"/>
        <c:majorTickMark val="none"/>
        <c:minorTickMark val="none"/>
        <c:tickLblPos val="none"/>
        <c:crossAx val="502917952"/>
        <c:crosses val="autoZero"/>
        <c:auto val="1"/>
        <c:lblOffset val="100"/>
        <c:baseTimeUnit val="years"/>
      </c:dateAx>
      <c:valAx>
        <c:axId val="50291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1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52.47</c:v>
                </c:pt>
                <c:pt idx="1">
                  <c:v>53.31</c:v>
                </c:pt>
                <c:pt idx="2">
                  <c:v>53.26</c:v>
                </c:pt>
                <c:pt idx="3">
                  <c:v>50.42</c:v>
                </c:pt>
                <c:pt idx="4">
                  <c:v>48.1</c:v>
                </c:pt>
              </c:numCache>
            </c:numRef>
          </c:val>
        </c:ser>
        <c:dLbls>
          <c:showLegendKey val="0"/>
          <c:showVal val="0"/>
          <c:showCatName val="0"/>
          <c:showSerName val="0"/>
          <c:showPercent val="0"/>
          <c:showBubbleSize val="0"/>
        </c:dLbls>
        <c:gapWidth val="150"/>
        <c:axId val="504902184"/>
        <c:axId val="50490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4902184"/>
        <c:axId val="504902576"/>
      </c:lineChart>
      <c:dateAx>
        <c:axId val="504902184"/>
        <c:scaling>
          <c:orientation val="minMax"/>
        </c:scaling>
        <c:delete val="1"/>
        <c:axPos val="b"/>
        <c:numFmt formatCode="ge" sourceLinked="1"/>
        <c:majorTickMark val="none"/>
        <c:minorTickMark val="none"/>
        <c:tickLblPos val="none"/>
        <c:crossAx val="504902576"/>
        <c:crosses val="autoZero"/>
        <c:auto val="1"/>
        <c:lblOffset val="100"/>
        <c:baseTimeUnit val="years"/>
      </c:dateAx>
      <c:valAx>
        <c:axId val="50490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90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4183584"/>
        <c:axId val="504183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4183584"/>
        <c:axId val="504183976"/>
      </c:lineChart>
      <c:dateAx>
        <c:axId val="504183584"/>
        <c:scaling>
          <c:orientation val="minMax"/>
        </c:scaling>
        <c:delete val="1"/>
        <c:axPos val="b"/>
        <c:numFmt formatCode="ge" sourceLinked="1"/>
        <c:majorTickMark val="none"/>
        <c:minorTickMark val="none"/>
        <c:tickLblPos val="none"/>
        <c:crossAx val="504183976"/>
        <c:crosses val="autoZero"/>
        <c:auto val="1"/>
        <c:lblOffset val="100"/>
        <c:baseTimeUnit val="years"/>
      </c:dateAx>
      <c:valAx>
        <c:axId val="504183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18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4185152"/>
        <c:axId val="504185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4185152"/>
        <c:axId val="504185544"/>
      </c:lineChart>
      <c:dateAx>
        <c:axId val="504185152"/>
        <c:scaling>
          <c:orientation val="minMax"/>
        </c:scaling>
        <c:delete val="1"/>
        <c:axPos val="b"/>
        <c:numFmt formatCode="ge" sourceLinked="1"/>
        <c:majorTickMark val="none"/>
        <c:minorTickMark val="none"/>
        <c:tickLblPos val="none"/>
        <c:crossAx val="504185544"/>
        <c:crosses val="autoZero"/>
        <c:auto val="1"/>
        <c:lblOffset val="100"/>
        <c:baseTimeUnit val="years"/>
      </c:dateAx>
      <c:valAx>
        <c:axId val="504185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18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4186720"/>
        <c:axId val="502573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4186720"/>
        <c:axId val="502573784"/>
      </c:lineChart>
      <c:dateAx>
        <c:axId val="504186720"/>
        <c:scaling>
          <c:orientation val="minMax"/>
        </c:scaling>
        <c:delete val="1"/>
        <c:axPos val="b"/>
        <c:numFmt formatCode="ge" sourceLinked="1"/>
        <c:majorTickMark val="none"/>
        <c:minorTickMark val="none"/>
        <c:tickLblPos val="none"/>
        <c:crossAx val="502573784"/>
        <c:crosses val="autoZero"/>
        <c:auto val="1"/>
        <c:lblOffset val="100"/>
        <c:baseTimeUnit val="years"/>
      </c:dateAx>
      <c:valAx>
        <c:axId val="502573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18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2574960"/>
        <c:axId val="502575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2574960"/>
        <c:axId val="502575352"/>
      </c:lineChart>
      <c:dateAx>
        <c:axId val="502574960"/>
        <c:scaling>
          <c:orientation val="minMax"/>
        </c:scaling>
        <c:delete val="1"/>
        <c:axPos val="b"/>
        <c:numFmt formatCode="ge" sourceLinked="1"/>
        <c:majorTickMark val="none"/>
        <c:minorTickMark val="none"/>
        <c:tickLblPos val="none"/>
        <c:crossAx val="502575352"/>
        <c:crosses val="autoZero"/>
        <c:auto val="1"/>
        <c:lblOffset val="100"/>
        <c:baseTimeUnit val="years"/>
      </c:dateAx>
      <c:valAx>
        <c:axId val="502575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57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7281</c:v>
                </c:pt>
                <c:pt idx="1">
                  <c:v>5744.44</c:v>
                </c:pt>
                <c:pt idx="2">
                  <c:v>5206.8999999999996</c:v>
                </c:pt>
                <c:pt idx="3">
                  <c:v>4652.22</c:v>
                </c:pt>
                <c:pt idx="4">
                  <c:v>4276.1499999999996</c:v>
                </c:pt>
              </c:numCache>
            </c:numRef>
          </c:val>
        </c:ser>
        <c:dLbls>
          <c:showLegendKey val="0"/>
          <c:showVal val="0"/>
          <c:showCatName val="0"/>
          <c:showSerName val="0"/>
          <c:showPercent val="0"/>
          <c:showBubbleSize val="0"/>
        </c:dLbls>
        <c:gapWidth val="150"/>
        <c:axId val="502576528"/>
        <c:axId val="502576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1897.09</c:v>
                </c:pt>
                <c:pt idx="1">
                  <c:v>1734.34</c:v>
                </c:pt>
                <c:pt idx="2">
                  <c:v>1791.46</c:v>
                </c:pt>
                <c:pt idx="3">
                  <c:v>1826.49</c:v>
                </c:pt>
                <c:pt idx="4">
                  <c:v>1696.96</c:v>
                </c:pt>
              </c:numCache>
            </c:numRef>
          </c:val>
          <c:smooth val="0"/>
        </c:ser>
        <c:dLbls>
          <c:showLegendKey val="0"/>
          <c:showVal val="0"/>
          <c:showCatName val="0"/>
          <c:showSerName val="0"/>
          <c:showPercent val="0"/>
          <c:showBubbleSize val="0"/>
        </c:dLbls>
        <c:marker val="1"/>
        <c:smooth val="0"/>
        <c:axId val="502576528"/>
        <c:axId val="502576920"/>
      </c:lineChart>
      <c:dateAx>
        <c:axId val="502576528"/>
        <c:scaling>
          <c:orientation val="minMax"/>
        </c:scaling>
        <c:delete val="1"/>
        <c:axPos val="b"/>
        <c:numFmt formatCode="ge" sourceLinked="1"/>
        <c:majorTickMark val="none"/>
        <c:minorTickMark val="none"/>
        <c:tickLblPos val="none"/>
        <c:crossAx val="502576920"/>
        <c:crosses val="autoZero"/>
        <c:auto val="1"/>
        <c:lblOffset val="100"/>
        <c:baseTimeUnit val="years"/>
      </c:dateAx>
      <c:valAx>
        <c:axId val="502576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57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32.520000000000003</c:v>
                </c:pt>
                <c:pt idx="1">
                  <c:v>37.869999999999997</c:v>
                </c:pt>
                <c:pt idx="2">
                  <c:v>36.450000000000003</c:v>
                </c:pt>
                <c:pt idx="3">
                  <c:v>38.590000000000003</c:v>
                </c:pt>
                <c:pt idx="4">
                  <c:v>39.15</c:v>
                </c:pt>
              </c:numCache>
            </c:numRef>
          </c:val>
        </c:ser>
        <c:dLbls>
          <c:showLegendKey val="0"/>
          <c:showVal val="0"/>
          <c:showCatName val="0"/>
          <c:showSerName val="0"/>
          <c:showPercent val="0"/>
          <c:showBubbleSize val="0"/>
        </c:dLbls>
        <c:gapWidth val="150"/>
        <c:axId val="502414504"/>
        <c:axId val="50241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55.28</c:v>
                </c:pt>
                <c:pt idx="1">
                  <c:v>55.91</c:v>
                </c:pt>
                <c:pt idx="2">
                  <c:v>51.28</c:v>
                </c:pt>
                <c:pt idx="3">
                  <c:v>48</c:v>
                </c:pt>
                <c:pt idx="4">
                  <c:v>47.23</c:v>
                </c:pt>
              </c:numCache>
            </c:numRef>
          </c:val>
          <c:smooth val="0"/>
        </c:ser>
        <c:dLbls>
          <c:showLegendKey val="0"/>
          <c:showVal val="0"/>
          <c:showCatName val="0"/>
          <c:showSerName val="0"/>
          <c:showPercent val="0"/>
          <c:showBubbleSize val="0"/>
        </c:dLbls>
        <c:marker val="1"/>
        <c:smooth val="0"/>
        <c:axId val="502414504"/>
        <c:axId val="502414896"/>
      </c:lineChart>
      <c:dateAx>
        <c:axId val="502414504"/>
        <c:scaling>
          <c:orientation val="minMax"/>
        </c:scaling>
        <c:delete val="1"/>
        <c:axPos val="b"/>
        <c:numFmt formatCode="ge" sourceLinked="1"/>
        <c:majorTickMark val="none"/>
        <c:minorTickMark val="none"/>
        <c:tickLblPos val="none"/>
        <c:crossAx val="502414896"/>
        <c:crosses val="autoZero"/>
        <c:auto val="1"/>
        <c:lblOffset val="100"/>
        <c:baseTimeUnit val="years"/>
      </c:dateAx>
      <c:valAx>
        <c:axId val="50241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414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663.21</c:v>
                </c:pt>
                <c:pt idx="1">
                  <c:v>582.32000000000005</c:v>
                </c:pt>
                <c:pt idx="2">
                  <c:v>607.27</c:v>
                </c:pt>
                <c:pt idx="3">
                  <c:v>579.21</c:v>
                </c:pt>
                <c:pt idx="4">
                  <c:v>586.98</c:v>
                </c:pt>
              </c:numCache>
            </c:numRef>
          </c:val>
        </c:ser>
        <c:dLbls>
          <c:showLegendKey val="0"/>
          <c:showVal val="0"/>
          <c:showCatName val="0"/>
          <c:showSerName val="0"/>
          <c:showPercent val="0"/>
          <c:showBubbleSize val="0"/>
        </c:dLbls>
        <c:gapWidth val="150"/>
        <c:axId val="502416072"/>
        <c:axId val="50241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290.75</c:v>
                </c:pt>
                <c:pt idx="1">
                  <c:v>284.98</c:v>
                </c:pt>
                <c:pt idx="2">
                  <c:v>311.81</c:v>
                </c:pt>
                <c:pt idx="3">
                  <c:v>334.37</c:v>
                </c:pt>
                <c:pt idx="4">
                  <c:v>351.41</c:v>
                </c:pt>
              </c:numCache>
            </c:numRef>
          </c:val>
          <c:smooth val="0"/>
        </c:ser>
        <c:dLbls>
          <c:showLegendKey val="0"/>
          <c:showVal val="0"/>
          <c:showCatName val="0"/>
          <c:showSerName val="0"/>
          <c:showPercent val="0"/>
          <c:showBubbleSize val="0"/>
        </c:dLbls>
        <c:marker val="1"/>
        <c:smooth val="0"/>
        <c:axId val="502416072"/>
        <c:axId val="502416464"/>
      </c:lineChart>
      <c:dateAx>
        <c:axId val="502416072"/>
        <c:scaling>
          <c:orientation val="minMax"/>
        </c:scaling>
        <c:delete val="1"/>
        <c:axPos val="b"/>
        <c:numFmt formatCode="ge" sourceLinked="1"/>
        <c:majorTickMark val="none"/>
        <c:minorTickMark val="none"/>
        <c:tickLblPos val="none"/>
        <c:crossAx val="502416464"/>
        <c:crosses val="autoZero"/>
        <c:auto val="1"/>
        <c:lblOffset val="100"/>
        <c:baseTimeUnit val="years"/>
      </c:dateAx>
      <c:valAx>
        <c:axId val="50241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41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【86.58】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3" zoomScaleNormal="100" workbookViewId="0">
      <selection activeCell="CD24" sqref="CD24"/>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福島県　田村市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公共下水道</v>
      </c>
      <c r="Q8" s="76"/>
      <c r="R8" s="76"/>
      <c r="S8" s="76"/>
      <c r="T8" s="76"/>
      <c r="U8" s="76"/>
      <c r="V8" s="76"/>
      <c r="W8" s="76" t="str">
        <f>データ!L6</f>
        <v>Cd3</v>
      </c>
      <c r="X8" s="76"/>
      <c r="Y8" s="76"/>
      <c r="Z8" s="76"/>
      <c r="AA8" s="76"/>
      <c r="AB8" s="76"/>
      <c r="AC8" s="76"/>
      <c r="AD8" s="3"/>
      <c r="AE8" s="3"/>
      <c r="AF8" s="3"/>
      <c r="AG8" s="3"/>
      <c r="AH8" s="3"/>
      <c r="AI8" s="3"/>
      <c r="AJ8" s="3"/>
      <c r="AK8" s="3"/>
      <c r="AL8" s="70">
        <f>データ!R6</f>
        <v>39484</v>
      </c>
      <c r="AM8" s="70"/>
      <c r="AN8" s="70"/>
      <c r="AO8" s="70"/>
      <c r="AP8" s="70"/>
      <c r="AQ8" s="70"/>
      <c r="AR8" s="70"/>
      <c r="AS8" s="70"/>
      <c r="AT8" s="69">
        <f>データ!S6</f>
        <v>458.33</v>
      </c>
      <c r="AU8" s="69"/>
      <c r="AV8" s="69"/>
      <c r="AW8" s="69"/>
      <c r="AX8" s="69"/>
      <c r="AY8" s="69"/>
      <c r="AZ8" s="69"/>
      <c r="BA8" s="69"/>
      <c r="BB8" s="69">
        <f>データ!T6</f>
        <v>86.15</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29.56</v>
      </c>
      <c r="Q10" s="69"/>
      <c r="R10" s="69"/>
      <c r="S10" s="69"/>
      <c r="T10" s="69"/>
      <c r="U10" s="69"/>
      <c r="V10" s="69"/>
      <c r="W10" s="69">
        <f>データ!P6</f>
        <v>96.82</v>
      </c>
      <c r="X10" s="69"/>
      <c r="Y10" s="69"/>
      <c r="Z10" s="69"/>
      <c r="AA10" s="69"/>
      <c r="AB10" s="69"/>
      <c r="AC10" s="69"/>
      <c r="AD10" s="70">
        <f>データ!Q6</f>
        <v>4102</v>
      </c>
      <c r="AE10" s="70"/>
      <c r="AF10" s="70"/>
      <c r="AG10" s="70"/>
      <c r="AH10" s="70"/>
      <c r="AI10" s="70"/>
      <c r="AJ10" s="70"/>
      <c r="AK10" s="2"/>
      <c r="AL10" s="70">
        <f>データ!U6</f>
        <v>11620</v>
      </c>
      <c r="AM10" s="70"/>
      <c r="AN10" s="70"/>
      <c r="AO10" s="70"/>
      <c r="AP10" s="70"/>
      <c r="AQ10" s="70"/>
      <c r="AR10" s="70"/>
      <c r="AS10" s="70"/>
      <c r="AT10" s="69">
        <f>データ!V6</f>
        <v>4.8600000000000003</v>
      </c>
      <c r="AU10" s="69"/>
      <c r="AV10" s="69"/>
      <c r="AW10" s="69"/>
      <c r="AX10" s="69"/>
      <c r="AY10" s="69"/>
      <c r="AZ10" s="69"/>
      <c r="BA10" s="69"/>
      <c r="BB10" s="69">
        <f>データ!W6</f>
        <v>2390.9499999999998</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72117</v>
      </c>
      <c r="D6" s="31">
        <f t="shared" si="3"/>
        <v>47</v>
      </c>
      <c r="E6" s="31">
        <f t="shared" si="3"/>
        <v>17</v>
      </c>
      <c r="F6" s="31">
        <f t="shared" si="3"/>
        <v>1</v>
      </c>
      <c r="G6" s="31">
        <f t="shared" si="3"/>
        <v>0</v>
      </c>
      <c r="H6" s="31" t="str">
        <f t="shared" si="3"/>
        <v>福島県　田村市</v>
      </c>
      <c r="I6" s="31" t="str">
        <f t="shared" si="3"/>
        <v>法非適用</v>
      </c>
      <c r="J6" s="31" t="str">
        <f t="shared" si="3"/>
        <v>下水道事業</v>
      </c>
      <c r="K6" s="31" t="str">
        <f t="shared" si="3"/>
        <v>公共下水道</v>
      </c>
      <c r="L6" s="31" t="str">
        <f t="shared" si="3"/>
        <v>Cd3</v>
      </c>
      <c r="M6" s="32" t="str">
        <f t="shared" si="3"/>
        <v>-</v>
      </c>
      <c r="N6" s="32" t="str">
        <f t="shared" si="3"/>
        <v>該当数値なし</v>
      </c>
      <c r="O6" s="32">
        <f t="shared" si="3"/>
        <v>29.56</v>
      </c>
      <c r="P6" s="32">
        <f t="shared" si="3"/>
        <v>96.82</v>
      </c>
      <c r="Q6" s="32">
        <f t="shared" si="3"/>
        <v>4102</v>
      </c>
      <c r="R6" s="32">
        <f t="shared" si="3"/>
        <v>39484</v>
      </c>
      <c r="S6" s="32">
        <f t="shared" si="3"/>
        <v>458.33</v>
      </c>
      <c r="T6" s="32">
        <f t="shared" si="3"/>
        <v>86.15</v>
      </c>
      <c r="U6" s="32">
        <f t="shared" si="3"/>
        <v>11620</v>
      </c>
      <c r="V6" s="32">
        <f t="shared" si="3"/>
        <v>4.8600000000000003</v>
      </c>
      <c r="W6" s="32">
        <f t="shared" si="3"/>
        <v>2390.9499999999998</v>
      </c>
      <c r="X6" s="33">
        <f>IF(X7="",NA(),X7)</f>
        <v>52.47</v>
      </c>
      <c r="Y6" s="33">
        <f t="shared" ref="Y6:AG6" si="4">IF(Y7="",NA(),Y7)</f>
        <v>53.31</v>
      </c>
      <c r="Z6" s="33">
        <f t="shared" si="4"/>
        <v>53.26</v>
      </c>
      <c r="AA6" s="33">
        <f t="shared" si="4"/>
        <v>50.42</v>
      </c>
      <c r="AB6" s="33">
        <f t="shared" si="4"/>
        <v>48.1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7281</v>
      </c>
      <c r="BF6" s="33">
        <f t="shared" ref="BF6:BN6" si="7">IF(BF7="",NA(),BF7)</f>
        <v>5744.44</v>
      </c>
      <c r="BG6" s="33">
        <f t="shared" si="7"/>
        <v>5206.8999999999996</v>
      </c>
      <c r="BH6" s="33">
        <f t="shared" si="7"/>
        <v>4652.22</v>
      </c>
      <c r="BI6" s="33">
        <f t="shared" si="7"/>
        <v>4276.1499999999996</v>
      </c>
      <c r="BJ6" s="33">
        <f t="shared" si="7"/>
        <v>1897.09</v>
      </c>
      <c r="BK6" s="33">
        <f t="shared" si="7"/>
        <v>1734.34</v>
      </c>
      <c r="BL6" s="33">
        <f t="shared" si="7"/>
        <v>1791.46</v>
      </c>
      <c r="BM6" s="33">
        <f t="shared" si="7"/>
        <v>1826.49</v>
      </c>
      <c r="BN6" s="33">
        <f t="shared" si="7"/>
        <v>1696.96</v>
      </c>
      <c r="BO6" s="32" t="str">
        <f>IF(BO7="","",IF(BO7="-","【-】","【"&amp;SUBSTITUTE(TEXT(BO7,"#,##0.00"),"-","△")&amp;"】"))</f>
        <v>【776.35】</v>
      </c>
      <c r="BP6" s="33">
        <f>IF(BP7="",NA(),BP7)</f>
        <v>32.520000000000003</v>
      </c>
      <c r="BQ6" s="33">
        <f t="shared" ref="BQ6:BY6" si="8">IF(BQ7="",NA(),BQ7)</f>
        <v>37.869999999999997</v>
      </c>
      <c r="BR6" s="33">
        <f t="shared" si="8"/>
        <v>36.450000000000003</v>
      </c>
      <c r="BS6" s="33">
        <f t="shared" si="8"/>
        <v>38.590000000000003</v>
      </c>
      <c r="BT6" s="33">
        <f t="shared" si="8"/>
        <v>39.15</v>
      </c>
      <c r="BU6" s="33">
        <f t="shared" si="8"/>
        <v>55.28</v>
      </c>
      <c r="BV6" s="33">
        <f t="shared" si="8"/>
        <v>55.91</v>
      </c>
      <c r="BW6" s="33">
        <f t="shared" si="8"/>
        <v>51.28</v>
      </c>
      <c r="BX6" s="33">
        <f t="shared" si="8"/>
        <v>48</v>
      </c>
      <c r="BY6" s="33">
        <f t="shared" si="8"/>
        <v>47.23</v>
      </c>
      <c r="BZ6" s="32" t="str">
        <f>IF(BZ7="","",IF(BZ7="-","【-】","【"&amp;SUBSTITUTE(TEXT(BZ7,"#,##0.00"),"-","△")&amp;"】"))</f>
        <v>【96.57】</v>
      </c>
      <c r="CA6" s="33">
        <f>IF(CA7="",NA(),CA7)</f>
        <v>663.21</v>
      </c>
      <c r="CB6" s="33">
        <f t="shared" ref="CB6:CJ6" si="9">IF(CB7="",NA(),CB7)</f>
        <v>582.32000000000005</v>
      </c>
      <c r="CC6" s="33">
        <f t="shared" si="9"/>
        <v>607.27</v>
      </c>
      <c r="CD6" s="33">
        <f t="shared" si="9"/>
        <v>579.21</v>
      </c>
      <c r="CE6" s="33">
        <f t="shared" si="9"/>
        <v>586.98</v>
      </c>
      <c r="CF6" s="33">
        <f t="shared" si="9"/>
        <v>290.75</v>
      </c>
      <c r="CG6" s="33">
        <f t="shared" si="9"/>
        <v>284.98</v>
      </c>
      <c r="CH6" s="33">
        <f t="shared" si="9"/>
        <v>311.81</v>
      </c>
      <c r="CI6" s="33">
        <f t="shared" si="9"/>
        <v>334.37</v>
      </c>
      <c r="CJ6" s="33">
        <f t="shared" si="9"/>
        <v>351.41</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72.290000000000006</v>
      </c>
      <c r="CR6" s="33">
        <f t="shared" si="10"/>
        <v>45.77</v>
      </c>
      <c r="CS6" s="33">
        <f t="shared" si="10"/>
        <v>43.15</v>
      </c>
      <c r="CT6" s="33">
        <f t="shared" si="10"/>
        <v>44.04</v>
      </c>
      <c r="CU6" s="33">
        <f t="shared" si="10"/>
        <v>48.9</v>
      </c>
      <c r="CV6" s="32" t="str">
        <f>IF(CV7="","",IF(CV7="-","【-】","【"&amp;SUBSTITUTE(TEXT(CV7,"#,##0.00"),"-","△")&amp;"】"))</f>
        <v>【86.58】</v>
      </c>
      <c r="CW6" s="33">
        <f>IF(CW7="",NA(),CW7)</f>
        <v>38.479999999999997</v>
      </c>
      <c r="CX6" s="33">
        <f t="shared" ref="CX6:DF6" si="11">IF(CX7="",NA(),CX7)</f>
        <v>42.43</v>
      </c>
      <c r="CY6" s="33">
        <f t="shared" si="11"/>
        <v>40.32</v>
      </c>
      <c r="CZ6" s="33">
        <f t="shared" si="11"/>
        <v>44.34</v>
      </c>
      <c r="DA6" s="33">
        <f t="shared" si="11"/>
        <v>47.58</v>
      </c>
      <c r="DB6" s="33">
        <f t="shared" si="11"/>
        <v>64.55</v>
      </c>
      <c r="DC6" s="33">
        <f t="shared" si="11"/>
        <v>65.739999999999995</v>
      </c>
      <c r="DD6" s="33">
        <f t="shared" si="11"/>
        <v>64.459999999999994</v>
      </c>
      <c r="DE6" s="33">
        <f t="shared" si="11"/>
        <v>63.45</v>
      </c>
      <c r="DF6" s="33">
        <f t="shared" si="11"/>
        <v>64.14</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0.04</v>
      </c>
      <c r="EI6" s="33">
        <f t="shared" si="14"/>
        <v>7.0000000000000007E-2</v>
      </c>
      <c r="EJ6" s="32">
        <f t="shared" si="14"/>
        <v>0</v>
      </c>
      <c r="EK6" s="33">
        <f t="shared" si="14"/>
        <v>0.14000000000000001</v>
      </c>
      <c r="EL6" s="32">
        <f t="shared" si="14"/>
        <v>0</v>
      </c>
      <c r="EM6" s="33">
        <f t="shared" si="14"/>
        <v>0.17</v>
      </c>
      <c r="EN6" s="32" t="str">
        <f>IF(EN7="","",IF(EN7="-","【-】","【"&amp;SUBSTITUTE(TEXT(EN7,"#,##0.00"),"-","△")&amp;"】"))</f>
        <v>【0.17】</v>
      </c>
    </row>
    <row r="7" spans="1:144" s="34" customFormat="1">
      <c r="A7" s="26"/>
      <c r="B7" s="35">
        <v>2014</v>
      </c>
      <c r="C7" s="35">
        <v>72117</v>
      </c>
      <c r="D7" s="35">
        <v>47</v>
      </c>
      <c r="E7" s="35">
        <v>17</v>
      </c>
      <c r="F7" s="35">
        <v>1</v>
      </c>
      <c r="G7" s="35">
        <v>0</v>
      </c>
      <c r="H7" s="35" t="s">
        <v>96</v>
      </c>
      <c r="I7" s="35" t="s">
        <v>97</v>
      </c>
      <c r="J7" s="35" t="s">
        <v>98</v>
      </c>
      <c r="K7" s="35" t="s">
        <v>99</v>
      </c>
      <c r="L7" s="35" t="s">
        <v>100</v>
      </c>
      <c r="M7" s="36" t="s">
        <v>101</v>
      </c>
      <c r="N7" s="36" t="s">
        <v>102</v>
      </c>
      <c r="O7" s="36">
        <v>29.56</v>
      </c>
      <c r="P7" s="36">
        <v>96.82</v>
      </c>
      <c r="Q7" s="36">
        <v>4102</v>
      </c>
      <c r="R7" s="36">
        <v>39484</v>
      </c>
      <c r="S7" s="36">
        <v>458.33</v>
      </c>
      <c r="T7" s="36">
        <v>86.15</v>
      </c>
      <c r="U7" s="36">
        <v>11620</v>
      </c>
      <c r="V7" s="36">
        <v>4.8600000000000003</v>
      </c>
      <c r="W7" s="36">
        <v>2390.9499999999998</v>
      </c>
      <c r="X7" s="36">
        <v>52.47</v>
      </c>
      <c r="Y7" s="36">
        <v>53.31</v>
      </c>
      <c r="Z7" s="36">
        <v>53.26</v>
      </c>
      <c r="AA7" s="36">
        <v>50.42</v>
      </c>
      <c r="AB7" s="36">
        <v>48.1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7281</v>
      </c>
      <c r="BF7" s="36">
        <v>5744.44</v>
      </c>
      <c r="BG7" s="36">
        <v>5206.8999999999996</v>
      </c>
      <c r="BH7" s="36">
        <v>4652.22</v>
      </c>
      <c r="BI7" s="36">
        <v>4276.1499999999996</v>
      </c>
      <c r="BJ7" s="36">
        <v>1897.09</v>
      </c>
      <c r="BK7" s="36">
        <v>1734.34</v>
      </c>
      <c r="BL7" s="36">
        <v>1791.46</v>
      </c>
      <c r="BM7" s="36">
        <v>1826.49</v>
      </c>
      <c r="BN7" s="36">
        <v>1696.96</v>
      </c>
      <c r="BO7" s="36">
        <v>776.35</v>
      </c>
      <c r="BP7" s="36">
        <v>32.520000000000003</v>
      </c>
      <c r="BQ7" s="36">
        <v>37.869999999999997</v>
      </c>
      <c r="BR7" s="36">
        <v>36.450000000000003</v>
      </c>
      <c r="BS7" s="36">
        <v>38.590000000000003</v>
      </c>
      <c r="BT7" s="36">
        <v>39.15</v>
      </c>
      <c r="BU7" s="36">
        <v>55.28</v>
      </c>
      <c r="BV7" s="36">
        <v>55.91</v>
      </c>
      <c r="BW7" s="36">
        <v>51.28</v>
      </c>
      <c r="BX7" s="36">
        <v>48</v>
      </c>
      <c r="BY7" s="36">
        <v>47.23</v>
      </c>
      <c r="BZ7" s="36">
        <v>96.57</v>
      </c>
      <c r="CA7" s="36">
        <v>663.21</v>
      </c>
      <c r="CB7" s="36">
        <v>582.32000000000005</v>
      </c>
      <c r="CC7" s="36">
        <v>607.27</v>
      </c>
      <c r="CD7" s="36">
        <v>579.21</v>
      </c>
      <c r="CE7" s="36">
        <v>586.98</v>
      </c>
      <c r="CF7" s="36">
        <v>290.75</v>
      </c>
      <c r="CG7" s="36">
        <v>284.98</v>
      </c>
      <c r="CH7" s="36">
        <v>311.81</v>
      </c>
      <c r="CI7" s="36">
        <v>334.37</v>
      </c>
      <c r="CJ7" s="36">
        <v>351.41</v>
      </c>
      <c r="CK7" s="36">
        <v>142.28</v>
      </c>
      <c r="CL7" s="36" t="s">
        <v>101</v>
      </c>
      <c r="CM7" s="36" t="s">
        <v>101</v>
      </c>
      <c r="CN7" s="36" t="s">
        <v>101</v>
      </c>
      <c r="CO7" s="36" t="s">
        <v>101</v>
      </c>
      <c r="CP7" s="36" t="s">
        <v>101</v>
      </c>
      <c r="CQ7" s="36">
        <v>72.290000000000006</v>
      </c>
      <c r="CR7" s="36">
        <v>45.77</v>
      </c>
      <c r="CS7" s="36">
        <v>43.15</v>
      </c>
      <c r="CT7" s="36">
        <v>44.04</v>
      </c>
      <c r="CU7" s="36">
        <v>48.9</v>
      </c>
      <c r="CV7" s="36">
        <v>86.58</v>
      </c>
      <c r="CW7" s="36">
        <v>38.479999999999997</v>
      </c>
      <c r="CX7" s="36">
        <v>42.43</v>
      </c>
      <c r="CY7" s="36">
        <v>40.32</v>
      </c>
      <c r="CZ7" s="36">
        <v>44.34</v>
      </c>
      <c r="DA7" s="36">
        <v>47.58</v>
      </c>
      <c r="DB7" s="36">
        <v>64.55</v>
      </c>
      <c r="DC7" s="36">
        <v>65.739999999999995</v>
      </c>
      <c r="DD7" s="36">
        <v>64.459999999999994</v>
      </c>
      <c r="DE7" s="36">
        <v>63.45</v>
      </c>
      <c r="DF7" s="36">
        <v>64.14</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0.04</v>
      </c>
      <c r="EI7" s="36">
        <v>7.0000000000000007E-2</v>
      </c>
      <c r="EJ7" s="36">
        <v>0</v>
      </c>
      <c r="EK7" s="36">
        <v>0.14000000000000001</v>
      </c>
      <c r="EL7" s="36">
        <v>0</v>
      </c>
      <c r="EM7" s="36">
        <v>0.17</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鹿又淳</cp:lastModifiedBy>
  <cp:lastPrinted>2016-02-09T02:51:15Z</cp:lastPrinted>
  <dcterms:created xsi:type="dcterms:W3CDTF">2016-01-14T10:34:09Z</dcterms:created>
  <dcterms:modified xsi:type="dcterms:W3CDTF">2016-02-09T02:51:16Z</dcterms:modified>
  <cp:category/>
</cp:coreProperties>
</file>