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財政係（石川）\H27石川\01_起債・公営企業会計関係\05_各種照会関係\公営企業に係る「経営比較分析表」の分析等について（依頼）\各課回答\水道\"/>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<sst xmlns="http://schemas.openxmlformats.org/spreadsheetml/2006/main" count="218" uniqueCount="108">
  <si>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</si>
  <si>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</si>
  <si>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</si>
  <si>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</si>
  <si>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</si>
  <si>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</si>
  <si>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</si>
  <si>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</si>
  <si>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</si>
  <si>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</si>
  <si>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</si>
  <si>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</si>
  <si>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</si>
  <si>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</si>
  <si>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</si>
  <si>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</si>
  <si>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</si>
  <si>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</si>
  <si>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</si>
  <si>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</si>
  <si>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</si>
  <si>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</si>
  <si>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</si>
  <si>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</si>
  <si>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</si>
  <si>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</si>
  <si>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</si>
  <si>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</si>
  <si>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</si>
  <si>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</si>
  <si>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</si>
  <si>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</si>
  <si>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</si>
  <si>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</si>
  <si>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</si>
  <si>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</si>
  <si>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</si>
  <si>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</si>
  <si>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</si>
  <si>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</si>
  <si>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</si>
  <si>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</si>
  <si>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</si>
  <si>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</si>
  <si>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</si>
  <si>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</si>
  <si>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</si>
  <si>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</si>
  <si>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</si>
  <si>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</si>
  <si>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</si>
  <si>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</si>
  <si>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</si>
  <si>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</si>
  <si>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</si>
  <si>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</si>
  <si>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</si>
  <si>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</si>
  <si>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</si>
  <si>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</si>
  <si>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</si>
  <si>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</si>
  <si>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</si>
  <si>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</si>
  <si>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</si>
  <si>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</si>
  <si>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</si>
  <si>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</si>
  <si>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</si>
  <si>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</si>
  <si>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</si>
  <si>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</si>
  <si>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</si>
  <si>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</si>
  <si>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</si>
  <si>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</si>
  <si>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</si>
  <si>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</si>
  <si>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</si>
  <si>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</si>
  <si>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</si>
  <si>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</si>
  <si>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</si>
  <si>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</si>
  <si>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</si>
  <si>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</si>
  <si>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</si>
  <si>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</si>
  <si>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</si>
  <si>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</si>
  <si>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</si>
  <si>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</si>
  <si>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</si>
  <si>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白河市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</si>
  <si>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</si>
  <si>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</si>
  <si>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</si>
  <si>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</si>
  <si>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</si>
  <si>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</si>
  <si>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</si>
  <si>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</si>
  <si>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</si>
  <si>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</si>
  <si>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</si>
  <si>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管路の更新は平均を上回る結果となっているが、これらは国の補助事業を活用した石綿管の更新が主であり、特異的なものである。
　また、固定資産調査を行った結果により、管路更新計画の調査対策が必要である。</t>
    <rPh sb="1" eb="3">
      <t>カンロ</t>
    </rPh>
    <rPh sb="4" eb="6">
      <t>コウシン</t>
    </rPh>
    <rPh sb="7" eb="9">
      <t>ヘイキン</t>
    </rPh>
    <rPh sb="10" eb="12">
      <t>ウワマワ</t>
    </rPh>
    <rPh sb="13" eb="15">
      <t>ケッカ</t>
    </rPh>
    <rPh sb="27" eb="28">
      <t>クニ</t>
    </rPh>
    <rPh sb="29" eb="31">
      <t>ホジョ</t>
    </rPh>
    <rPh sb="31" eb="33">
      <t>ジギョウ</t>
    </rPh>
    <rPh sb="34" eb="36">
      <t>カツヨウ</t>
    </rPh>
    <rPh sb="38" eb="40">
      <t>セキメン</t>
    </rPh>
    <rPh sb="40" eb="41">
      <t>カン</t>
    </rPh>
    <rPh sb="42" eb="44">
      <t>コウシン</t>
    </rPh>
    <rPh sb="45" eb="46">
      <t>オモ</t>
    </rPh>
    <rPh sb="50" eb="53">
      <t>トクイテキ</t>
    </rPh>
    <rPh sb="65" eb="67">
      <t>コテイ</t>
    </rPh>
    <rPh sb="67" eb="69">
      <t>シサン</t>
    </rPh>
    <rPh sb="69" eb="71">
      <t>チョウサ</t>
    </rPh>
    <rPh sb="72" eb="73">
      <t>オコナ</t>
    </rPh>
    <rPh sb="75" eb="77">
      <t>ケッカ</t>
    </rPh>
    <rPh sb="81" eb="83">
      <t>カンロ</t>
    </rPh>
    <rPh sb="83" eb="85">
      <t>コウシン</t>
    </rPh>
    <rPh sb="85" eb="87">
      <t>ケイカク</t>
    </rPh>
    <rPh sb="88" eb="90">
      <t>チョウサ</t>
    </rPh>
    <rPh sb="90" eb="92">
      <t>タイサク</t>
    </rPh>
    <rPh sb="93" eb="95">
      <t>ヒツヨウ</t>
    </rPh>
    <phoneticPr fontId="4"/>
  </si>
  <si>
    <t>　収益的収支比率、料金回収率どちらも、類似団体平均値よりよい結果となっているが、一般会計からの繰入金に依存している結果である。
　企業債残高給水収益比率については、平均値より上回っている状況にあるため、新規発行企業債を抑え、残高を抑制する必要がある。
 また、施設使用率についても類似団体平均より下回っているため、遊休施設の解消ともに、経費の削減に努める必要がある。</t>
    <rPh sb="1" eb="4">
      <t>シュウエキテキ</t>
    </rPh>
    <rPh sb="4" eb="6">
      <t>シュウシ</t>
    </rPh>
    <rPh sb="6" eb="8">
      <t>ヒリツ</t>
    </rPh>
    <rPh sb="9" eb="11">
      <t>リョウキン</t>
    </rPh>
    <rPh sb="11" eb="13">
      <t>カイシュウ</t>
    </rPh>
    <rPh sb="13" eb="14">
      <t>リツ</t>
    </rPh>
    <rPh sb="19" eb="21">
      <t>ルイジ</t>
    </rPh>
    <rPh sb="21" eb="23">
      <t>ダンタイ</t>
    </rPh>
    <rPh sb="23" eb="26">
      <t>ヘイキンチ</t>
    </rPh>
    <rPh sb="30" eb="32">
      <t>ケッカ</t>
    </rPh>
    <rPh sb="40" eb="42">
      <t>イッパン</t>
    </rPh>
    <rPh sb="42" eb="44">
      <t>カイケイ</t>
    </rPh>
    <rPh sb="47" eb="49">
      <t>クリイレ</t>
    </rPh>
    <rPh sb="49" eb="50">
      <t>キン</t>
    </rPh>
    <rPh sb="51" eb="53">
      <t>イゾン</t>
    </rPh>
    <rPh sb="57" eb="59">
      <t>ケッカ</t>
    </rPh>
    <rPh sb="65" eb="67">
      <t>キギョウ</t>
    </rPh>
    <rPh sb="67" eb="68">
      <t>サイ</t>
    </rPh>
    <rPh sb="68" eb="70">
      <t>ザンダカ</t>
    </rPh>
    <rPh sb="70" eb="72">
      <t>キュウスイ</t>
    </rPh>
    <rPh sb="72" eb="74">
      <t>シュウエキ</t>
    </rPh>
    <rPh sb="74" eb="76">
      <t>ヒリツ</t>
    </rPh>
    <rPh sb="82" eb="85">
      <t>ヘイキンチ</t>
    </rPh>
    <rPh sb="87" eb="89">
      <t>ウワマワ</t>
    </rPh>
    <rPh sb="93" eb="95">
      <t>ジョウキョウ</t>
    </rPh>
    <rPh sb="101" eb="103">
      <t>シンキ</t>
    </rPh>
    <rPh sb="103" eb="105">
      <t>ハッコウ</t>
    </rPh>
    <rPh sb="105" eb="107">
      <t>キギョウ</t>
    </rPh>
    <rPh sb="107" eb="108">
      <t>サイ</t>
    </rPh>
    <rPh sb="109" eb="110">
      <t>オサ</t>
    </rPh>
    <rPh sb="112" eb="114">
      <t>ザンダカ</t>
    </rPh>
    <rPh sb="115" eb="117">
      <t>ヨクセイ</t>
    </rPh>
    <rPh sb="119" eb="121">
      <t>ヒツヨウ</t>
    </rPh>
    <rPh sb="130" eb="132">
      <t>シセツ</t>
    </rPh>
    <rPh sb="132" eb="134">
      <t>シヨウ</t>
    </rPh>
    <rPh sb="134" eb="135">
      <t>リツ</t>
    </rPh>
    <rPh sb="140" eb="142">
      <t>ルイジ</t>
    </rPh>
    <rPh sb="142" eb="144">
      <t>ダンタイ</t>
    </rPh>
    <rPh sb="144" eb="146">
      <t>ヘイキン</t>
    </rPh>
    <rPh sb="148" eb="150">
      <t>シタマワ</t>
    </rPh>
    <rPh sb="157" eb="159">
      <t>ユウキュウ</t>
    </rPh>
    <rPh sb="159" eb="161">
      <t>シセツ</t>
    </rPh>
    <rPh sb="162" eb="164">
      <t>カイショウ</t>
    </rPh>
    <rPh sb="168" eb="170">
      <t>ケイヒ</t>
    </rPh>
    <rPh sb="171" eb="173">
      <t>サクゲン</t>
    </rPh>
    <rPh sb="174" eb="175">
      <t>ツト</t>
    </rPh>
    <rPh sb="177" eb="179">
      <t>ヒツヨウ</t>
    </rPh>
    <phoneticPr fontId="4"/>
  </si>
  <si>
    <t>　近年の有収率が上昇傾向にあるのは、漏水調査を行い管路の修繕や布設替等の抜本的な対策を講じているためである。しかし、企業債残高対給水収益比率が類似団体平均より上回っているため、企業債の償還計画と費、費用・技術面での視点に基づいた、計画的な施設改修等により、安心・安全な水の供給に努め、持続可能な事業運営を図る。</t>
    <rPh sb="1" eb="3">
      <t>キンネン</t>
    </rPh>
    <rPh sb="4" eb="5">
      <t>ユウ</t>
    </rPh>
    <rPh sb="5" eb="6">
      <t>シュウ</t>
    </rPh>
    <rPh sb="6" eb="7">
      <t>リツ</t>
    </rPh>
    <rPh sb="8" eb="10">
      <t>ジョウショウ</t>
    </rPh>
    <rPh sb="10" eb="12">
      <t>ケイコウ</t>
    </rPh>
    <rPh sb="18" eb="20">
      <t>ロウスイ</t>
    </rPh>
    <rPh sb="20" eb="22">
      <t>チョウサ</t>
    </rPh>
    <rPh sb="23" eb="24">
      <t>オコナ</t>
    </rPh>
    <rPh sb="25" eb="27">
      <t>カンロ</t>
    </rPh>
    <rPh sb="28" eb="30">
      <t>シュウゼン</t>
    </rPh>
    <rPh sb="31" eb="33">
      <t>フセツ</t>
    </rPh>
    <rPh sb="33" eb="34">
      <t>カ</t>
    </rPh>
    <rPh sb="34" eb="35">
      <t>トウ</t>
    </rPh>
    <rPh sb="36" eb="39">
      <t>バッポンテキ</t>
    </rPh>
    <rPh sb="40" eb="42">
      <t>タイサク</t>
    </rPh>
    <rPh sb="43" eb="44">
      <t>コウ</t>
    </rPh>
    <rPh sb="58" eb="60">
      <t>キギョウ</t>
    </rPh>
    <rPh sb="60" eb="61">
      <t>サイ</t>
    </rPh>
    <rPh sb="61" eb="63">
      <t>ザンダカ</t>
    </rPh>
    <rPh sb="63" eb="64">
      <t>タイ</t>
    </rPh>
    <rPh sb="64" eb="66">
      <t>キュウスイ</t>
    </rPh>
    <rPh sb="66" eb="68">
      <t>シュウエキ</t>
    </rPh>
    <rPh sb="68" eb="70">
      <t>ヒリツ</t>
    </rPh>
    <rPh sb="71" eb="73">
      <t>ルイジ</t>
    </rPh>
    <rPh sb="73" eb="75">
      <t>ダンタイ</t>
    </rPh>
    <rPh sb="75" eb="77">
      <t>ヘイキン</t>
    </rPh>
    <rPh sb="79" eb="80">
      <t>ウエ</t>
    </rPh>
    <rPh sb="80" eb="81">
      <t>マワ</t>
    </rPh>
    <rPh sb="88" eb="90">
      <t>キギョウ</t>
    </rPh>
    <rPh sb="90" eb="91">
      <t>サイ</t>
    </rPh>
    <rPh sb="92" eb="94">
      <t>ショウカン</t>
    </rPh>
    <rPh sb="94" eb="96">
      <t>ケイカク</t>
    </rPh>
    <rPh sb="99" eb="101">
      <t>ヒヨウ</t>
    </rPh>
    <rPh sb="102" eb="104">
      <t>ギジュツ</t>
    </rPh>
    <rPh sb="104" eb="105">
      <t>メン</t>
    </rPh>
    <rPh sb="107" eb="109">
      <t>シテン</t>
    </rPh>
    <rPh sb="110" eb="111">
      <t>モト</t>
    </rPh>
    <rPh sb="115" eb="118">
      <t>ケイカクテキ</t>
    </rPh>
    <rPh sb="119" eb="121">
      <t>シセツ</t>
    </rPh>
    <rPh sb="121" eb="124">
      <t>カイシュウトウ</t>
    </rPh>
    <rPh sb="128" eb="130">
      <t>アンシン</t>
    </rPh>
    <rPh sb="131" eb="133">
      <t>アンゼン</t>
    </rPh>
    <rPh sb="134" eb="135">
      <t>ミズ</t>
    </rPh>
    <rPh sb="136" eb="138">
      <t>キョウキュウ</t>
    </rPh>
    <rPh sb="139" eb="140">
      <t>ツト</t>
    </rPh>
    <rPh sb="142" eb="144">
      <t>ジゾク</t>
    </rPh>
    <rPh sb="144" eb="146">
      <t>カノウ</t>
    </rPh>
    <rPh sb="147" eb="149">
      <t>ジギョウ</t>
    </rPh>
    <rPh sb="149" eb="151">
      <t>ウンエイ</t>
    </rPh>
    <rPh sb="152" eb="15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</si>
</sst>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2.29</c:v>
                </c:pt>
                <c:pt idx="1">
                  <c:v>2.42</c:v>
                </c:pt>
                <c:pt idx="2">
                  <c:v>0.48</c:v>
                </c:pt>
                <c:pt idx="3">
                  <c:v>1.67</c:v>
                </c:pt>
                <c:pt idx="4">
                  <c:v>1.1399999999999999</c:v>
                </c:pt>
              </c:numCache>
            </c:numRef>
          </c:val>
        </c:ser>
        <c:dLbls>
          <c:showLegendKey val="0"/>
          <c:showVal val="0"/>
          <c:showCatName val="0"/>
          <c:showSerName val="0"/>
          <c:showPercent val="0"/>
          <c:showBubbleSize val="0"/>
        </c:dLbls>
        <c:gapWidth val="150"/>
        <c:axId val="221437688"/>
        <c:axId val="2214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221437688"/>
        <c:axId val="221438080"/>
      </c:lineChart>
      <c:dateAx>
        <c:axId val="221437688"/>
        <c:scaling>
          <c:orientation val="minMax"/>
        </c:scaling>
        <c:delete val="1"/>
        <c:axPos val="b"/>
        <c:numFmt formatCode="ge" sourceLinked="1"/>
        <c:majorTickMark val="none"/>
        <c:minorTickMark val="none"/>
        <c:tickLblPos val="none"/>
        <c:crossAx val="221438080"/>
        <c:crosses val="autoZero"/>
        <c:auto val="1"/>
        <c:lblOffset val="100"/>
        <c:baseTimeUnit val="years"/>
      </c:dateAx>
      <c:valAx>
        <c:axId val="221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3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56.15</c:v>
                </c:pt>
                <c:pt idx="1">
                  <c:v>51.26</c:v>
                </c:pt>
                <c:pt idx="2">
                  <c:v>54.27</c:v>
                </c:pt>
                <c:pt idx="3">
                  <c:v>50.83</c:v>
                </c:pt>
                <c:pt idx="4">
                  <c:v>54.5</c:v>
                </c:pt>
              </c:numCache>
            </c:numRef>
          </c:val>
        </c:ser>
        <c:dLbls>
          <c:showLegendKey val="0"/>
          <c:showVal val="0"/>
          <c:showCatName val="0"/>
          <c:showSerName val="0"/>
          <c:showPercent val="0"/>
          <c:showBubbleSize val="0"/>
        </c:dLbls>
        <c:gapWidth val="150"/>
        <c:axId val="250902144"/>
        <c:axId val="25090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250902144"/>
        <c:axId val="250902536"/>
      </c:lineChart>
      <c:dateAx>
        <c:axId val="250902144"/>
        <c:scaling>
          <c:orientation val="minMax"/>
        </c:scaling>
        <c:delete val="1"/>
        <c:axPos val="b"/>
        <c:numFmt formatCode="ge" sourceLinked="1"/>
        <c:majorTickMark val="none"/>
        <c:minorTickMark val="none"/>
        <c:tickLblPos val="none"/>
        <c:crossAx val="250902536"/>
        <c:crosses val="autoZero"/>
        <c:auto val="1"/>
        <c:lblOffset val="100"/>
        <c:baseTimeUnit val="years"/>
      </c:dateAx>
      <c:valAx>
        <c:axId val="25090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74.900000000000006</c:v>
                </c:pt>
                <c:pt idx="1">
                  <c:v>78.930000000000007</c:v>
                </c:pt>
                <c:pt idx="2">
                  <c:v>75.27</c:v>
                </c:pt>
                <c:pt idx="3">
                  <c:v>78.599999999999994</c:v>
                </c:pt>
                <c:pt idx="4">
                  <c:v>82.11</c:v>
                </c:pt>
              </c:numCache>
            </c:numRef>
          </c:val>
        </c:ser>
        <c:dLbls>
          <c:showLegendKey val="0"/>
          <c:showVal val="0"/>
          <c:showCatName val="0"/>
          <c:showSerName val="0"/>
          <c:showPercent val="0"/>
          <c:showBubbleSize val="0"/>
        </c:dLbls>
        <c:gapWidth val="150"/>
        <c:axId val="250903712"/>
        <c:axId val="25090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250903712"/>
        <c:axId val="250904104"/>
      </c:lineChart>
      <c:dateAx>
        <c:axId val="250903712"/>
        <c:scaling>
          <c:orientation val="minMax"/>
        </c:scaling>
        <c:delete val="1"/>
        <c:axPos val="b"/>
        <c:numFmt formatCode="ge" sourceLinked="1"/>
        <c:majorTickMark val="none"/>
        <c:minorTickMark val="none"/>
        <c:tickLblPos val="none"/>
        <c:crossAx val="250904104"/>
        <c:crosses val="autoZero"/>
        <c:auto val="1"/>
        <c:lblOffset val="100"/>
        <c:baseTimeUnit val="years"/>
      </c:dateAx>
      <c:valAx>
        <c:axId val="25090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86.09</c:v>
                </c:pt>
                <c:pt idx="1">
                  <c:v>106.8</c:v>
                </c:pt>
                <c:pt idx="2">
                  <c:v>100.51</c:v>
                </c:pt>
                <c:pt idx="3">
                  <c:v>76.459999999999994</c:v>
                </c:pt>
                <c:pt idx="4">
                  <c:v>89.87</c:v>
                </c:pt>
              </c:numCache>
            </c:numRef>
          </c:val>
        </c:ser>
        <c:dLbls>
          <c:showLegendKey val="0"/>
          <c:showVal val="0"/>
          <c:showCatName val="0"/>
          <c:showSerName val="0"/>
          <c:showPercent val="0"/>
          <c:showBubbleSize val="0"/>
        </c:dLbls>
        <c:gapWidth val="150"/>
        <c:axId val="221439256"/>
        <c:axId val="2503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221439256"/>
        <c:axId val="250376512"/>
      </c:lineChart>
      <c:dateAx>
        <c:axId val="221439256"/>
        <c:scaling>
          <c:orientation val="minMax"/>
        </c:scaling>
        <c:delete val="1"/>
        <c:axPos val="b"/>
        <c:numFmt formatCode="ge" sourceLinked="1"/>
        <c:majorTickMark val="none"/>
        <c:minorTickMark val="none"/>
        <c:tickLblPos val="none"/>
        <c:crossAx val="250376512"/>
        <c:crosses val="autoZero"/>
        <c:auto val="1"/>
        <c:lblOffset val="100"/>
        <c:baseTimeUnit val="years"/>
      </c:dateAx>
      <c:valAx>
        <c:axId val="2503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3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77688"/>
        <c:axId val="2503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77688"/>
        <c:axId val="250378080"/>
      </c:lineChart>
      <c:dateAx>
        <c:axId val="250377688"/>
        <c:scaling>
          <c:orientation val="minMax"/>
        </c:scaling>
        <c:delete val="1"/>
        <c:axPos val="b"/>
        <c:numFmt formatCode="ge" sourceLinked="1"/>
        <c:majorTickMark val="none"/>
        <c:minorTickMark val="none"/>
        <c:tickLblPos val="none"/>
        <c:crossAx val="250378080"/>
        <c:crosses val="autoZero"/>
        <c:auto val="1"/>
        <c:lblOffset val="100"/>
        <c:baseTimeUnit val="years"/>
      </c:dateAx>
      <c:valAx>
        <c:axId val="2503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7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44128"/>
        <c:axId val="25034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44128"/>
        <c:axId val="250344520"/>
      </c:lineChart>
      <c:dateAx>
        <c:axId val="250344128"/>
        <c:scaling>
          <c:orientation val="minMax"/>
        </c:scaling>
        <c:delete val="1"/>
        <c:axPos val="b"/>
        <c:numFmt formatCode="ge" sourceLinked="1"/>
        <c:majorTickMark val="none"/>
        <c:minorTickMark val="none"/>
        <c:tickLblPos val="none"/>
        <c:crossAx val="250344520"/>
        <c:crosses val="autoZero"/>
        <c:auto val="1"/>
        <c:lblOffset val="100"/>
        <c:baseTimeUnit val="years"/>
      </c:dateAx>
      <c:valAx>
        <c:axId val="25034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45696"/>
        <c:axId val="25034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45696"/>
        <c:axId val="250346088"/>
      </c:lineChart>
      <c:dateAx>
        <c:axId val="250345696"/>
        <c:scaling>
          <c:orientation val="minMax"/>
        </c:scaling>
        <c:delete val="1"/>
        <c:axPos val="b"/>
        <c:numFmt formatCode="ge" sourceLinked="1"/>
        <c:majorTickMark val="none"/>
        <c:minorTickMark val="none"/>
        <c:tickLblPos val="none"/>
        <c:crossAx val="250346088"/>
        <c:crosses val="autoZero"/>
        <c:auto val="1"/>
        <c:lblOffset val="100"/>
        <c:baseTimeUnit val="years"/>
      </c:dateAx>
      <c:valAx>
        <c:axId val="25034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47264"/>
        <c:axId val="25038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47264"/>
        <c:axId val="250380040"/>
      </c:lineChart>
      <c:dateAx>
        <c:axId val="250347264"/>
        <c:scaling>
          <c:orientation val="minMax"/>
        </c:scaling>
        <c:delete val="1"/>
        <c:axPos val="b"/>
        <c:numFmt formatCode="ge" sourceLinked="1"/>
        <c:majorTickMark val="none"/>
        <c:minorTickMark val="none"/>
        <c:tickLblPos val="none"/>
        <c:crossAx val="250380040"/>
        <c:crosses val="autoZero"/>
        <c:auto val="1"/>
        <c:lblOffset val="100"/>
        <c:baseTimeUnit val="years"/>
      </c:dateAx>
      <c:valAx>
        <c:axId val="25038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1277.1099999999999</c:v>
                </c:pt>
                <c:pt idx="1">
                  <c:v>1441.97</c:v>
                </c:pt>
                <c:pt idx="2">
                  <c:v>1284.1600000000001</c:v>
                </c:pt>
                <c:pt idx="3">
                  <c:v>1487.69</c:v>
                </c:pt>
                <c:pt idx="4">
                  <c:v>1438.94</c:v>
                </c:pt>
              </c:numCache>
            </c:numRef>
          </c:val>
        </c:ser>
        <c:dLbls>
          <c:showLegendKey val="0"/>
          <c:showVal val="0"/>
          <c:showCatName val="0"/>
          <c:showSerName val="0"/>
          <c:showPercent val="0"/>
          <c:showBubbleSize val="0"/>
        </c:dLbls>
        <c:gapWidth val="150"/>
        <c:axId val="250758632"/>
        <c:axId val="25075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250758632"/>
        <c:axId val="250759024"/>
      </c:lineChart>
      <c:dateAx>
        <c:axId val="250758632"/>
        <c:scaling>
          <c:orientation val="minMax"/>
        </c:scaling>
        <c:delete val="1"/>
        <c:axPos val="b"/>
        <c:numFmt formatCode="ge" sourceLinked="1"/>
        <c:majorTickMark val="none"/>
        <c:minorTickMark val="none"/>
        <c:tickLblPos val="none"/>
        <c:crossAx val="250759024"/>
        <c:crosses val="autoZero"/>
        <c:auto val="1"/>
        <c:lblOffset val="100"/>
        <c:baseTimeUnit val="years"/>
      </c:dateAx>
      <c:valAx>
        <c:axId val="25075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5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64.239999999999995</c:v>
                </c:pt>
                <c:pt idx="1">
                  <c:v>49.84</c:v>
                </c:pt>
                <c:pt idx="2">
                  <c:v>63.02</c:v>
                </c:pt>
                <c:pt idx="3">
                  <c:v>63.43</c:v>
                </c:pt>
                <c:pt idx="4">
                  <c:v>62.53</c:v>
                </c:pt>
              </c:numCache>
            </c:numRef>
          </c:val>
        </c:ser>
        <c:dLbls>
          <c:showLegendKey val="0"/>
          <c:showVal val="0"/>
          <c:showCatName val="0"/>
          <c:showSerName val="0"/>
          <c:showPercent val="0"/>
          <c:showBubbleSize val="0"/>
        </c:dLbls>
        <c:gapWidth val="150"/>
        <c:axId val="250760200"/>
        <c:axId val="25076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250760200"/>
        <c:axId val="250760592"/>
      </c:lineChart>
      <c:dateAx>
        <c:axId val="250760200"/>
        <c:scaling>
          <c:orientation val="minMax"/>
        </c:scaling>
        <c:delete val="1"/>
        <c:axPos val="b"/>
        <c:numFmt formatCode="ge" sourceLinked="1"/>
        <c:majorTickMark val="none"/>
        <c:minorTickMark val="none"/>
        <c:tickLblPos val="none"/>
        <c:crossAx val="250760592"/>
        <c:crosses val="autoZero"/>
        <c:auto val="1"/>
        <c:lblOffset val="100"/>
        <c:baseTimeUnit val="years"/>
      </c:dateAx>
      <c:valAx>
        <c:axId val="25076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6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186.74</c:v>
                </c:pt>
                <c:pt idx="1">
                  <c:v>223.56</c:v>
                </c:pt>
                <c:pt idx="2">
                  <c:v>198.47</c:v>
                </c:pt>
                <c:pt idx="3">
                  <c:v>195.78</c:v>
                </c:pt>
                <c:pt idx="4">
                  <c:v>182.95</c:v>
                </c:pt>
              </c:numCache>
            </c:numRef>
          </c:val>
        </c:ser>
        <c:dLbls>
          <c:showLegendKey val="0"/>
          <c:showVal val="0"/>
          <c:showCatName val="0"/>
          <c:showSerName val="0"/>
          <c:showPercent val="0"/>
          <c:showBubbleSize val="0"/>
        </c:dLbls>
        <c:gapWidth val="150"/>
        <c:axId val="250343736"/>
        <c:axId val="25076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250343736"/>
        <c:axId val="250761768"/>
      </c:lineChart>
      <c:dateAx>
        <c:axId val="250343736"/>
        <c:scaling>
          <c:orientation val="minMax"/>
        </c:scaling>
        <c:delete val="1"/>
        <c:axPos val="b"/>
        <c:numFmt formatCode="ge" sourceLinked="1"/>
        <c:majorTickMark val="none"/>
        <c:minorTickMark val="none"/>
        <c:tickLblPos val="none"/>
        <c:crossAx val="250761768"/>
        <c:crosses val="autoZero"/>
        <c:auto val="1"/>
        <c:lblOffset val="100"/>
        <c:baseTimeUnit val="years"/>
      </c:dateAx>
      <c:valAx>
        <c:axId val="25076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4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白河市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63186</v>
      </c>
      <c r="AJ8" s="55"/>
      <c r="AK8" s="55"/>
      <c r="AL8" s="55"/>
      <c r="AM8" s="55"/>
      <c r="AN8" s="55"/>
      <c r="AO8" s="55"/>
      <c r="AP8" s="56"/>
      <c r="AQ8" s="46">
        <f>データ!R6</f>
        <v>305.32</v>
      </c>
      <c r="AR8" s="46"/>
      <c r="AS8" s="46"/>
      <c r="AT8" s="46"/>
      <c r="AU8" s="46"/>
      <c r="AV8" s="46"/>
      <c r="AW8" s="46"/>
      <c r="AX8" s="46"/>
      <c r="AY8" s="46">
        <f>データ!S6</f>
        <v>206.95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16.190000000000001</v>
      </c>
      <c r="S10" s="46"/>
      <c r="T10" s="46"/>
      <c r="U10" s="46"/>
      <c r="V10" s="46"/>
      <c r="W10" s="46"/>
      <c r="X10" s="46"/>
      <c r="Y10" s="46"/>
      <c r="Z10" s="80">
        <f>データ!P6</f>
        <v>2300</v>
      </c>
      <c r="AA10" s="80"/>
      <c r="AB10" s="80"/>
      <c r="AC10" s="80"/>
      <c r="AD10" s="80"/>
      <c r="AE10" s="80"/>
      <c r="AF10" s="80"/>
      <c r="AG10" s="80"/>
      <c r="AH10" s="2"/>
      <c r="AI10" s="80">
        <f>データ!T6</f>
        <v>10081</v>
      </c>
      <c r="AJ10" s="80"/>
      <c r="AK10" s="80"/>
      <c r="AL10" s="80"/>
      <c r="AM10" s="80"/>
      <c r="AN10" s="80"/>
      <c r="AO10" s="80"/>
      <c r="AP10" s="80"/>
      <c r="AQ10" s="46">
        <f>データ!U6</f>
        <v>52.89</v>
      </c>
      <c r="AR10" s="46"/>
      <c r="AS10" s="46"/>
      <c r="AT10" s="46"/>
      <c r="AU10" s="46"/>
      <c r="AV10" s="46"/>
      <c r="AW10" s="46"/>
      <c r="AX10" s="46"/>
      <c r="AY10" s="46">
        <f>データ!V6</f>
        <v>190.6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72052</v>
      </c>
      <c r="D6" s="31">
        <f t="shared" si="3"/>
        <v>47</v>
      </c>
      <c r="E6" s="31">
        <f t="shared" si="3"/>
        <v>1</v>
      </c>
      <c r="F6" s="31">
        <f t="shared" si="3"/>
        <v>0</v>
      </c>
      <c r="G6" s="31">
        <f t="shared" si="3"/>
        <v>0</v>
      </c>
      <c r="H6" s="31" t="str">
        <f t="shared" si="3"/>
        <v>福島県　白河市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16.190000000000001</v>
      </c>
      <c r="P6" s="32">
        <f t="shared" si="3"/>
        <v>2300</v>
      </c>
      <c r="Q6" s="32">
        <f t="shared" si="3"/>
        <v>63186</v>
      </c>
      <c r="R6" s="32">
        <f t="shared" si="3"/>
        <v>305.32</v>
      </c>
      <c r="S6" s="32">
        <f t="shared" si="3"/>
        <v>206.95</v>
      </c>
      <c r="T6" s="32">
        <f t="shared" si="3"/>
        <v>10081</v>
      </c>
      <c r="U6" s="32">
        <f t="shared" si="3"/>
        <v>52.89</v>
      </c>
      <c r="V6" s="32">
        <f t="shared" si="3"/>
        <v>190.6</v>
      </c>
      <c r="W6" s="33">
        <f>IF(W7="",NA(),W7)</f>
        <v>86.09</v>
      </c>
      <c r="X6" s="33">
        <f t="shared" ref="X6:AF6" si="4">IF(X7="",NA(),X7)</f>
        <v>106.8</v>
      </c>
      <c r="Y6" s="33">
        <f t="shared" si="4"/>
        <v>100.51</v>
      </c>
      <c r="Z6" s="33">
        <f t="shared" si="4"/>
        <v>76.459999999999994</v>
      </c>
      <c r="AA6" s="33">
        <f t="shared" si="4"/>
        <v>89.87</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1277.1099999999999</v>
      </c>
      <c r="BE6" s="33">
        <f t="shared" ref="BE6:BM6" si="7">IF(BE7="",NA(),BE7)</f>
        <v>1441.97</v>
      </c>
      <c r="BF6" s="33">
        <f t="shared" si="7"/>
        <v>1284.1600000000001</v>
      </c>
      <c r="BG6" s="33">
        <f t="shared" si="7"/>
        <v>1487.69</v>
      </c>
      <c r="BH6" s="33">
        <f t="shared" si="7"/>
        <v>1438.94</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64.239999999999995</v>
      </c>
      <c r="BP6" s="33">
        <f t="shared" ref="BP6:BX6" si="8">IF(BP7="",NA(),BP7)</f>
        <v>49.84</v>
      </c>
      <c r="BQ6" s="33">
        <f t="shared" si="8"/>
        <v>63.02</v>
      </c>
      <c r="BR6" s="33">
        <f t="shared" si="8"/>
        <v>63.43</v>
      </c>
      <c r="BS6" s="33">
        <f t="shared" si="8"/>
        <v>62.53</v>
      </c>
      <c r="BT6" s="33">
        <f t="shared" si="8"/>
        <v>57.18</v>
      </c>
      <c r="BU6" s="33">
        <f t="shared" si="8"/>
        <v>54.56</v>
      </c>
      <c r="BV6" s="33">
        <f t="shared" si="8"/>
        <v>54.57</v>
      </c>
      <c r="BW6" s="33">
        <f t="shared" si="8"/>
        <v>54.4</v>
      </c>
      <c r="BX6" s="33">
        <f t="shared" si="8"/>
        <v>54.45</v>
      </c>
      <c r="BY6" s="32" t="str">
        <f>IF(BY7="","",IF(BY7="-","【-】","【"&amp;SUBSTITUTE(TEXT(BY7,"#,##0.00"),"-","△")&amp;"】"))</f>
        <v>【36.33】</v>
      </c>
      <c r="BZ6" s="33">
        <f>IF(BZ7="",NA(),BZ7)</f>
        <v>186.74</v>
      </c>
      <c r="CA6" s="33">
        <f t="shared" ref="CA6:CI6" si="9">IF(CA7="",NA(),CA7)</f>
        <v>223.56</v>
      </c>
      <c r="CB6" s="33">
        <f t="shared" si="9"/>
        <v>198.47</v>
      </c>
      <c r="CC6" s="33">
        <f t="shared" si="9"/>
        <v>195.78</v>
      </c>
      <c r="CD6" s="33">
        <f t="shared" si="9"/>
        <v>182.95</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56.15</v>
      </c>
      <c r="CL6" s="33">
        <f t="shared" ref="CL6:CT6" si="10">IF(CL7="",NA(),CL7)</f>
        <v>51.26</v>
      </c>
      <c r="CM6" s="33">
        <f t="shared" si="10"/>
        <v>54.27</v>
      </c>
      <c r="CN6" s="33">
        <f t="shared" si="10"/>
        <v>50.83</v>
      </c>
      <c r="CO6" s="33">
        <f t="shared" si="10"/>
        <v>54.5</v>
      </c>
      <c r="CP6" s="33">
        <f t="shared" si="10"/>
        <v>63.04</v>
      </c>
      <c r="CQ6" s="33">
        <f t="shared" si="10"/>
        <v>64.3</v>
      </c>
      <c r="CR6" s="33">
        <f t="shared" si="10"/>
        <v>63.99</v>
      </c>
      <c r="CS6" s="33">
        <f t="shared" si="10"/>
        <v>62.01</v>
      </c>
      <c r="CT6" s="33">
        <f t="shared" si="10"/>
        <v>60.68</v>
      </c>
      <c r="CU6" s="32" t="str">
        <f>IF(CU7="","",IF(CU7="-","【-】","【"&amp;SUBSTITUTE(TEXT(CU7,"#,##0.00"),"-","△")&amp;"】"))</f>
        <v>【58.19】</v>
      </c>
      <c r="CV6" s="33">
        <f>IF(CV7="",NA(),CV7)</f>
        <v>74.900000000000006</v>
      </c>
      <c r="CW6" s="33">
        <f t="shared" ref="CW6:DE6" si="11">IF(CW7="",NA(),CW7)</f>
        <v>78.930000000000007</v>
      </c>
      <c r="CX6" s="33">
        <f t="shared" si="11"/>
        <v>75.27</v>
      </c>
      <c r="CY6" s="33">
        <f t="shared" si="11"/>
        <v>78.599999999999994</v>
      </c>
      <c r="CZ6" s="33">
        <f t="shared" si="11"/>
        <v>82.11</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2.29</v>
      </c>
      <c r="ED6" s="33">
        <f t="shared" ref="ED6:EL6" si="14">IF(ED7="",NA(),ED7)</f>
        <v>2.42</v>
      </c>
      <c r="EE6" s="33">
        <f t="shared" si="14"/>
        <v>0.48</v>
      </c>
      <c r="EF6" s="33">
        <f t="shared" si="14"/>
        <v>1.67</v>
      </c>
      <c r="EG6" s="33">
        <f t="shared" si="14"/>
        <v>1.1399999999999999</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72052</v>
      </c>
      <c r="D7" s="35">
        <v>47</v>
      </c>
      <c r="E7" s="35">
        <v>1</v>
      </c>
      <c r="F7" s="35">
        <v>0</v>
      </c>
      <c r="G7" s="35">
        <v>0</v>
      </c>
      <c r="H7" s="35" t="s">
        <v>93</v>
      </c>
      <c r="I7" s="35" t="s">
        <v>94</v>
      </c>
      <c r="J7" s="35" t="s">
        <v>95</v>
      </c>
      <c r="K7" s="35" t="s">
        <v>96</v>
      </c>
      <c r="L7" s="35" t="s">
        <v>97</v>
      </c>
      <c r="M7" s="36" t="s">
        <v>98</v>
      </c>
      <c r="N7" s="36" t="s">
        <v>99</v>
      </c>
      <c r="O7" s="36">
        <v>16.190000000000001</v>
      </c>
      <c r="P7" s="36">
        <v>2300</v>
      </c>
      <c r="Q7" s="36">
        <v>63186</v>
      </c>
      <c r="R7" s="36">
        <v>305.32</v>
      </c>
      <c r="S7" s="36">
        <v>206.95</v>
      </c>
      <c r="T7" s="36">
        <v>10081</v>
      </c>
      <c r="U7" s="36">
        <v>52.89</v>
      </c>
      <c r="V7" s="36">
        <v>190.6</v>
      </c>
      <c r="W7" s="36">
        <v>86.09</v>
      </c>
      <c r="X7" s="36">
        <v>106.8</v>
      </c>
      <c r="Y7" s="36">
        <v>100.51</v>
      </c>
      <c r="Z7" s="36">
        <v>76.459999999999994</v>
      </c>
      <c r="AA7" s="36">
        <v>89.87</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1277.1099999999999</v>
      </c>
      <c r="BE7" s="36">
        <v>1441.97</v>
      </c>
      <c r="BF7" s="36">
        <v>1284.1600000000001</v>
      </c>
      <c r="BG7" s="36">
        <v>1487.69</v>
      </c>
      <c r="BH7" s="36">
        <v>1438.94</v>
      </c>
      <c r="BI7" s="36">
        <v>1358.75</v>
      </c>
      <c r="BJ7" s="36">
        <v>1355.28</v>
      </c>
      <c r="BK7" s="36">
        <v>1321.78</v>
      </c>
      <c r="BL7" s="36">
        <v>1326.51</v>
      </c>
      <c r="BM7" s="36">
        <v>1285.3599999999999</v>
      </c>
      <c r="BN7" s="36">
        <v>1239.32</v>
      </c>
      <c r="BO7" s="36">
        <v>64.239999999999995</v>
      </c>
      <c r="BP7" s="36">
        <v>49.84</v>
      </c>
      <c r="BQ7" s="36">
        <v>63.02</v>
      </c>
      <c r="BR7" s="36">
        <v>63.43</v>
      </c>
      <c r="BS7" s="36">
        <v>62.53</v>
      </c>
      <c r="BT7" s="36">
        <v>57.18</v>
      </c>
      <c r="BU7" s="36">
        <v>54.56</v>
      </c>
      <c r="BV7" s="36">
        <v>54.57</v>
      </c>
      <c r="BW7" s="36">
        <v>54.4</v>
      </c>
      <c r="BX7" s="36">
        <v>54.45</v>
      </c>
      <c r="BY7" s="36">
        <v>36.33</v>
      </c>
      <c r="BZ7" s="36">
        <v>186.74</v>
      </c>
      <c r="CA7" s="36">
        <v>223.56</v>
      </c>
      <c r="CB7" s="36">
        <v>198.47</v>
      </c>
      <c r="CC7" s="36">
        <v>195.78</v>
      </c>
      <c r="CD7" s="36">
        <v>182.95</v>
      </c>
      <c r="CE7" s="36">
        <v>295.62</v>
      </c>
      <c r="CF7" s="36">
        <v>314.44</v>
      </c>
      <c r="CG7" s="36">
        <v>318.02999999999997</v>
      </c>
      <c r="CH7" s="36">
        <v>325.14</v>
      </c>
      <c r="CI7" s="36">
        <v>332.75</v>
      </c>
      <c r="CJ7" s="36">
        <v>476.46</v>
      </c>
      <c r="CK7" s="36">
        <v>56.15</v>
      </c>
      <c r="CL7" s="36">
        <v>51.26</v>
      </c>
      <c r="CM7" s="36">
        <v>54.27</v>
      </c>
      <c r="CN7" s="36">
        <v>50.83</v>
      </c>
      <c r="CO7" s="36">
        <v>54.5</v>
      </c>
      <c r="CP7" s="36">
        <v>63.04</v>
      </c>
      <c r="CQ7" s="36">
        <v>64.3</v>
      </c>
      <c r="CR7" s="36">
        <v>63.99</v>
      </c>
      <c r="CS7" s="36">
        <v>62.01</v>
      </c>
      <c r="CT7" s="36">
        <v>60.68</v>
      </c>
      <c r="CU7" s="36">
        <v>58.19</v>
      </c>
      <c r="CV7" s="36">
        <v>74.900000000000006</v>
      </c>
      <c r="CW7" s="36">
        <v>78.930000000000007</v>
      </c>
      <c r="CX7" s="36">
        <v>75.27</v>
      </c>
      <c r="CY7" s="36">
        <v>78.599999999999994</v>
      </c>
      <c r="CZ7" s="36">
        <v>82.11</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2.29</v>
      </c>
      <c r="ED7" s="36">
        <v>2.42</v>
      </c>
      <c r="EE7" s="36">
        <v>0.48</v>
      </c>
      <c r="EF7" s="36">
        <v>1.67</v>
      </c>
      <c r="EG7" s="36">
        <v>1.1399999999999999</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cp:lastModifiedBy>
  <cp:lastPrinted>2016-02-15T08:43:52Z</cp:lastPrinted>
  <dcterms:created xsi:type="dcterms:W3CDTF">2016-01-18T05:00:25Z</dcterms:created>
  <dcterms:modified xsi:type="dcterms:W3CDTF">2016-02-15T08:53:09Z</dcterms:modified>
  <cp:category/>
</cp:coreProperties>
</file>