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財政係（石川）\H27石川\01_起債・公営企業会計関係\05_各種照会関係\公営企業に係る「経営比較分析表」の分析等について（依頼）\各課回答\水道\"/>
    </mc:Choice>
  </mc:AlternateContent>
  <workbookProtection workbookPassword="B501" lockStructure="1"/>
  <bookViews>
    <workbookView xWindow="240" yWindow="60" windowWidth="14940" windowHeight="787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Y8" i="4" s="1"/>
  <c r="R6" i="5"/>
  <c r="Q6" i="5"/>
  <c r="P6" i="5"/>
  <c r="O6" i="5"/>
  <c r="N6" i="5"/>
  <c r="M6" i="5"/>
  <c r="L6" i="5"/>
  <c r="K6" i="5"/>
  <c r="R8" i="4" s="1"/>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Q8" i="4"/>
  <c r="AI8" i="4"/>
  <c r="Z8" i="4"/>
  <c r="J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<sst xmlns="http://schemas.openxmlformats.org/spreadsheetml/2006/main" count="218" uniqueCount="108">
  <si>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</si>
  <si>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</si>
  <si>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</si>
  <si>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</si>
  <si>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</si>
  <si>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</si>
  <si>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</si>
  <si>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</si>
  <si>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</si>
  <si>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</si>
  <si>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</si>
  <si>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</si>
  <si>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</si>
  <si>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</si>
  <si>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</si>
  <si>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</si>
  <si>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</si>
  <si>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</si>
  <si>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</si>
  <si>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</si>
  <si>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</si>
  <si>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</si>
  <si>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</si>
  <si>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</si>
  <si>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</si>
  <si>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</si>
  <si>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</si>
  <si>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</si>
  <si>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</si>
  <si>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</si>
  <si>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</si>
  <si>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</si>
  <si>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</si>
  <si>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</si>
  <si>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</si>
  <si>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</si>
  <si>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</si>
  <si>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</si>
  <si>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</si>
  <si>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</si>
  <si>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</si>
  <si>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</si>
  <si>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</si>
  <si>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</si>
  <si>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</si>
  <si>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</si>
  <si>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</si>
  <si>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</si>
  <si>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</si>
  <si>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</si>
  <si>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</si>
  <si>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</si>
  <si>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</si>
  <si>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</si>
  <si>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</si>
  <si>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</si>
  <si>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</si>
  <si>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</si>
  <si>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</si>
  <si>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</si>
  <si>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</si>
  <si>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</si>
  <si>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</si>
  <si>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</si>
  <si>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</si>
  <si>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</si>
  <si>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</si>
  <si>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</si>
  <si>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</si>
  <si>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</si>
  <si>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</si>
  <si>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</si>
  <si>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</si>
  <si>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</si>
  <si>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</si>
  <si>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</si>
  <si>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</si>
  <si>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</si>
  <si>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</si>
  <si>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</si>
  <si>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</si>
  <si>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</si>
  <si>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</si>
  <si>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</si>
  <si>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</si>
  <si>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</si>
  <si>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</si>
  <si>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</si>
  <si>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</si>
  <si>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</si>
  <si>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</si>
  <si>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</si>
  <si>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</si>
  <si>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福島県　白河市</t>
  </si>
  <si>
    <t>法非適用</t>
  </si>
  <si>
    <t>水道事業</t>
  </si>
  <si>
    <t>簡易水道事業</t>
  </si>
  <si>
    <t>D1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</si>
  <si>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</si>
  <si>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</si>
  <si>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</si>
  <si>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</si>
  <si>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</si>
  <si>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</si>
  <si>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</si>
  <si>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管路の更新は平均を上回る結果となっているが、これらは国の補助事業を活用した石綿管の更新が主であり、特異的なものである。
　また、固定資産調査を行った結果により、管路更新計画の調査対策が必要である。</t>
    <rPh sb="1" eb="3">
      <t>カンロ</t>
    </rPh>
    <rPh sb="4" eb="6">
      <t>コウシン</t>
    </rPh>
    <rPh sb="7" eb="9">
      <t>ヘイキン</t>
    </rPh>
    <rPh sb="10" eb="12">
      <t>ウワマワ</t>
    </rPh>
    <rPh sb="13" eb="15">
      <t>ケッカ</t>
    </rPh>
    <rPh sb="27" eb="28">
      <t>クニ</t>
    </rPh>
    <rPh sb="29" eb="31">
      <t>ホジョ</t>
    </rPh>
    <rPh sb="31" eb="33">
      <t>ジギョウ</t>
    </rPh>
    <rPh sb="34" eb="36">
      <t>カツヨウ</t>
    </rPh>
    <rPh sb="38" eb="40">
      <t>セキメン</t>
    </rPh>
    <rPh sb="40" eb="41">
      <t>カン</t>
    </rPh>
    <rPh sb="42" eb="44">
      <t>コウシン</t>
    </rPh>
    <rPh sb="45" eb="46">
      <t>オモ</t>
    </rPh>
    <rPh sb="50" eb="53">
      <t>トクイテキ</t>
    </rPh>
    <rPh sb="65" eb="67">
      <t>コテイ</t>
    </rPh>
    <rPh sb="67" eb="69">
      <t>シサン</t>
    </rPh>
    <rPh sb="69" eb="71">
      <t>チョウサ</t>
    </rPh>
    <rPh sb="72" eb="73">
      <t>オコナ</t>
    </rPh>
    <rPh sb="75" eb="77">
      <t>ケッカ</t>
    </rPh>
    <rPh sb="81" eb="83">
      <t>カンロ</t>
    </rPh>
    <rPh sb="83" eb="85">
      <t>コウシン</t>
    </rPh>
    <rPh sb="85" eb="87">
      <t>ケイカク</t>
    </rPh>
    <rPh sb="88" eb="90">
      <t>チョウサ</t>
    </rPh>
    <rPh sb="90" eb="92">
      <t>タイサク</t>
    </rPh>
    <rPh sb="93" eb="95">
      <t>ヒツヨウ</t>
    </rPh>
    <phoneticPr fontId="4"/>
  </si>
  <si>
    <t>　収益的収支比率、料金回収率どちらも、類似団体平均値よりよい結果となっているが、一般会計からの繰入金に依存している結果である。
　企業債残高給水収益比率については、平均値より上回っている状況にあるため、新規発行企業債を抑え、残高を抑制する必要がある。
 また、施設使用率についても類似団体平均より下回っているため、遊休施設の解消ともに、経費の削減に努める必要がある。</t>
    <rPh sb="1" eb="4">
      <t>シュウエキテキ</t>
    </rPh>
    <rPh sb="4" eb="6">
      <t>シュウシ</t>
    </rPh>
    <rPh sb="6" eb="8">
      <t>ヒリツ</t>
    </rPh>
    <rPh sb="9" eb="11">
      <t>リョウキン</t>
    </rPh>
    <rPh sb="11" eb="13">
      <t>カイシュウ</t>
    </rPh>
    <rPh sb="13" eb="14">
      <t>リツ</t>
    </rPh>
    <rPh sb="19" eb="21">
      <t>ルイジ</t>
    </rPh>
    <rPh sb="21" eb="23">
      <t>ダンタイ</t>
    </rPh>
    <rPh sb="23" eb="26">
      <t>ヘイキンチ</t>
    </rPh>
    <rPh sb="30" eb="32">
      <t>ケッカ</t>
    </rPh>
    <rPh sb="40" eb="42">
      <t>イッパン</t>
    </rPh>
    <rPh sb="42" eb="44">
      <t>カイケイ</t>
    </rPh>
    <rPh sb="47" eb="49">
      <t>クリイレ</t>
    </rPh>
    <rPh sb="49" eb="50">
      <t>キン</t>
    </rPh>
    <rPh sb="51" eb="53">
      <t>イゾン</t>
    </rPh>
    <rPh sb="57" eb="59">
      <t>ケッカ</t>
    </rPh>
    <rPh sb="65" eb="67">
      <t>キギョウ</t>
    </rPh>
    <rPh sb="67" eb="68">
      <t>サイ</t>
    </rPh>
    <rPh sb="68" eb="70">
      <t>ザンダカ</t>
    </rPh>
    <rPh sb="70" eb="72">
      <t>キュウスイ</t>
    </rPh>
    <rPh sb="72" eb="74">
      <t>シュウエキ</t>
    </rPh>
    <rPh sb="74" eb="76">
      <t>ヒリツ</t>
    </rPh>
    <rPh sb="82" eb="85">
      <t>ヘイキンチ</t>
    </rPh>
    <rPh sb="87" eb="89">
      <t>ウワマワ</t>
    </rPh>
    <rPh sb="93" eb="95">
      <t>ジョウキョウ</t>
    </rPh>
    <rPh sb="101" eb="103">
      <t>シンキ</t>
    </rPh>
    <rPh sb="103" eb="105">
      <t>ハッコウ</t>
    </rPh>
    <rPh sb="105" eb="107">
      <t>キギョウ</t>
    </rPh>
    <rPh sb="107" eb="108">
      <t>サイ</t>
    </rPh>
    <rPh sb="109" eb="110">
      <t>オサ</t>
    </rPh>
    <rPh sb="112" eb="114">
      <t>ザンダカ</t>
    </rPh>
    <rPh sb="115" eb="117">
      <t>ヨクセイ</t>
    </rPh>
    <rPh sb="119" eb="121">
      <t>ヒツヨウ</t>
    </rPh>
    <rPh sb="130" eb="132">
      <t>シセツ</t>
    </rPh>
    <rPh sb="132" eb="134">
      <t>シヨウ</t>
    </rPh>
    <rPh sb="134" eb="135">
      <t>リツ</t>
    </rPh>
    <rPh sb="140" eb="142">
      <t>ルイジ</t>
    </rPh>
    <rPh sb="142" eb="144">
      <t>ダンタイ</t>
    </rPh>
    <rPh sb="144" eb="146">
      <t>ヘイキン</t>
    </rPh>
    <rPh sb="148" eb="150">
      <t>シタマワ</t>
    </rPh>
    <rPh sb="157" eb="159">
      <t>ユウキュウ</t>
    </rPh>
    <rPh sb="159" eb="161">
      <t>シセツ</t>
    </rPh>
    <rPh sb="162" eb="164">
      <t>カイショウ</t>
    </rPh>
    <rPh sb="168" eb="170">
      <t>ケイヒ</t>
    </rPh>
    <rPh sb="171" eb="173">
      <t>サクゲン</t>
    </rPh>
    <rPh sb="174" eb="175">
      <t>ツト</t>
    </rPh>
    <rPh sb="177" eb="179">
      <t>ヒツヨウ</t>
    </rPh>
    <phoneticPr fontId="4"/>
  </si>
  <si>
    <t>　近年の有収率が上昇傾向にあるのは、漏水調査を行い管路の修繕や布設替等の抜本的な対策を講じているためである。しかし、企業債残高対給水収益比率が類似団体平均より上回っているため、企業債の償還計画と費、費用・技術面での視点に基づいた、計画的な施設改修等により、安心・安全な水の供給に努め、持続可能な事業運営を図る。</t>
    <rPh sb="1" eb="3">
      <t>キンネン</t>
    </rPh>
    <rPh sb="4" eb="5">
      <t>ユウ</t>
    </rPh>
    <rPh sb="5" eb="6">
      <t>シュウ</t>
    </rPh>
    <rPh sb="6" eb="7">
      <t>リツ</t>
    </rPh>
    <rPh sb="8" eb="10">
      <t>ジョウショウ</t>
    </rPh>
    <rPh sb="10" eb="12">
      <t>ケイコウ</t>
    </rPh>
    <rPh sb="18" eb="20">
      <t>ロウスイ</t>
    </rPh>
    <rPh sb="20" eb="22">
      <t>チョウサ</t>
    </rPh>
    <rPh sb="23" eb="24">
      <t>オコナ</t>
    </rPh>
    <rPh sb="25" eb="27">
      <t>カンロ</t>
    </rPh>
    <rPh sb="28" eb="30">
      <t>シュウゼン</t>
    </rPh>
    <rPh sb="31" eb="33">
      <t>フセツ</t>
    </rPh>
    <rPh sb="33" eb="34">
      <t>カ</t>
    </rPh>
    <rPh sb="34" eb="35">
      <t>トウ</t>
    </rPh>
    <rPh sb="36" eb="39">
      <t>バッポンテキ</t>
    </rPh>
    <rPh sb="40" eb="42">
      <t>タイサク</t>
    </rPh>
    <rPh sb="43" eb="44">
      <t>コウ</t>
    </rPh>
    <rPh sb="58" eb="60">
      <t>キギョウ</t>
    </rPh>
    <rPh sb="60" eb="61">
      <t>サイ</t>
    </rPh>
    <rPh sb="61" eb="63">
      <t>ザンダカ</t>
    </rPh>
    <rPh sb="63" eb="64">
      <t>タイ</t>
    </rPh>
    <rPh sb="64" eb="66">
      <t>キュウスイ</t>
    </rPh>
    <rPh sb="66" eb="68">
      <t>シュウエキ</t>
    </rPh>
    <rPh sb="68" eb="70">
      <t>ヒリツ</t>
    </rPh>
    <rPh sb="71" eb="73">
      <t>ルイジ</t>
    </rPh>
    <rPh sb="73" eb="75">
      <t>ダンタイ</t>
    </rPh>
    <rPh sb="75" eb="77">
      <t>ヘイキン</t>
    </rPh>
    <rPh sb="79" eb="80">
      <t>ウエ</t>
    </rPh>
    <rPh sb="80" eb="81">
      <t>マワ</t>
    </rPh>
    <rPh sb="88" eb="90">
      <t>キギョウ</t>
    </rPh>
    <rPh sb="90" eb="91">
      <t>サイ</t>
    </rPh>
    <rPh sb="92" eb="94">
      <t>ショウカン</t>
    </rPh>
    <rPh sb="94" eb="96">
      <t>ケイカク</t>
    </rPh>
    <rPh sb="99" eb="101">
      <t>ヒヨウ</t>
    </rPh>
    <rPh sb="102" eb="104">
      <t>ギジュツ</t>
    </rPh>
    <rPh sb="104" eb="105">
      <t>メン</t>
    </rPh>
    <rPh sb="107" eb="109">
      <t>シテン</t>
    </rPh>
    <rPh sb="110" eb="111">
      <t>モト</t>
    </rPh>
    <rPh sb="115" eb="118">
      <t>ケイカクテキ</t>
    </rPh>
    <rPh sb="119" eb="121">
      <t>シセツ</t>
    </rPh>
    <rPh sb="121" eb="124">
      <t>カイシュウトウ</t>
    </rPh>
    <rPh sb="128" eb="130">
      <t>アンシン</t>
    </rPh>
    <rPh sb="131" eb="133">
      <t>アンゼン</t>
    </rPh>
    <rPh sb="134" eb="135">
      <t>ミズ</t>
    </rPh>
    <rPh sb="136" eb="138">
      <t>キョウキュウ</t>
    </rPh>
    <rPh sb="139" eb="140">
      <t>ツト</t>
    </rPh>
    <rPh sb="142" eb="144">
      <t>ジゾク</t>
    </rPh>
    <rPh sb="144" eb="146">
      <t>カノウ</t>
    </rPh>
    <rPh sb="147" eb="149">
      <t>ジギョウ</t>
    </rPh>
    <rPh sb="149" eb="151">
      <t>ウンエイ</t>
    </rPh>
    <rPh sb="152" eb="153">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</si>
</sst>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2.29</c:v>
                </c:pt>
                <c:pt idx="1">
                  <c:v>2.42</c:v>
                </c:pt>
                <c:pt idx="2">
                  <c:v>0.48</c:v>
                </c:pt>
                <c:pt idx="3">
                  <c:v>1.67</c:v>
                </c:pt>
                <c:pt idx="4">
                  <c:v>1.1399999999999999</c:v>
                </c:pt>
              </c:numCache>
            </c:numRef>
          </c:val>
        </c:ser>
        <c:dLbls>
          <c:showLegendKey val="0"/>
          <c:showVal val="0"/>
          <c:showCatName val="0"/>
          <c:showSerName val="0"/>
          <c:showPercent val="0"/>
          <c:showBubbleSize val="0"/>
        </c:dLbls>
        <c:gapWidth val="150"/>
        <c:axId val="221437688"/>
        <c:axId val="221438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0.83</c:v>
                </c:pt>
                <c:pt idx="1">
                  <c:v>0.62</c:v>
                </c:pt>
                <c:pt idx="2">
                  <c:v>0.59</c:v>
                </c:pt>
                <c:pt idx="3">
                  <c:v>0.64</c:v>
                </c:pt>
                <c:pt idx="4">
                  <c:v>0.55000000000000004</c:v>
                </c:pt>
              </c:numCache>
            </c:numRef>
          </c:val>
          <c:smooth val="0"/>
        </c:ser>
        <c:dLbls>
          <c:showLegendKey val="0"/>
          <c:showVal val="0"/>
          <c:showCatName val="0"/>
          <c:showSerName val="0"/>
          <c:showPercent val="0"/>
          <c:showBubbleSize val="0"/>
        </c:dLbls>
        <c:marker val="1"/>
        <c:smooth val="0"/>
        <c:axId val="221437688"/>
        <c:axId val="221438080"/>
      </c:lineChart>
      <c:dateAx>
        <c:axId val="221437688"/>
        <c:scaling>
          <c:orientation val="minMax"/>
        </c:scaling>
        <c:delete val="1"/>
        <c:axPos val="b"/>
        <c:numFmt formatCode="ge" sourceLinked="1"/>
        <c:majorTickMark val="none"/>
        <c:minorTickMark val="none"/>
        <c:tickLblPos val="none"/>
        <c:crossAx val="221438080"/>
        <c:crosses val="autoZero"/>
        <c:auto val="1"/>
        <c:lblOffset val="100"/>
        <c:baseTimeUnit val="years"/>
      </c:dateAx>
      <c:valAx>
        <c:axId val="221438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437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86.09</c:v>
                </c:pt>
                <c:pt idx="1">
                  <c:v>106.8</c:v>
                </c:pt>
                <c:pt idx="2">
                  <c:v>100.51</c:v>
                </c:pt>
                <c:pt idx="3">
                  <c:v>76.459999999999994</c:v>
                </c:pt>
                <c:pt idx="4">
                  <c:v>89.87</c:v>
                </c:pt>
              </c:numCache>
            </c:numRef>
          </c:val>
        </c:ser>
        <c:dLbls>
          <c:showLegendKey val="0"/>
          <c:showVal val="0"/>
          <c:showCatName val="0"/>
          <c:showSerName val="0"/>
          <c:showPercent val="0"/>
          <c:showBubbleSize val="0"/>
        </c:dLbls>
        <c:gapWidth val="150"/>
        <c:axId val="221439256"/>
        <c:axId val="250376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78.3</c:v>
                </c:pt>
                <c:pt idx="1">
                  <c:v>76.64</c:v>
                </c:pt>
                <c:pt idx="2">
                  <c:v>75.91</c:v>
                </c:pt>
                <c:pt idx="3">
                  <c:v>77.19</c:v>
                </c:pt>
                <c:pt idx="4">
                  <c:v>77.48</c:v>
                </c:pt>
              </c:numCache>
            </c:numRef>
          </c:val>
          <c:smooth val="0"/>
        </c:ser>
        <c:dLbls>
          <c:showLegendKey val="0"/>
          <c:showVal val="0"/>
          <c:showCatName val="0"/>
          <c:showSerName val="0"/>
          <c:showPercent val="0"/>
          <c:showBubbleSize val="0"/>
        </c:dLbls>
        <c:marker val="1"/>
        <c:smooth val="0"/>
        <c:axId val="221439256"/>
        <c:axId val="250376512"/>
      </c:lineChart>
      <c:dateAx>
        <c:axId val="221439256"/>
        <c:scaling>
          <c:orientation val="minMax"/>
        </c:scaling>
        <c:delete val="1"/>
        <c:axPos val="b"/>
        <c:numFmt formatCode="ge" sourceLinked="1"/>
        <c:majorTickMark val="none"/>
        <c:minorTickMark val="none"/>
        <c:tickLblPos val="none"/>
        <c:crossAx val="250376512"/>
        <c:crosses val="autoZero"/>
        <c:auto val="1"/>
        <c:lblOffset val="100"/>
        <c:baseTimeUnit val="years"/>
      </c:dateAx>
      <c:valAx>
        <c:axId val="250376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439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0377688"/>
        <c:axId val="250378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0377688"/>
        <c:axId val="250378080"/>
      </c:lineChart>
      <c:dateAx>
        <c:axId val="250377688"/>
        <c:scaling>
          <c:orientation val="minMax"/>
        </c:scaling>
        <c:delete val="1"/>
        <c:axPos val="b"/>
        <c:numFmt formatCode="ge" sourceLinked="1"/>
        <c:majorTickMark val="none"/>
        <c:minorTickMark val="none"/>
        <c:tickLblPos val="none"/>
        <c:crossAx val="250378080"/>
        <c:crosses val="autoZero"/>
        <c:auto val="1"/>
        <c:lblOffset val="100"/>
        <c:baseTimeUnit val="years"/>
      </c:dateAx>
      <c:valAx>
        <c:axId val="250378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377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0344128"/>
        <c:axId val="250344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0344128"/>
        <c:axId val="250344520"/>
      </c:lineChart>
      <c:dateAx>
        <c:axId val="250344128"/>
        <c:scaling>
          <c:orientation val="minMax"/>
        </c:scaling>
        <c:delete val="1"/>
        <c:axPos val="b"/>
        <c:numFmt formatCode="ge" sourceLinked="1"/>
        <c:majorTickMark val="none"/>
        <c:minorTickMark val="none"/>
        <c:tickLblPos val="none"/>
        <c:crossAx val="250344520"/>
        <c:crosses val="autoZero"/>
        <c:auto val="1"/>
        <c:lblOffset val="100"/>
        <c:baseTimeUnit val="years"/>
      </c:dateAx>
      <c:valAx>
        <c:axId val="250344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344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0345696"/>
        <c:axId val="250346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0345696"/>
        <c:axId val="250346088"/>
      </c:lineChart>
      <c:dateAx>
        <c:axId val="250345696"/>
        <c:scaling>
          <c:orientation val="minMax"/>
        </c:scaling>
        <c:delete val="1"/>
        <c:axPos val="b"/>
        <c:numFmt formatCode="ge" sourceLinked="1"/>
        <c:majorTickMark val="none"/>
        <c:minorTickMark val="none"/>
        <c:tickLblPos val="none"/>
        <c:crossAx val="250346088"/>
        <c:crosses val="autoZero"/>
        <c:auto val="1"/>
        <c:lblOffset val="100"/>
        <c:baseTimeUnit val="years"/>
      </c:dateAx>
      <c:valAx>
        <c:axId val="250346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345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0347264"/>
        <c:axId val="250380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0347264"/>
        <c:axId val="250380040"/>
      </c:lineChart>
      <c:dateAx>
        <c:axId val="250347264"/>
        <c:scaling>
          <c:orientation val="minMax"/>
        </c:scaling>
        <c:delete val="1"/>
        <c:axPos val="b"/>
        <c:numFmt formatCode="ge" sourceLinked="1"/>
        <c:majorTickMark val="none"/>
        <c:minorTickMark val="none"/>
        <c:tickLblPos val="none"/>
        <c:crossAx val="250380040"/>
        <c:crosses val="autoZero"/>
        <c:auto val="1"/>
        <c:lblOffset val="100"/>
        <c:baseTimeUnit val="years"/>
      </c:dateAx>
      <c:valAx>
        <c:axId val="250380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347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1277.1099999999999</c:v>
                </c:pt>
                <c:pt idx="1">
                  <c:v>1441.97</c:v>
                </c:pt>
                <c:pt idx="2">
                  <c:v>1284.1600000000001</c:v>
                </c:pt>
                <c:pt idx="3">
                  <c:v>1487.69</c:v>
                </c:pt>
                <c:pt idx="4">
                  <c:v>1438.94</c:v>
                </c:pt>
              </c:numCache>
            </c:numRef>
          </c:val>
        </c:ser>
        <c:dLbls>
          <c:showLegendKey val="0"/>
          <c:showVal val="0"/>
          <c:showCatName val="0"/>
          <c:showSerName val="0"/>
          <c:showPercent val="0"/>
          <c:showBubbleSize val="0"/>
        </c:dLbls>
        <c:gapWidth val="150"/>
        <c:axId val="250758632"/>
        <c:axId val="250759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1358.75</c:v>
                </c:pt>
                <c:pt idx="1">
                  <c:v>1355.28</c:v>
                </c:pt>
                <c:pt idx="2">
                  <c:v>1321.78</c:v>
                </c:pt>
                <c:pt idx="3">
                  <c:v>1326.51</c:v>
                </c:pt>
                <c:pt idx="4">
                  <c:v>1285.3599999999999</c:v>
                </c:pt>
              </c:numCache>
            </c:numRef>
          </c:val>
          <c:smooth val="0"/>
        </c:ser>
        <c:dLbls>
          <c:showLegendKey val="0"/>
          <c:showVal val="0"/>
          <c:showCatName val="0"/>
          <c:showSerName val="0"/>
          <c:showPercent val="0"/>
          <c:showBubbleSize val="0"/>
        </c:dLbls>
        <c:marker val="1"/>
        <c:smooth val="0"/>
        <c:axId val="250758632"/>
        <c:axId val="250759024"/>
      </c:lineChart>
      <c:dateAx>
        <c:axId val="250758632"/>
        <c:scaling>
          <c:orientation val="minMax"/>
        </c:scaling>
        <c:delete val="1"/>
        <c:axPos val="b"/>
        <c:numFmt formatCode="ge" sourceLinked="1"/>
        <c:majorTickMark val="none"/>
        <c:minorTickMark val="none"/>
        <c:tickLblPos val="none"/>
        <c:crossAx val="250759024"/>
        <c:crosses val="autoZero"/>
        <c:auto val="1"/>
        <c:lblOffset val="100"/>
        <c:baseTimeUnit val="years"/>
      </c:dateAx>
      <c:valAx>
        <c:axId val="250759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758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64.239999999999995</c:v>
                </c:pt>
                <c:pt idx="1">
                  <c:v>49.84</c:v>
                </c:pt>
                <c:pt idx="2">
                  <c:v>63.02</c:v>
                </c:pt>
                <c:pt idx="3">
                  <c:v>63.43</c:v>
                </c:pt>
                <c:pt idx="4">
                  <c:v>62.53</c:v>
                </c:pt>
              </c:numCache>
            </c:numRef>
          </c:val>
        </c:ser>
        <c:dLbls>
          <c:showLegendKey val="0"/>
          <c:showVal val="0"/>
          <c:showCatName val="0"/>
          <c:showSerName val="0"/>
          <c:showPercent val="0"/>
          <c:showBubbleSize val="0"/>
        </c:dLbls>
        <c:gapWidth val="150"/>
        <c:axId val="250760200"/>
        <c:axId val="250760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57.18</c:v>
                </c:pt>
                <c:pt idx="1">
                  <c:v>54.56</c:v>
                </c:pt>
                <c:pt idx="2">
                  <c:v>54.57</c:v>
                </c:pt>
                <c:pt idx="3">
                  <c:v>54.4</c:v>
                </c:pt>
                <c:pt idx="4">
                  <c:v>54.45</c:v>
                </c:pt>
              </c:numCache>
            </c:numRef>
          </c:val>
          <c:smooth val="0"/>
        </c:ser>
        <c:dLbls>
          <c:showLegendKey val="0"/>
          <c:showVal val="0"/>
          <c:showCatName val="0"/>
          <c:showSerName val="0"/>
          <c:showPercent val="0"/>
          <c:showBubbleSize val="0"/>
        </c:dLbls>
        <c:marker val="1"/>
        <c:smooth val="0"/>
        <c:axId val="250760200"/>
        <c:axId val="250760592"/>
      </c:lineChart>
      <c:dateAx>
        <c:axId val="250760200"/>
        <c:scaling>
          <c:orientation val="minMax"/>
        </c:scaling>
        <c:delete val="1"/>
        <c:axPos val="b"/>
        <c:numFmt formatCode="ge" sourceLinked="1"/>
        <c:majorTickMark val="none"/>
        <c:minorTickMark val="none"/>
        <c:tickLblPos val="none"/>
        <c:crossAx val="250760592"/>
        <c:crosses val="autoZero"/>
        <c:auto val="1"/>
        <c:lblOffset val="100"/>
        <c:baseTimeUnit val="years"/>
      </c:dateAx>
      <c:valAx>
        <c:axId val="25076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760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186.74</c:v>
                </c:pt>
                <c:pt idx="1">
                  <c:v>223.56</c:v>
                </c:pt>
                <c:pt idx="2">
                  <c:v>198.47</c:v>
                </c:pt>
                <c:pt idx="3">
                  <c:v>195.78</c:v>
                </c:pt>
                <c:pt idx="4">
                  <c:v>182.95</c:v>
                </c:pt>
              </c:numCache>
            </c:numRef>
          </c:val>
        </c:ser>
        <c:dLbls>
          <c:showLegendKey val="0"/>
          <c:showVal val="0"/>
          <c:showCatName val="0"/>
          <c:showSerName val="0"/>
          <c:showPercent val="0"/>
          <c:showBubbleSize val="0"/>
        </c:dLbls>
        <c:gapWidth val="150"/>
        <c:axId val="250343736"/>
        <c:axId val="250761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295.62</c:v>
                </c:pt>
                <c:pt idx="1">
                  <c:v>314.44</c:v>
                </c:pt>
                <c:pt idx="2">
                  <c:v>318.02999999999997</c:v>
                </c:pt>
                <c:pt idx="3">
                  <c:v>325.14</c:v>
                </c:pt>
                <c:pt idx="4">
                  <c:v>332.75</c:v>
                </c:pt>
              </c:numCache>
            </c:numRef>
          </c:val>
          <c:smooth val="0"/>
        </c:ser>
        <c:dLbls>
          <c:showLegendKey val="0"/>
          <c:showVal val="0"/>
          <c:showCatName val="0"/>
          <c:showSerName val="0"/>
          <c:showPercent val="0"/>
          <c:showBubbleSize val="0"/>
        </c:dLbls>
        <c:marker val="1"/>
        <c:smooth val="0"/>
        <c:axId val="250343736"/>
        <c:axId val="250761768"/>
      </c:lineChart>
      <c:dateAx>
        <c:axId val="250343736"/>
        <c:scaling>
          <c:orientation val="minMax"/>
        </c:scaling>
        <c:delete val="1"/>
        <c:axPos val="b"/>
        <c:numFmt formatCode="ge" sourceLinked="1"/>
        <c:majorTickMark val="none"/>
        <c:minorTickMark val="none"/>
        <c:tickLblPos val="none"/>
        <c:crossAx val="250761768"/>
        <c:crosses val="autoZero"/>
        <c:auto val="1"/>
        <c:lblOffset val="100"/>
        <c:baseTimeUnit val="years"/>
      </c:dateAx>
      <c:valAx>
        <c:axId val="250761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343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56.15</c:v>
                </c:pt>
                <c:pt idx="1">
                  <c:v>51.26</c:v>
                </c:pt>
                <c:pt idx="2">
                  <c:v>54.27</c:v>
                </c:pt>
                <c:pt idx="3">
                  <c:v>50.83</c:v>
                </c:pt>
                <c:pt idx="4">
                  <c:v>54.5</c:v>
                </c:pt>
              </c:numCache>
            </c:numRef>
          </c:val>
        </c:ser>
        <c:dLbls>
          <c:showLegendKey val="0"/>
          <c:showVal val="0"/>
          <c:showCatName val="0"/>
          <c:showSerName val="0"/>
          <c:showPercent val="0"/>
          <c:showBubbleSize val="0"/>
        </c:dLbls>
        <c:gapWidth val="150"/>
        <c:axId val="250902144"/>
        <c:axId val="250902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63.04</c:v>
                </c:pt>
                <c:pt idx="1">
                  <c:v>64.3</c:v>
                </c:pt>
                <c:pt idx="2">
                  <c:v>63.99</c:v>
                </c:pt>
                <c:pt idx="3">
                  <c:v>62.01</c:v>
                </c:pt>
                <c:pt idx="4">
                  <c:v>60.68</c:v>
                </c:pt>
              </c:numCache>
            </c:numRef>
          </c:val>
          <c:smooth val="0"/>
        </c:ser>
        <c:dLbls>
          <c:showLegendKey val="0"/>
          <c:showVal val="0"/>
          <c:showCatName val="0"/>
          <c:showSerName val="0"/>
          <c:showPercent val="0"/>
          <c:showBubbleSize val="0"/>
        </c:dLbls>
        <c:marker val="1"/>
        <c:smooth val="0"/>
        <c:axId val="250902144"/>
        <c:axId val="250902536"/>
      </c:lineChart>
      <c:dateAx>
        <c:axId val="250902144"/>
        <c:scaling>
          <c:orientation val="minMax"/>
        </c:scaling>
        <c:delete val="1"/>
        <c:axPos val="b"/>
        <c:numFmt formatCode="ge" sourceLinked="1"/>
        <c:majorTickMark val="none"/>
        <c:minorTickMark val="none"/>
        <c:tickLblPos val="none"/>
        <c:crossAx val="250902536"/>
        <c:crosses val="autoZero"/>
        <c:auto val="1"/>
        <c:lblOffset val="100"/>
        <c:baseTimeUnit val="years"/>
      </c:dateAx>
      <c:valAx>
        <c:axId val="250902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902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74.900000000000006</c:v>
                </c:pt>
                <c:pt idx="1">
                  <c:v>78.930000000000007</c:v>
                </c:pt>
                <c:pt idx="2">
                  <c:v>75.27</c:v>
                </c:pt>
                <c:pt idx="3">
                  <c:v>78.599999999999994</c:v>
                </c:pt>
                <c:pt idx="4">
                  <c:v>82.11</c:v>
                </c:pt>
              </c:numCache>
            </c:numRef>
          </c:val>
        </c:ser>
        <c:dLbls>
          <c:showLegendKey val="0"/>
          <c:showVal val="0"/>
          <c:showCatName val="0"/>
          <c:showSerName val="0"/>
          <c:showPercent val="0"/>
          <c:showBubbleSize val="0"/>
        </c:dLbls>
        <c:gapWidth val="150"/>
        <c:axId val="250903712"/>
        <c:axId val="250904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78.06</c:v>
                </c:pt>
                <c:pt idx="1">
                  <c:v>76.38</c:v>
                </c:pt>
                <c:pt idx="2">
                  <c:v>76.260000000000005</c:v>
                </c:pt>
                <c:pt idx="3">
                  <c:v>75.8</c:v>
                </c:pt>
                <c:pt idx="4">
                  <c:v>75.760000000000005</c:v>
                </c:pt>
              </c:numCache>
            </c:numRef>
          </c:val>
          <c:smooth val="0"/>
        </c:ser>
        <c:dLbls>
          <c:showLegendKey val="0"/>
          <c:showVal val="0"/>
          <c:showCatName val="0"/>
          <c:showSerName val="0"/>
          <c:showPercent val="0"/>
          <c:showBubbleSize val="0"/>
        </c:dLbls>
        <c:marker val="1"/>
        <c:smooth val="0"/>
        <c:axId val="250903712"/>
        <c:axId val="250904104"/>
      </c:lineChart>
      <c:dateAx>
        <c:axId val="250903712"/>
        <c:scaling>
          <c:orientation val="minMax"/>
        </c:scaling>
        <c:delete val="1"/>
        <c:axPos val="b"/>
        <c:numFmt formatCode="ge" sourceLinked="1"/>
        <c:majorTickMark val="none"/>
        <c:minorTickMark val="none"/>
        <c:tickLblPos val="none"/>
        <c:crossAx val="250904104"/>
        <c:crosses val="autoZero"/>
        <c:auto val="1"/>
        <c:lblOffset val="100"/>
        <c:baseTimeUnit val="years"/>
      </c:dateAx>
      <c:valAx>
        <c:axId val="250904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903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【1,239.32】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【58.19】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【476.46】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【36.33】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37"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福島県　白河市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D1</v>
      </c>
      <c r="AA8" s="52"/>
      <c r="AB8" s="52"/>
      <c r="AC8" s="52"/>
      <c r="AD8" s="52"/>
      <c r="AE8" s="52"/>
      <c r="AF8" s="52"/>
      <c r="AG8" s="53"/>
      <c r="AH8" s="3"/>
      <c r="AI8" s="54">
        <f>データ!Q6</f>
        <v>63186</v>
      </c>
      <c r="AJ8" s="55"/>
      <c r="AK8" s="55"/>
      <c r="AL8" s="55"/>
      <c r="AM8" s="55"/>
      <c r="AN8" s="55"/>
      <c r="AO8" s="55"/>
      <c r="AP8" s="56"/>
      <c r="AQ8" s="46">
        <f>データ!R6</f>
        <v>305.32</v>
      </c>
      <c r="AR8" s="46"/>
      <c r="AS8" s="46"/>
      <c r="AT8" s="46"/>
      <c r="AU8" s="46"/>
      <c r="AV8" s="46"/>
      <c r="AW8" s="46"/>
      <c r="AX8" s="46"/>
      <c r="AY8" s="46">
        <f>データ!S6</f>
        <v>206.95</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c r="A10" s="2"/>
      <c r="B10" s="46" t="str">
        <f>データ!M6</f>
        <v>-</v>
      </c>
      <c r="C10" s="46"/>
      <c r="D10" s="46"/>
      <c r="E10" s="46"/>
      <c r="F10" s="46"/>
      <c r="G10" s="46"/>
      <c r="H10" s="46"/>
      <c r="I10" s="46"/>
      <c r="J10" s="46" t="str">
        <f>データ!N6</f>
        <v>該当数値なし</v>
      </c>
      <c r="K10" s="46"/>
      <c r="L10" s="46"/>
      <c r="M10" s="46"/>
      <c r="N10" s="46"/>
      <c r="O10" s="46"/>
      <c r="P10" s="46"/>
      <c r="Q10" s="46"/>
      <c r="R10" s="46">
        <f>データ!O6</f>
        <v>16.190000000000001</v>
      </c>
      <c r="S10" s="46"/>
      <c r="T10" s="46"/>
      <c r="U10" s="46"/>
      <c r="V10" s="46"/>
      <c r="W10" s="46"/>
      <c r="X10" s="46"/>
      <c r="Y10" s="46"/>
      <c r="Z10" s="80">
        <f>データ!P6</f>
        <v>2300</v>
      </c>
      <c r="AA10" s="80"/>
      <c r="AB10" s="80"/>
      <c r="AC10" s="80"/>
      <c r="AD10" s="80"/>
      <c r="AE10" s="80"/>
      <c r="AF10" s="80"/>
      <c r="AG10" s="80"/>
      <c r="AH10" s="2"/>
      <c r="AI10" s="80">
        <f>データ!T6</f>
        <v>10081</v>
      </c>
      <c r="AJ10" s="80"/>
      <c r="AK10" s="80"/>
      <c r="AL10" s="80"/>
      <c r="AM10" s="80"/>
      <c r="AN10" s="80"/>
      <c r="AO10" s="80"/>
      <c r="AP10" s="80"/>
      <c r="AQ10" s="46">
        <f>データ!U6</f>
        <v>52.89</v>
      </c>
      <c r="AR10" s="46"/>
      <c r="AS10" s="46"/>
      <c r="AT10" s="46"/>
      <c r="AU10" s="46"/>
      <c r="AV10" s="46"/>
      <c r="AW10" s="46"/>
      <c r="AX10" s="46"/>
      <c r="AY10" s="46">
        <f>データ!V6</f>
        <v>190.6</v>
      </c>
      <c r="AZ10" s="46"/>
      <c r="BA10" s="46"/>
      <c r="BB10" s="46"/>
      <c r="BC10" s="46"/>
      <c r="BD10" s="46"/>
      <c r="BE10" s="46"/>
      <c r="BF10" s="46"/>
      <c r="BG10" s="3"/>
      <c r="BH10" s="3"/>
      <c r="BI10" s="3"/>
      <c r="BJ10" s="2"/>
      <c r="BK10" s="2"/>
      <c r="BL10" s="64" t="s">
        <v>20</v>
      </c>
      <c r="BM10" s="65"/>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24</v>
      </c>
      <c r="BM14" s="75"/>
      <c r="BN14" s="75"/>
      <c r="BO14" s="75"/>
      <c r="BP14" s="75"/>
      <c r="BQ14" s="75"/>
      <c r="BR14" s="75"/>
      <c r="BS14" s="75"/>
      <c r="BT14" s="75"/>
      <c r="BU14" s="75"/>
      <c r="BV14" s="75"/>
      <c r="BW14" s="75"/>
      <c r="BX14" s="75"/>
      <c r="BY14" s="75"/>
      <c r="BZ14" s="76"/>
    </row>
    <row r="15" spans="1:78" ht="13.5" customHeight="1">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106</v>
      </c>
      <c r="BM16" s="58"/>
      <c r="BN16" s="58"/>
      <c r="BO16" s="58"/>
      <c r="BP16" s="58"/>
      <c r="BQ16" s="58"/>
      <c r="BR16" s="58"/>
      <c r="BS16" s="58"/>
      <c r="BT16" s="58"/>
      <c r="BU16" s="58"/>
      <c r="BV16" s="58"/>
      <c r="BW16" s="58"/>
      <c r="BX16" s="58"/>
      <c r="BY16" s="58"/>
      <c r="BZ16" s="5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c r="A34" s="2"/>
      <c r="B34" s="16"/>
      <c r="C34" s="63" t="s">
        <v>25</v>
      </c>
      <c r="D34" s="63"/>
      <c r="E34" s="63"/>
      <c r="F34" s="63"/>
      <c r="G34" s="63"/>
      <c r="H34" s="63"/>
      <c r="I34" s="63"/>
      <c r="J34" s="63"/>
      <c r="K34" s="63"/>
      <c r="L34" s="63"/>
      <c r="M34" s="63"/>
      <c r="N34" s="63"/>
      <c r="O34" s="63"/>
      <c r="P34" s="63"/>
      <c r="Q34" s="19"/>
      <c r="R34" s="63" t="s">
        <v>26</v>
      </c>
      <c r="S34" s="63"/>
      <c r="T34" s="63"/>
      <c r="U34" s="63"/>
      <c r="V34" s="63"/>
      <c r="W34" s="63"/>
      <c r="X34" s="63"/>
      <c r="Y34" s="63"/>
      <c r="Z34" s="63"/>
      <c r="AA34" s="63"/>
      <c r="AB34" s="63"/>
      <c r="AC34" s="63"/>
      <c r="AD34" s="63"/>
      <c r="AE34" s="63"/>
      <c r="AF34" s="19"/>
      <c r="AG34" s="63" t="s">
        <v>27</v>
      </c>
      <c r="AH34" s="63"/>
      <c r="AI34" s="63"/>
      <c r="AJ34" s="63"/>
      <c r="AK34" s="63"/>
      <c r="AL34" s="63"/>
      <c r="AM34" s="63"/>
      <c r="AN34" s="63"/>
      <c r="AO34" s="63"/>
      <c r="AP34" s="63"/>
      <c r="AQ34" s="63"/>
      <c r="AR34" s="63"/>
      <c r="AS34" s="63"/>
      <c r="AT34" s="63"/>
      <c r="AU34" s="19"/>
      <c r="AV34" s="63" t="s">
        <v>28</v>
      </c>
      <c r="AW34" s="63"/>
      <c r="AX34" s="63"/>
      <c r="AY34" s="63"/>
      <c r="AZ34" s="63"/>
      <c r="BA34" s="63"/>
      <c r="BB34" s="63"/>
      <c r="BC34" s="63"/>
      <c r="BD34" s="63"/>
      <c r="BE34" s="63"/>
      <c r="BF34" s="63"/>
      <c r="BG34" s="63"/>
      <c r="BH34" s="63"/>
      <c r="BI34" s="63"/>
      <c r="BJ34" s="18"/>
      <c r="BK34" s="2"/>
      <c r="BL34" s="57"/>
      <c r="BM34" s="58"/>
      <c r="BN34" s="58"/>
      <c r="BO34" s="58"/>
      <c r="BP34" s="58"/>
      <c r="BQ34" s="58"/>
      <c r="BR34" s="58"/>
      <c r="BS34" s="58"/>
      <c r="BT34" s="58"/>
      <c r="BU34" s="58"/>
      <c r="BV34" s="58"/>
      <c r="BW34" s="58"/>
      <c r="BX34" s="58"/>
      <c r="BY34" s="58"/>
      <c r="BZ34" s="59"/>
    </row>
    <row r="35" spans="1:78" ht="13.5" customHeight="1">
      <c r="A35" s="2"/>
      <c r="B35" s="16"/>
      <c r="C35" s="63"/>
      <c r="D35" s="63"/>
      <c r="E35" s="63"/>
      <c r="F35" s="63"/>
      <c r="G35" s="63"/>
      <c r="H35" s="63"/>
      <c r="I35" s="63"/>
      <c r="J35" s="63"/>
      <c r="K35" s="63"/>
      <c r="L35" s="63"/>
      <c r="M35" s="63"/>
      <c r="N35" s="63"/>
      <c r="O35" s="63"/>
      <c r="P35" s="63"/>
      <c r="Q35" s="19"/>
      <c r="R35" s="63"/>
      <c r="S35" s="63"/>
      <c r="T35" s="63"/>
      <c r="U35" s="63"/>
      <c r="V35" s="63"/>
      <c r="W35" s="63"/>
      <c r="X35" s="63"/>
      <c r="Y35" s="63"/>
      <c r="Z35" s="63"/>
      <c r="AA35" s="63"/>
      <c r="AB35" s="63"/>
      <c r="AC35" s="63"/>
      <c r="AD35" s="63"/>
      <c r="AE35" s="63"/>
      <c r="AF35" s="19"/>
      <c r="AG35" s="63"/>
      <c r="AH35" s="63"/>
      <c r="AI35" s="63"/>
      <c r="AJ35" s="63"/>
      <c r="AK35" s="63"/>
      <c r="AL35" s="63"/>
      <c r="AM35" s="63"/>
      <c r="AN35" s="63"/>
      <c r="AO35" s="63"/>
      <c r="AP35" s="63"/>
      <c r="AQ35" s="63"/>
      <c r="AR35" s="63"/>
      <c r="AS35" s="63"/>
      <c r="AT35" s="63"/>
      <c r="AU35" s="19"/>
      <c r="AV35" s="63"/>
      <c r="AW35" s="63"/>
      <c r="AX35" s="63"/>
      <c r="AY35" s="63"/>
      <c r="AZ35" s="63"/>
      <c r="BA35" s="63"/>
      <c r="BB35" s="63"/>
      <c r="BC35" s="63"/>
      <c r="BD35" s="63"/>
      <c r="BE35" s="63"/>
      <c r="BF35" s="63"/>
      <c r="BG35" s="63"/>
      <c r="BH35" s="63"/>
      <c r="BI35" s="63"/>
      <c r="BJ35" s="18"/>
      <c r="BK35" s="2"/>
      <c r="BL35" s="57"/>
      <c r="BM35" s="58"/>
      <c r="BN35" s="58"/>
      <c r="BO35" s="58"/>
      <c r="BP35" s="58"/>
      <c r="BQ35" s="58"/>
      <c r="BR35" s="58"/>
      <c r="BS35" s="58"/>
      <c r="BT35" s="58"/>
      <c r="BU35" s="58"/>
      <c r="BV35" s="58"/>
      <c r="BW35" s="58"/>
      <c r="BX35" s="58"/>
      <c r="BY35" s="58"/>
      <c r="BZ35" s="5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4" t="s">
        <v>29</v>
      </c>
      <c r="BM45" s="75"/>
      <c r="BN45" s="75"/>
      <c r="BO45" s="75"/>
      <c r="BP45" s="75"/>
      <c r="BQ45" s="75"/>
      <c r="BR45" s="75"/>
      <c r="BS45" s="75"/>
      <c r="BT45" s="75"/>
      <c r="BU45" s="75"/>
      <c r="BV45" s="75"/>
      <c r="BW45" s="75"/>
      <c r="BX45" s="75"/>
      <c r="BY45" s="75"/>
      <c r="BZ45" s="76"/>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7"/>
      <c r="BM46" s="78"/>
      <c r="BN46" s="78"/>
      <c r="BO46" s="78"/>
      <c r="BP46" s="78"/>
      <c r="BQ46" s="78"/>
      <c r="BR46" s="78"/>
      <c r="BS46" s="78"/>
      <c r="BT46" s="78"/>
      <c r="BU46" s="78"/>
      <c r="BV46" s="78"/>
      <c r="BW46" s="78"/>
      <c r="BX46" s="78"/>
      <c r="BY46" s="78"/>
      <c r="BZ46" s="79"/>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7" t="s">
        <v>105</v>
      </c>
      <c r="BM47" s="58"/>
      <c r="BN47" s="58"/>
      <c r="BO47" s="58"/>
      <c r="BP47" s="58"/>
      <c r="BQ47" s="58"/>
      <c r="BR47" s="58"/>
      <c r="BS47" s="58"/>
      <c r="BT47" s="58"/>
      <c r="BU47" s="58"/>
      <c r="BV47" s="58"/>
      <c r="BW47" s="58"/>
      <c r="BX47" s="58"/>
      <c r="BY47" s="58"/>
      <c r="BZ47" s="5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8"/>
      <c r="BN48" s="58"/>
      <c r="BO48" s="58"/>
      <c r="BP48" s="58"/>
      <c r="BQ48" s="58"/>
      <c r="BR48" s="58"/>
      <c r="BS48" s="58"/>
      <c r="BT48" s="58"/>
      <c r="BU48" s="58"/>
      <c r="BV48" s="58"/>
      <c r="BW48" s="58"/>
      <c r="BX48" s="58"/>
      <c r="BY48" s="58"/>
      <c r="BZ48" s="5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8"/>
      <c r="BN49" s="58"/>
      <c r="BO49" s="58"/>
      <c r="BP49" s="58"/>
      <c r="BQ49" s="58"/>
      <c r="BR49" s="58"/>
      <c r="BS49" s="58"/>
      <c r="BT49" s="58"/>
      <c r="BU49" s="58"/>
      <c r="BV49" s="58"/>
      <c r="BW49" s="58"/>
      <c r="BX49" s="58"/>
      <c r="BY49" s="58"/>
      <c r="BZ49" s="5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8"/>
      <c r="BN50" s="58"/>
      <c r="BO50" s="58"/>
      <c r="BP50" s="58"/>
      <c r="BQ50" s="58"/>
      <c r="BR50" s="58"/>
      <c r="BS50" s="58"/>
      <c r="BT50" s="58"/>
      <c r="BU50" s="58"/>
      <c r="BV50" s="58"/>
      <c r="BW50" s="58"/>
      <c r="BX50" s="58"/>
      <c r="BY50" s="58"/>
      <c r="BZ50" s="5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8"/>
      <c r="BN51" s="58"/>
      <c r="BO51" s="58"/>
      <c r="BP51" s="58"/>
      <c r="BQ51" s="58"/>
      <c r="BR51" s="58"/>
      <c r="BS51" s="58"/>
      <c r="BT51" s="58"/>
      <c r="BU51" s="58"/>
      <c r="BV51" s="58"/>
      <c r="BW51" s="58"/>
      <c r="BX51" s="58"/>
      <c r="BY51" s="58"/>
      <c r="BZ51" s="5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8"/>
      <c r="BN52" s="58"/>
      <c r="BO52" s="58"/>
      <c r="BP52" s="58"/>
      <c r="BQ52" s="58"/>
      <c r="BR52" s="58"/>
      <c r="BS52" s="58"/>
      <c r="BT52" s="58"/>
      <c r="BU52" s="58"/>
      <c r="BV52" s="58"/>
      <c r="BW52" s="58"/>
      <c r="BX52" s="58"/>
      <c r="BY52" s="58"/>
      <c r="BZ52" s="5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8"/>
      <c r="BN53" s="58"/>
      <c r="BO53" s="58"/>
      <c r="BP53" s="58"/>
      <c r="BQ53" s="58"/>
      <c r="BR53" s="58"/>
      <c r="BS53" s="58"/>
      <c r="BT53" s="58"/>
      <c r="BU53" s="58"/>
      <c r="BV53" s="58"/>
      <c r="BW53" s="58"/>
      <c r="BX53" s="58"/>
      <c r="BY53" s="58"/>
      <c r="BZ53" s="5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8"/>
      <c r="BN54" s="58"/>
      <c r="BO54" s="58"/>
      <c r="BP54" s="58"/>
      <c r="BQ54" s="58"/>
      <c r="BR54" s="58"/>
      <c r="BS54" s="58"/>
      <c r="BT54" s="58"/>
      <c r="BU54" s="58"/>
      <c r="BV54" s="58"/>
      <c r="BW54" s="58"/>
      <c r="BX54" s="58"/>
      <c r="BY54" s="58"/>
      <c r="BZ54" s="5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8"/>
      <c r="BN55" s="58"/>
      <c r="BO55" s="58"/>
      <c r="BP55" s="58"/>
      <c r="BQ55" s="58"/>
      <c r="BR55" s="58"/>
      <c r="BS55" s="58"/>
      <c r="BT55" s="58"/>
      <c r="BU55" s="58"/>
      <c r="BV55" s="58"/>
      <c r="BW55" s="58"/>
      <c r="BX55" s="58"/>
      <c r="BY55" s="58"/>
      <c r="BZ55" s="59"/>
    </row>
    <row r="56" spans="1:78" ht="13.5" customHeight="1">
      <c r="A56" s="2"/>
      <c r="B56" s="16"/>
      <c r="C56" s="63" t="s">
        <v>30</v>
      </c>
      <c r="D56" s="63"/>
      <c r="E56" s="63"/>
      <c r="F56" s="63"/>
      <c r="G56" s="63"/>
      <c r="H56" s="63"/>
      <c r="I56" s="63"/>
      <c r="J56" s="63"/>
      <c r="K56" s="63"/>
      <c r="L56" s="63"/>
      <c r="M56" s="63"/>
      <c r="N56" s="63"/>
      <c r="O56" s="63"/>
      <c r="P56" s="63"/>
      <c r="Q56" s="19"/>
      <c r="R56" s="63" t="s">
        <v>31</v>
      </c>
      <c r="S56" s="63"/>
      <c r="T56" s="63"/>
      <c r="U56" s="63"/>
      <c r="V56" s="63"/>
      <c r="W56" s="63"/>
      <c r="X56" s="63"/>
      <c r="Y56" s="63"/>
      <c r="Z56" s="63"/>
      <c r="AA56" s="63"/>
      <c r="AB56" s="63"/>
      <c r="AC56" s="63"/>
      <c r="AD56" s="63"/>
      <c r="AE56" s="63"/>
      <c r="AF56" s="19"/>
      <c r="AG56" s="63" t="s">
        <v>32</v>
      </c>
      <c r="AH56" s="63"/>
      <c r="AI56" s="63"/>
      <c r="AJ56" s="63"/>
      <c r="AK56" s="63"/>
      <c r="AL56" s="63"/>
      <c r="AM56" s="63"/>
      <c r="AN56" s="63"/>
      <c r="AO56" s="63"/>
      <c r="AP56" s="63"/>
      <c r="AQ56" s="63"/>
      <c r="AR56" s="63"/>
      <c r="AS56" s="63"/>
      <c r="AT56" s="63"/>
      <c r="AU56" s="19"/>
      <c r="AV56" s="63" t="s">
        <v>33</v>
      </c>
      <c r="AW56" s="63"/>
      <c r="AX56" s="63"/>
      <c r="AY56" s="63"/>
      <c r="AZ56" s="63"/>
      <c r="BA56" s="63"/>
      <c r="BB56" s="63"/>
      <c r="BC56" s="63"/>
      <c r="BD56" s="63"/>
      <c r="BE56" s="63"/>
      <c r="BF56" s="63"/>
      <c r="BG56" s="63"/>
      <c r="BH56" s="63"/>
      <c r="BI56" s="63"/>
      <c r="BJ56" s="18"/>
      <c r="BK56" s="2"/>
      <c r="BL56" s="57"/>
      <c r="BM56" s="58"/>
      <c r="BN56" s="58"/>
      <c r="BO56" s="58"/>
      <c r="BP56" s="58"/>
      <c r="BQ56" s="58"/>
      <c r="BR56" s="58"/>
      <c r="BS56" s="58"/>
      <c r="BT56" s="58"/>
      <c r="BU56" s="58"/>
      <c r="BV56" s="58"/>
      <c r="BW56" s="58"/>
      <c r="BX56" s="58"/>
      <c r="BY56" s="58"/>
      <c r="BZ56" s="59"/>
    </row>
    <row r="57" spans="1:78" ht="13.5" customHeight="1">
      <c r="A57" s="2"/>
      <c r="B57" s="16"/>
      <c r="C57" s="63"/>
      <c r="D57" s="63"/>
      <c r="E57" s="63"/>
      <c r="F57" s="63"/>
      <c r="G57" s="63"/>
      <c r="H57" s="63"/>
      <c r="I57" s="63"/>
      <c r="J57" s="63"/>
      <c r="K57" s="63"/>
      <c r="L57" s="63"/>
      <c r="M57" s="63"/>
      <c r="N57" s="63"/>
      <c r="O57" s="63"/>
      <c r="P57" s="63"/>
      <c r="Q57" s="19"/>
      <c r="R57" s="63"/>
      <c r="S57" s="63"/>
      <c r="T57" s="63"/>
      <c r="U57" s="63"/>
      <c r="V57" s="63"/>
      <c r="W57" s="63"/>
      <c r="X57" s="63"/>
      <c r="Y57" s="63"/>
      <c r="Z57" s="63"/>
      <c r="AA57" s="63"/>
      <c r="AB57" s="63"/>
      <c r="AC57" s="63"/>
      <c r="AD57" s="63"/>
      <c r="AE57" s="63"/>
      <c r="AF57" s="19"/>
      <c r="AG57" s="63"/>
      <c r="AH57" s="63"/>
      <c r="AI57" s="63"/>
      <c r="AJ57" s="63"/>
      <c r="AK57" s="63"/>
      <c r="AL57" s="63"/>
      <c r="AM57" s="63"/>
      <c r="AN57" s="63"/>
      <c r="AO57" s="63"/>
      <c r="AP57" s="63"/>
      <c r="AQ57" s="63"/>
      <c r="AR57" s="63"/>
      <c r="AS57" s="63"/>
      <c r="AT57" s="63"/>
      <c r="AU57" s="19"/>
      <c r="AV57" s="63"/>
      <c r="AW57" s="63"/>
      <c r="AX57" s="63"/>
      <c r="AY57" s="63"/>
      <c r="AZ57" s="63"/>
      <c r="BA57" s="63"/>
      <c r="BB57" s="63"/>
      <c r="BC57" s="63"/>
      <c r="BD57" s="63"/>
      <c r="BE57" s="63"/>
      <c r="BF57" s="63"/>
      <c r="BG57" s="63"/>
      <c r="BH57" s="63"/>
      <c r="BI57" s="63"/>
      <c r="BJ57" s="18"/>
      <c r="BK57" s="2"/>
      <c r="BL57" s="57"/>
      <c r="BM57" s="58"/>
      <c r="BN57" s="58"/>
      <c r="BO57" s="58"/>
      <c r="BP57" s="58"/>
      <c r="BQ57" s="58"/>
      <c r="BR57" s="58"/>
      <c r="BS57" s="58"/>
      <c r="BT57" s="58"/>
      <c r="BU57" s="58"/>
      <c r="BV57" s="58"/>
      <c r="BW57" s="58"/>
      <c r="BX57" s="58"/>
      <c r="BY57" s="58"/>
      <c r="BZ57" s="5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7"/>
      <c r="BM58" s="58"/>
      <c r="BN58" s="58"/>
      <c r="BO58" s="58"/>
      <c r="BP58" s="58"/>
      <c r="BQ58" s="58"/>
      <c r="BR58" s="58"/>
      <c r="BS58" s="58"/>
      <c r="BT58" s="58"/>
      <c r="BU58" s="58"/>
      <c r="BV58" s="58"/>
      <c r="BW58" s="58"/>
      <c r="BX58" s="58"/>
      <c r="BY58" s="58"/>
      <c r="BZ58" s="5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7"/>
      <c r="BM59" s="58"/>
      <c r="BN59" s="58"/>
      <c r="BO59" s="58"/>
      <c r="BP59" s="58"/>
      <c r="BQ59" s="58"/>
      <c r="BR59" s="58"/>
      <c r="BS59" s="58"/>
      <c r="BT59" s="58"/>
      <c r="BU59" s="58"/>
      <c r="BV59" s="58"/>
      <c r="BW59" s="58"/>
      <c r="BX59" s="58"/>
      <c r="BY59" s="58"/>
      <c r="BZ59" s="59"/>
    </row>
    <row r="60" spans="1:78" ht="13.5" customHeight="1">
      <c r="A60" s="2"/>
      <c r="B60" s="71" t="s">
        <v>34</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7"/>
      <c r="BM60" s="58"/>
      <c r="BN60" s="58"/>
      <c r="BO60" s="58"/>
      <c r="BP60" s="58"/>
      <c r="BQ60" s="58"/>
      <c r="BR60" s="58"/>
      <c r="BS60" s="58"/>
      <c r="BT60" s="58"/>
      <c r="BU60" s="58"/>
      <c r="BV60" s="58"/>
      <c r="BW60" s="58"/>
      <c r="BX60" s="58"/>
      <c r="BY60" s="58"/>
      <c r="BZ60" s="59"/>
    </row>
    <row r="61" spans="1:78" ht="13.5" customHeight="1">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7"/>
      <c r="BM61" s="58"/>
      <c r="BN61" s="58"/>
      <c r="BO61" s="58"/>
      <c r="BP61" s="58"/>
      <c r="BQ61" s="58"/>
      <c r="BR61" s="58"/>
      <c r="BS61" s="58"/>
      <c r="BT61" s="58"/>
      <c r="BU61" s="58"/>
      <c r="BV61" s="58"/>
      <c r="BW61" s="58"/>
      <c r="BX61" s="58"/>
      <c r="BY61" s="58"/>
      <c r="BZ61" s="5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8"/>
      <c r="BN62" s="58"/>
      <c r="BO62" s="58"/>
      <c r="BP62" s="58"/>
      <c r="BQ62" s="58"/>
      <c r="BR62" s="58"/>
      <c r="BS62" s="58"/>
      <c r="BT62" s="58"/>
      <c r="BU62" s="58"/>
      <c r="BV62" s="58"/>
      <c r="BW62" s="58"/>
      <c r="BX62" s="58"/>
      <c r="BY62" s="58"/>
      <c r="BZ62" s="5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0"/>
      <c r="BM63" s="61"/>
      <c r="BN63" s="61"/>
      <c r="BO63" s="61"/>
      <c r="BP63" s="61"/>
      <c r="BQ63" s="61"/>
      <c r="BR63" s="61"/>
      <c r="BS63" s="61"/>
      <c r="BT63" s="61"/>
      <c r="BU63" s="61"/>
      <c r="BV63" s="61"/>
      <c r="BW63" s="61"/>
      <c r="BX63" s="61"/>
      <c r="BY63" s="61"/>
      <c r="BZ63" s="6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4" t="s">
        <v>35</v>
      </c>
      <c r="BM64" s="75"/>
      <c r="BN64" s="75"/>
      <c r="BO64" s="75"/>
      <c r="BP64" s="75"/>
      <c r="BQ64" s="75"/>
      <c r="BR64" s="75"/>
      <c r="BS64" s="75"/>
      <c r="BT64" s="75"/>
      <c r="BU64" s="75"/>
      <c r="BV64" s="75"/>
      <c r="BW64" s="75"/>
      <c r="BX64" s="75"/>
      <c r="BY64" s="75"/>
      <c r="BZ64" s="76"/>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7"/>
      <c r="BM65" s="78"/>
      <c r="BN65" s="78"/>
      <c r="BO65" s="78"/>
      <c r="BP65" s="78"/>
      <c r="BQ65" s="78"/>
      <c r="BR65" s="78"/>
      <c r="BS65" s="78"/>
      <c r="BT65" s="78"/>
      <c r="BU65" s="78"/>
      <c r="BV65" s="78"/>
      <c r="BW65" s="78"/>
      <c r="BX65" s="78"/>
      <c r="BY65" s="78"/>
      <c r="BZ65" s="79"/>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107</v>
      </c>
      <c r="BM66" s="58"/>
      <c r="BN66" s="58"/>
      <c r="BO66" s="58"/>
      <c r="BP66" s="58"/>
      <c r="BQ66" s="58"/>
      <c r="BR66" s="58"/>
      <c r="BS66" s="58"/>
      <c r="BT66" s="58"/>
      <c r="BU66" s="58"/>
      <c r="BV66" s="58"/>
      <c r="BW66" s="58"/>
      <c r="BX66" s="58"/>
      <c r="BY66" s="58"/>
      <c r="BZ66" s="5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c r="A79" s="2"/>
      <c r="B79" s="16"/>
      <c r="C79" s="63" t="s">
        <v>36</v>
      </c>
      <c r="D79" s="63"/>
      <c r="E79" s="63"/>
      <c r="F79" s="63"/>
      <c r="G79" s="63"/>
      <c r="H79" s="63"/>
      <c r="I79" s="63"/>
      <c r="J79" s="63"/>
      <c r="K79" s="63"/>
      <c r="L79" s="63"/>
      <c r="M79" s="63"/>
      <c r="N79" s="63"/>
      <c r="O79" s="63"/>
      <c r="P79" s="63"/>
      <c r="Q79" s="63"/>
      <c r="R79" s="63"/>
      <c r="S79" s="63"/>
      <c r="T79" s="63"/>
      <c r="U79" s="19"/>
      <c r="V79" s="19"/>
      <c r="W79" s="63" t="s">
        <v>37</v>
      </c>
      <c r="X79" s="63"/>
      <c r="Y79" s="63"/>
      <c r="Z79" s="63"/>
      <c r="AA79" s="63"/>
      <c r="AB79" s="63"/>
      <c r="AC79" s="63"/>
      <c r="AD79" s="63"/>
      <c r="AE79" s="63"/>
      <c r="AF79" s="63"/>
      <c r="AG79" s="63"/>
      <c r="AH79" s="63"/>
      <c r="AI79" s="63"/>
      <c r="AJ79" s="63"/>
      <c r="AK79" s="63"/>
      <c r="AL79" s="63"/>
      <c r="AM79" s="63"/>
      <c r="AN79" s="63"/>
      <c r="AO79" s="19"/>
      <c r="AP79" s="19"/>
      <c r="AQ79" s="63" t="s">
        <v>38</v>
      </c>
      <c r="AR79" s="63"/>
      <c r="AS79" s="63"/>
      <c r="AT79" s="63"/>
      <c r="AU79" s="63"/>
      <c r="AV79" s="63"/>
      <c r="AW79" s="63"/>
      <c r="AX79" s="63"/>
      <c r="AY79" s="63"/>
      <c r="AZ79" s="63"/>
      <c r="BA79" s="63"/>
      <c r="BB79" s="63"/>
      <c r="BC79" s="63"/>
      <c r="BD79" s="63"/>
      <c r="BE79" s="63"/>
      <c r="BF79" s="63"/>
      <c r="BG79" s="63"/>
      <c r="BH79" s="63"/>
      <c r="BI79" s="17"/>
      <c r="BJ79" s="18"/>
      <c r="BK79" s="2"/>
      <c r="BL79" s="57"/>
      <c r="BM79" s="58"/>
      <c r="BN79" s="58"/>
      <c r="BO79" s="58"/>
      <c r="BP79" s="58"/>
      <c r="BQ79" s="58"/>
      <c r="BR79" s="58"/>
      <c r="BS79" s="58"/>
      <c r="BT79" s="58"/>
      <c r="BU79" s="58"/>
      <c r="BV79" s="58"/>
      <c r="BW79" s="58"/>
      <c r="BX79" s="58"/>
      <c r="BY79" s="58"/>
      <c r="BZ79" s="59"/>
    </row>
    <row r="80" spans="1:78" ht="13.5" customHeight="1">
      <c r="A80" s="2"/>
      <c r="B80" s="16"/>
      <c r="C80" s="63"/>
      <c r="D80" s="63"/>
      <c r="E80" s="63"/>
      <c r="F80" s="63"/>
      <c r="G80" s="63"/>
      <c r="H80" s="63"/>
      <c r="I80" s="63"/>
      <c r="J80" s="63"/>
      <c r="K80" s="63"/>
      <c r="L80" s="63"/>
      <c r="M80" s="63"/>
      <c r="N80" s="63"/>
      <c r="O80" s="63"/>
      <c r="P80" s="63"/>
      <c r="Q80" s="63"/>
      <c r="R80" s="63"/>
      <c r="S80" s="63"/>
      <c r="T80" s="63"/>
      <c r="U80" s="19"/>
      <c r="V80" s="19"/>
      <c r="W80" s="63"/>
      <c r="X80" s="63"/>
      <c r="Y80" s="63"/>
      <c r="Z80" s="63"/>
      <c r="AA80" s="63"/>
      <c r="AB80" s="63"/>
      <c r="AC80" s="63"/>
      <c r="AD80" s="63"/>
      <c r="AE80" s="63"/>
      <c r="AF80" s="63"/>
      <c r="AG80" s="63"/>
      <c r="AH80" s="63"/>
      <c r="AI80" s="63"/>
      <c r="AJ80" s="63"/>
      <c r="AK80" s="63"/>
      <c r="AL80" s="63"/>
      <c r="AM80" s="63"/>
      <c r="AN80" s="63"/>
      <c r="AO80" s="19"/>
      <c r="AP80" s="19"/>
      <c r="AQ80" s="63"/>
      <c r="AR80" s="63"/>
      <c r="AS80" s="63"/>
      <c r="AT80" s="63"/>
      <c r="AU80" s="63"/>
      <c r="AV80" s="63"/>
      <c r="AW80" s="63"/>
      <c r="AX80" s="63"/>
      <c r="AY80" s="63"/>
      <c r="AZ80" s="63"/>
      <c r="BA80" s="63"/>
      <c r="BB80" s="63"/>
      <c r="BC80" s="63"/>
      <c r="BD80" s="63"/>
      <c r="BE80" s="63"/>
      <c r="BF80" s="63"/>
      <c r="BG80" s="63"/>
      <c r="BH80" s="63"/>
      <c r="BI80" s="17"/>
      <c r="BJ80" s="18"/>
      <c r="BK80" s="2"/>
      <c r="BL80" s="57"/>
      <c r="BM80" s="58"/>
      <c r="BN80" s="58"/>
      <c r="BO80" s="58"/>
      <c r="BP80" s="58"/>
      <c r="BQ80" s="58"/>
      <c r="BR80" s="58"/>
      <c r="BS80" s="58"/>
      <c r="BT80" s="58"/>
      <c r="BU80" s="58"/>
      <c r="BV80" s="58"/>
      <c r="BW80" s="58"/>
      <c r="BX80" s="58"/>
      <c r="BY80" s="58"/>
      <c r="BZ80" s="5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7"/>
      <c r="BM81" s="58"/>
      <c r="BN81" s="58"/>
      <c r="BO81" s="58"/>
      <c r="BP81" s="58"/>
      <c r="BQ81" s="58"/>
      <c r="BR81" s="58"/>
      <c r="BS81" s="58"/>
      <c r="BT81" s="58"/>
      <c r="BU81" s="58"/>
      <c r="BV81" s="58"/>
      <c r="BW81" s="58"/>
      <c r="BX81" s="58"/>
      <c r="BY81" s="58"/>
      <c r="BZ81" s="5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0"/>
      <c r="BM82" s="61"/>
      <c r="BN82" s="61"/>
      <c r="BO82" s="61"/>
      <c r="BP82" s="61"/>
      <c r="BQ82" s="61"/>
      <c r="BR82" s="61"/>
      <c r="BS82" s="61"/>
      <c r="BT82" s="61"/>
      <c r="BU82" s="61"/>
      <c r="BV82" s="61"/>
      <c r="BW82" s="61"/>
      <c r="BX82" s="61"/>
      <c r="BY82" s="61"/>
      <c r="BZ82" s="62"/>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72052</v>
      </c>
      <c r="D6" s="31">
        <f t="shared" si="3"/>
        <v>47</v>
      </c>
      <c r="E6" s="31">
        <f t="shared" si="3"/>
        <v>1</v>
      </c>
      <c r="F6" s="31">
        <f t="shared" si="3"/>
        <v>0</v>
      </c>
      <c r="G6" s="31">
        <f t="shared" si="3"/>
        <v>0</v>
      </c>
      <c r="H6" s="31" t="str">
        <f t="shared" si="3"/>
        <v>福島県　白河市</v>
      </c>
      <c r="I6" s="31" t="str">
        <f t="shared" si="3"/>
        <v>法非適用</v>
      </c>
      <c r="J6" s="31" t="str">
        <f t="shared" si="3"/>
        <v>水道事業</v>
      </c>
      <c r="K6" s="31" t="str">
        <f t="shared" si="3"/>
        <v>簡易水道事業</v>
      </c>
      <c r="L6" s="31" t="str">
        <f t="shared" si="3"/>
        <v>D1</v>
      </c>
      <c r="M6" s="32" t="str">
        <f t="shared" si="3"/>
        <v>-</v>
      </c>
      <c r="N6" s="32" t="str">
        <f t="shared" si="3"/>
        <v>該当数値なし</v>
      </c>
      <c r="O6" s="32">
        <f t="shared" si="3"/>
        <v>16.190000000000001</v>
      </c>
      <c r="P6" s="32">
        <f t="shared" si="3"/>
        <v>2300</v>
      </c>
      <c r="Q6" s="32">
        <f t="shared" si="3"/>
        <v>63186</v>
      </c>
      <c r="R6" s="32">
        <f t="shared" si="3"/>
        <v>305.32</v>
      </c>
      <c r="S6" s="32">
        <f t="shared" si="3"/>
        <v>206.95</v>
      </c>
      <c r="T6" s="32">
        <f t="shared" si="3"/>
        <v>10081</v>
      </c>
      <c r="U6" s="32">
        <f t="shared" si="3"/>
        <v>52.89</v>
      </c>
      <c r="V6" s="32">
        <f t="shared" si="3"/>
        <v>190.6</v>
      </c>
      <c r="W6" s="33">
        <f>IF(W7="",NA(),W7)</f>
        <v>86.09</v>
      </c>
      <c r="X6" s="33">
        <f t="shared" ref="X6:AF6" si="4">IF(X7="",NA(),X7)</f>
        <v>106.8</v>
      </c>
      <c r="Y6" s="33">
        <f t="shared" si="4"/>
        <v>100.51</v>
      </c>
      <c r="Z6" s="33">
        <f t="shared" si="4"/>
        <v>76.459999999999994</v>
      </c>
      <c r="AA6" s="33">
        <f t="shared" si="4"/>
        <v>89.87</v>
      </c>
      <c r="AB6" s="33">
        <f t="shared" si="4"/>
        <v>78.3</v>
      </c>
      <c r="AC6" s="33">
        <f t="shared" si="4"/>
        <v>76.64</v>
      </c>
      <c r="AD6" s="33">
        <f t="shared" si="4"/>
        <v>75.91</v>
      </c>
      <c r="AE6" s="33">
        <f t="shared" si="4"/>
        <v>77.19</v>
      </c>
      <c r="AF6" s="33">
        <f t="shared" si="4"/>
        <v>77.48</v>
      </c>
      <c r="AG6" s="32" t="str">
        <f>IF(AG7="","",IF(AG7="-","【-】","【"&amp;SUBSTITUTE(TEXT(AG7,"#,##0.00"),"-","△")&amp;"】"))</f>
        <v>【76.03】</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1277.1099999999999</v>
      </c>
      <c r="BE6" s="33">
        <f t="shared" ref="BE6:BM6" si="7">IF(BE7="",NA(),BE7)</f>
        <v>1441.97</v>
      </c>
      <c r="BF6" s="33">
        <f t="shared" si="7"/>
        <v>1284.1600000000001</v>
      </c>
      <c r="BG6" s="33">
        <f t="shared" si="7"/>
        <v>1487.69</v>
      </c>
      <c r="BH6" s="33">
        <f t="shared" si="7"/>
        <v>1438.94</v>
      </c>
      <c r="BI6" s="33">
        <f t="shared" si="7"/>
        <v>1358.75</v>
      </c>
      <c r="BJ6" s="33">
        <f t="shared" si="7"/>
        <v>1355.28</v>
      </c>
      <c r="BK6" s="33">
        <f t="shared" si="7"/>
        <v>1321.78</v>
      </c>
      <c r="BL6" s="33">
        <f t="shared" si="7"/>
        <v>1326.51</v>
      </c>
      <c r="BM6" s="33">
        <f t="shared" si="7"/>
        <v>1285.3599999999999</v>
      </c>
      <c r="BN6" s="32" t="str">
        <f>IF(BN7="","",IF(BN7="-","【-】","【"&amp;SUBSTITUTE(TEXT(BN7,"#,##0.00"),"-","△")&amp;"】"))</f>
        <v>【1,239.32】</v>
      </c>
      <c r="BO6" s="33">
        <f>IF(BO7="",NA(),BO7)</f>
        <v>64.239999999999995</v>
      </c>
      <c r="BP6" s="33">
        <f t="shared" ref="BP6:BX6" si="8">IF(BP7="",NA(),BP7)</f>
        <v>49.84</v>
      </c>
      <c r="BQ6" s="33">
        <f t="shared" si="8"/>
        <v>63.02</v>
      </c>
      <c r="BR6" s="33">
        <f t="shared" si="8"/>
        <v>63.43</v>
      </c>
      <c r="BS6" s="33">
        <f t="shared" si="8"/>
        <v>62.53</v>
      </c>
      <c r="BT6" s="33">
        <f t="shared" si="8"/>
        <v>57.18</v>
      </c>
      <c r="BU6" s="33">
        <f t="shared" si="8"/>
        <v>54.56</v>
      </c>
      <c r="BV6" s="33">
        <f t="shared" si="8"/>
        <v>54.57</v>
      </c>
      <c r="BW6" s="33">
        <f t="shared" si="8"/>
        <v>54.4</v>
      </c>
      <c r="BX6" s="33">
        <f t="shared" si="8"/>
        <v>54.45</v>
      </c>
      <c r="BY6" s="32" t="str">
        <f>IF(BY7="","",IF(BY7="-","【-】","【"&amp;SUBSTITUTE(TEXT(BY7,"#,##0.00"),"-","△")&amp;"】"))</f>
        <v>【36.33】</v>
      </c>
      <c r="BZ6" s="33">
        <f>IF(BZ7="",NA(),BZ7)</f>
        <v>186.74</v>
      </c>
      <c r="CA6" s="33">
        <f t="shared" ref="CA6:CI6" si="9">IF(CA7="",NA(),CA7)</f>
        <v>223.56</v>
      </c>
      <c r="CB6" s="33">
        <f t="shared" si="9"/>
        <v>198.47</v>
      </c>
      <c r="CC6" s="33">
        <f t="shared" si="9"/>
        <v>195.78</v>
      </c>
      <c r="CD6" s="33">
        <f t="shared" si="9"/>
        <v>182.95</v>
      </c>
      <c r="CE6" s="33">
        <f t="shared" si="9"/>
        <v>295.62</v>
      </c>
      <c r="CF6" s="33">
        <f t="shared" si="9"/>
        <v>314.44</v>
      </c>
      <c r="CG6" s="33">
        <f t="shared" si="9"/>
        <v>318.02999999999997</v>
      </c>
      <c r="CH6" s="33">
        <f t="shared" si="9"/>
        <v>325.14</v>
      </c>
      <c r="CI6" s="33">
        <f t="shared" si="9"/>
        <v>332.75</v>
      </c>
      <c r="CJ6" s="32" t="str">
        <f>IF(CJ7="","",IF(CJ7="-","【-】","【"&amp;SUBSTITUTE(TEXT(CJ7,"#,##0.00"),"-","△")&amp;"】"))</f>
        <v>【476.46】</v>
      </c>
      <c r="CK6" s="33">
        <f>IF(CK7="",NA(),CK7)</f>
        <v>56.15</v>
      </c>
      <c r="CL6" s="33">
        <f t="shared" ref="CL6:CT6" si="10">IF(CL7="",NA(),CL7)</f>
        <v>51.26</v>
      </c>
      <c r="CM6" s="33">
        <f t="shared" si="10"/>
        <v>54.27</v>
      </c>
      <c r="CN6" s="33">
        <f t="shared" si="10"/>
        <v>50.83</v>
      </c>
      <c r="CO6" s="33">
        <f t="shared" si="10"/>
        <v>54.5</v>
      </c>
      <c r="CP6" s="33">
        <f t="shared" si="10"/>
        <v>63.04</v>
      </c>
      <c r="CQ6" s="33">
        <f t="shared" si="10"/>
        <v>64.3</v>
      </c>
      <c r="CR6" s="33">
        <f t="shared" si="10"/>
        <v>63.99</v>
      </c>
      <c r="CS6" s="33">
        <f t="shared" si="10"/>
        <v>62.01</v>
      </c>
      <c r="CT6" s="33">
        <f t="shared" si="10"/>
        <v>60.68</v>
      </c>
      <c r="CU6" s="32" t="str">
        <f>IF(CU7="","",IF(CU7="-","【-】","【"&amp;SUBSTITUTE(TEXT(CU7,"#,##0.00"),"-","△")&amp;"】"))</f>
        <v>【58.19】</v>
      </c>
      <c r="CV6" s="33">
        <f>IF(CV7="",NA(),CV7)</f>
        <v>74.900000000000006</v>
      </c>
      <c r="CW6" s="33">
        <f t="shared" ref="CW6:DE6" si="11">IF(CW7="",NA(),CW7)</f>
        <v>78.930000000000007</v>
      </c>
      <c r="CX6" s="33">
        <f t="shared" si="11"/>
        <v>75.27</v>
      </c>
      <c r="CY6" s="33">
        <f t="shared" si="11"/>
        <v>78.599999999999994</v>
      </c>
      <c r="CZ6" s="33">
        <f t="shared" si="11"/>
        <v>82.11</v>
      </c>
      <c r="DA6" s="33">
        <f t="shared" si="11"/>
        <v>78.06</v>
      </c>
      <c r="DB6" s="33">
        <f t="shared" si="11"/>
        <v>76.38</v>
      </c>
      <c r="DC6" s="33">
        <f t="shared" si="11"/>
        <v>76.260000000000005</v>
      </c>
      <c r="DD6" s="33">
        <f t="shared" si="11"/>
        <v>75.8</v>
      </c>
      <c r="DE6" s="33">
        <f t="shared" si="11"/>
        <v>75.760000000000005</v>
      </c>
      <c r="DF6" s="32" t="str">
        <f>IF(DF7="","",IF(DF7="-","【-】","【"&amp;SUBSTITUTE(TEXT(DF7,"#,##0.00"),"-","△")&amp;"】"))</f>
        <v>【75.39】</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2.29</v>
      </c>
      <c r="ED6" s="33">
        <f t="shared" ref="ED6:EL6" si="14">IF(ED7="",NA(),ED7)</f>
        <v>2.42</v>
      </c>
      <c r="EE6" s="33">
        <f t="shared" si="14"/>
        <v>0.48</v>
      </c>
      <c r="EF6" s="33">
        <f t="shared" si="14"/>
        <v>1.67</v>
      </c>
      <c r="EG6" s="33">
        <f t="shared" si="14"/>
        <v>1.1399999999999999</v>
      </c>
      <c r="EH6" s="33">
        <f t="shared" si="14"/>
        <v>0.83</v>
      </c>
      <c r="EI6" s="33">
        <f t="shared" si="14"/>
        <v>0.62</v>
      </c>
      <c r="EJ6" s="33">
        <f t="shared" si="14"/>
        <v>0.59</v>
      </c>
      <c r="EK6" s="33">
        <f t="shared" si="14"/>
        <v>0.64</v>
      </c>
      <c r="EL6" s="33">
        <f t="shared" si="14"/>
        <v>0.55000000000000004</v>
      </c>
      <c r="EM6" s="32" t="str">
        <f>IF(EM7="","",IF(EM7="-","【-】","【"&amp;SUBSTITUTE(TEXT(EM7,"#,##0.00"),"-","△")&amp;"】"))</f>
        <v>【0.74】</v>
      </c>
    </row>
    <row r="7" spans="1:143" s="34" customFormat="1">
      <c r="A7" s="26"/>
      <c r="B7" s="35">
        <v>2014</v>
      </c>
      <c r="C7" s="35">
        <v>72052</v>
      </c>
      <c r="D7" s="35">
        <v>47</v>
      </c>
      <c r="E7" s="35">
        <v>1</v>
      </c>
      <c r="F7" s="35">
        <v>0</v>
      </c>
      <c r="G7" s="35">
        <v>0</v>
      </c>
      <c r="H7" s="35" t="s">
        <v>93</v>
      </c>
      <c r="I7" s="35" t="s">
        <v>94</v>
      </c>
      <c r="J7" s="35" t="s">
        <v>95</v>
      </c>
      <c r="K7" s="35" t="s">
        <v>96</v>
      </c>
      <c r="L7" s="35" t="s">
        <v>97</v>
      </c>
      <c r="M7" s="36" t="s">
        <v>98</v>
      </c>
      <c r="N7" s="36" t="s">
        <v>99</v>
      </c>
      <c r="O7" s="36">
        <v>16.190000000000001</v>
      </c>
      <c r="P7" s="36">
        <v>2300</v>
      </c>
      <c r="Q7" s="36">
        <v>63186</v>
      </c>
      <c r="R7" s="36">
        <v>305.32</v>
      </c>
      <c r="S7" s="36">
        <v>206.95</v>
      </c>
      <c r="T7" s="36">
        <v>10081</v>
      </c>
      <c r="U7" s="36">
        <v>52.89</v>
      </c>
      <c r="V7" s="36">
        <v>190.6</v>
      </c>
      <c r="W7" s="36">
        <v>86.09</v>
      </c>
      <c r="X7" s="36">
        <v>106.8</v>
      </c>
      <c r="Y7" s="36">
        <v>100.51</v>
      </c>
      <c r="Z7" s="36">
        <v>76.459999999999994</v>
      </c>
      <c r="AA7" s="36">
        <v>89.87</v>
      </c>
      <c r="AB7" s="36">
        <v>78.3</v>
      </c>
      <c r="AC7" s="36">
        <v>76.64</v>
      </c>
      <c r="AD7" s="36">
        <v>75.91</v>
      </c>
      <c r="AE7" s="36">
        <v>77.19</v>
      </c>
      <c r="AF7" s="36">
        <v>77.48</v>
      </c>
      <c r="AG7" s="36">
        <v>76.03</v>
      </c>
      <c r="AH7" s="36"/>
      <c r="AI7" s="36"/>
      <c r="AJ7" s="36"/>
      <c r="AK7" s="36"/>
      <c r="AL7" s="36"/>
      <c r="AM7" s="36"/>
      <c r="AN7" s="36"/>
      <c r="AO7" s="36"/>
      <c r="AP7" s="36"/>
      <c r="AQ7" s="36"/>
      <c r="AR7" s="36"/>
      <c r="AS7" s="36"/>
      <c r="AT7" s="36"/>
      <c r="AU7" s="36"/>
      <c r="AV7" s="36"/>
      <c r="AW7" s="36"/>
      <c r="AX7" s="36"/>
      <c r="AY7" s="36"/>
      <c r="AZ7" s="36"/>
      <c r="BA7" s="36"/>
      <c r="BB7" s="36"/>
      <c r="BC7" s="36"/>
      <c r="BD7" s="36">
        <v>1277.1099999999999</v>
      </c>
      <c r="BE7" s="36">
        <v>1441.97</v>
      </c>
      <c r="BF7" s="36">
        <v>1284.1600000000001</v>
      </c>
      <c r="BG7" s="36">
        <v>1487.69</v>
      </c>
      <c r="BH7" s="36">
        <v>1438.94</v>
      </c>
      <c r="BI7" s="36">
        <v>1358.75</v>
      </c>
      <c r="BJ7" s="36">
        <v>1355.28</v>
      </c>
      <c r="BK7" s="36">
        <v>1321.78</v>
      </c>
      <c r="BL7" s="36">
        <v>1326.51</v>
      </c>
      <c r="BM7" s="36">
        <v>1285.3599999999999</v>
      </c>
      <c r="BN7" s="36">
        <v>1239.32</v>
      </c>
      <c r="BO7" s="36">
        <v>64.239999999999995</v>
      </c>
      <c r="BP7" s="36">
        <v>49.84</v>
      </c>
      <c r="BQ7" s="36">
        <v>63.02</v>
      </c>
      <c r="BR7" s="36">
        <v>63.43</v>
      </c>
      <c r="BS7" s="36">
        <v>62.53</v>
      </c>
      <c r="BT7" s="36">
        <v>57.18</v>
      </c>
      <c r="BU7" s="36">
        <v>54.56</v>
      </c>
      <c r="BV7" s="36">
        <v>54.57</v>
      </c>
      <c r="BW7" s="36">
        <v>54.4</v>
      </c>
      <c r="BX7" s="36">
        <v>54.45</v>
      </c>
      <c r="BY7" s="36">
        <v>36.33</v>
      </c>
      <c r="BZ7" s="36">
        <v>186.74</v>
      </c>
      <c r="CA7" s="36">
        <v>223.56</v>
      </c>
      <c r="CB7" s="36">
        <v>198.47</v>
      </c>
      <c r="CC7" s="36">
        <v>195.78</v>
      </c>
      <c r="CD7" s="36">
        <v>182.95</v>
      </c>
      <c r="CE7" s="36">
        <v>295.62</v>
      </c>
      <c r="CF7" s="36">
        <v>314.44</v>
      </c>
      <c r="CG7" s="36">
        <v>318.02999999999997</v>
      </c>
      <c r="CH7" s="36">
        <v>325.14</v>
      </c>
      <c r="CI7" s="36">
        <v>332.75</v>
      </c>
      <c r="CJ7" s="36">
        <v>476.46</v>
      </c>
      <c r="CK7" s="36">
        <v>56.15</v>
      </c>
      <c r="CL7" s="36">
        <v>51.26</v>
      </c>
      <c r="CM7" s="36">
        <v>54.27</v>
      </c>
      <c r="CN7" s="36">
        <v>50.83</v>
      </c>
      <c r="CO7" s="36">
        <v>54.5</v>
      </c>
      <c r="CP7" s="36">
        <v>63.04</v>
      </c>
      <c r="CQ7" s="36">
        <v>64.3</v>
      </c>
      <c r="CR7" s="36">
        <v>63.99</v>
      </c>
      <c r="CS7" s="36">
        <v>62.01</v>
      </c>
      <c r="CT7" s="36">
        <v>60.68</v>
      </c>
      <c r="CU7" s="36">
        <v>58.19</v>
      </c>
      <c r="CV7" s="36">
        <v>74.900000000000006</v>
      </c>
      <c r="CW7" s="36">
        <v>78.930000000000007</v>
      </c>
      <c r="CX7" s="36">
        <v>75.27</v>
      </c>
      <c r="CY7" s="36">
        <v>78.599999999999994</v>
      </c>
      <c r="CZ7" s="36">
        <v>82.11</v>
      </c>
      <c r="DA7" s="36">
        <v>78.06</v>
      </c>
      <c r="DB7" s="36">
        <v>76.38</v>
      </c>
      <c r="DC7" s="36">
        <v>76.260000000000005</v>
      </c>
      <c r="DD7" s="36">
        <v>75.8</v>
      </c>
      <c r="DE7" s="36">
        <v>75.760000000000005</v>
      </c>
      <c r="DF7" s="36">
        <v>75.39</v>
      </c>
      <c r="DG7" s="36"/>
      <c r="DH7" s="36"/>
      <c r="DI7" s="36"/>
      <c r="DJ7" s="36"/>
      <c r="DK7" s="36"/>
      <c r="DL7" s="36"/>
      <c r="DM7" s="36"/>
      <c r="DN7" s="36"/>
      <c r="DO7" s="36"/>
      <c r="DP7" s="36"/>
      <c r="DQ7" s="36"/>
      <c r="DR7" s="36"/>
      <c r="DS7" s="36"/>
      <c r="DT7" s="36"/>
      <c r="DU7" s="36"/>
      <c r="DV7" s="36"/>
      <c r="DW7" s="36"/>
      <c r="DX7" s="36"/>
      <c r="DY7" s="36"/>
      <c r="DZ7" s="36"/>
      <c r="EA7" s="36"/>
      <c r="EB7" s="36"/>
      <c r="EC7" s="36">
        <v>2.29</v>
      </c>
      <c r="ED7" s="36">
        <v>2.42</v>
      </c>
      <c r="EE7" s="36">
        <v>0.48</v>
      </c>
      <c r="EF7" s="36">
        <v>1.67</v>
      </c>
      <c r="EG7" s="36">
        <v>1.1399999999999999</v>
      </c>
      <c r="EH7" s="36">
        <v>0.83</v>
      </c>
      <c r="EI7" s="36">
        <v>0.62</v>
      </c>
      <c r="EJ7" s="36">
        <v>0.59</v>
      </c>
      <c r="EK7" s="36">
        <v>0.64</v>
      </c>
      <c r="EL7" s="36">
        <v>0.55000000000000004</v>
      </c>
      <c r="EM7" s="36">
        <v>0.74</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default</cp:lastModifiedBy>
  <cp:lastPrinted>2016-02-15T08:43:52Z</cp:lastPrinted>
  <dcterms:created xsi:type="dcterms:W3CDTF">2016-01-18T05:00:25Z</dcterms:created>
  <dcterms:modified xsi:type="dcterms:W3CDTF">2016-02-15T08:53:09Z</dcterms:modified>
  <cp:category/>
</cp:coreProperties>
</file>