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<sst xmlns="http://schemas.openxmlformats.org/spreadsheetml/2006/main" count="220" uniqueCount="107">
  <si>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</si>
  <si>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</si>
  <si>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</si>
  <si>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</si>
  <si>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</si>
  <si>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</si>
  <si>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</si>
  <si>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</si>
  <si>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</si>
  <si>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</si>
  <si>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</si>
  <si>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</si>
  <si>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</si>
  <si>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</si>
  <si>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</si>
  <si>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</si>
  <si>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</si>
  <si>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</si>
  <si>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</si>
  <si>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</si>
  <si>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</si>
  <si>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</si>
  <si>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</si>
  <si>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</si>
  <si>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</si>
  <si>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</si>
  <si>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</si>
  <si>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</si>
  <si>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</si>
  <si>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</si>
  <si>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</si>
  <si>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</si>
  <si>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</si>
  <si>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</si>
  <si>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</si>
  <si>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</si>
  <si>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</si>
  <si>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</si>
  <si>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</si>
  <si>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</si>
  <si>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</si>
  <si>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</si>
  <si>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</si>
  <si>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</si>
  <si>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</si>
  <si>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</si>
  <si>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</si>
  <si>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</si>
  <si>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</si>
  <si>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</si>
  <si>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</si>
  <si>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</si>
  <si>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</si>
  <si>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</si>
  <si>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</si>
  <si>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</si>
  <si>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</si>
  <si>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</si>
  <si>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</si>
  <si>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</si>
  <si>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</si>
  <si>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</si>
  <si>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</si>
  <si>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</si>
  <si>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</si>
  <si>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</si>
  <si>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</si>
  <si>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</si>
  <si>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</si>
  <si>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</si>
  <si>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</si>
  <si>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</si>
  <si>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</si>
  <si>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</si>
  <si>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</si>
  <si>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</si>
  <si>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</si>
  <si>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</si>
  <si>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</si>
  <si>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</si>
  <si>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</si>
  <si>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</si>
  <si>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</si>
  <si>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</si>
  <si>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</si>
  <si>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</si>
  <si>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</si>
  <si>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</si>
  <si>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</si>
  <si>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</si>
  <si>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</si>
  <si>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</si>
  <si>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</si>
  <si>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双葉地方水道企業団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</si>
  <si>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</si>
  <si>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</si>
  <si>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</si>
  <si>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</si>
  <si>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</si>
  <si>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</si>
  <si>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</si>
  <si>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</si>
  <si>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</si>
  <si>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</si>
  <si>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
　①経常収支比率、②累積欠損金比率、④企業債残高対給水収益比率、⑤料金回収率、⑥給水原価、⑦施設利用率は改善傾向にあるが、平成26年度においても給水区域の大半が政府避難指示区域であることから、一日平均配水量・給水収益は大幅に減少したままであり、類似団体平均値を大幅に下回る結果となっている。
　③流動比率は毎年100％を大きく上回っており、支払能力は十分備えているが、給水収益が改善されない場合は減少することが見込まれる。なお、平成26年度は前年度と比較し大幅に減少しているが、会計基準の見直しにより1年以内に償還する企業債を流動負債に計上することによる減少である。
　⑧有収率は災害復旧作業に伴う管洗浄等の無効水量が生じているため類似団体平均値を大幅に下回る結果となっている。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rPh sb="1" eb="3">
      <t>ヘイセイ</t>
    </rPh>
    <rPh sb="5" eb="6">
      <t>ネン</t>
    </rPh>
    <rPh sb="7" eb="8">
      <t>ガツ</t>
    </rPh>
    <rPh sb="10" eb="11">
      <t>ニチ</t>
    </rPh>
    <rPh sb="12" eb="13">
      <t>ヒガシ</t>
    </rPh>
    <rPh sb="13" eb="15">
      <t>ニホン</t>
    </rPh>
    <rPh sb="15" eb="18">
      <t>ダイシンサイ</t>
    </rPh>
    <rPh sb="18" eb="19">
      <t>ナラ</t>
    </rPh>
    <rPh sb="21" eb="23">
      <t>ゲンパツ</t>
    </rPh>
    <rPh sb="23" eb="25">
      <t>ジコ</t>
    </rPh>
    <rPh sb="29" eb="31">
      <t>キュウスイ</t>
    </rPh>
    <rPh sb="31" eb="33">
      <t>クイキ</t>
    </rPh>
    <rPh sb="34" eb="37">
      <t>ダイブブン</t>
    </rPh>
    <rPh sb="38" eb="40">
      <t>セイフ</t>
    </rPh>
    <rPh sb="40" eb="42">
      <t>ヒナン</t>
    </rPh>
    <rPh sb="42" eb="44">
      <t>シジ</t>
    </rPh>
    <rPh sb="44" eb="46">
      <t>クイキ</t>
    </rPh>
    <rPh sb="55" eb="57">
      <t>ジュウミン</t>
    </rPh>
    <rPh sb="57" eb="59">
      <t>ヒナン</t>
    </rPh>
    <rPh sb="60" eb="62">
      <t>キギョウ</t>
    </rPh>
    <rPh sb="62" eb="64">
      <t>テッタイ</t>
    </rPh>
    <rPh sb="65" eb="66">
      <t>トモナ</t>
    </rPh>
    <rPh sb="67" eb="69">
      <t>キュウスイ</t>
    </rPh>
    <rPh sb="69" eb="71">
      <t>シュウエキ</t>
    </rPh>
    <rPh sb="72" eb="74">
      <t>オオハバ</t>
    </rPh>
    <rPh sb="74" eb="76">
      <t>ゲンショウ</t>
    </rPh>
    <rPh sb="85" eb="87">
      <t>ヘイセイ</t>
    </rPh>
    <rPh sb="89" eb="91">
      <t>ネンド</t>
    </rPh>
    <rPh sb="91" eb="93">
      <t>イコウ</t>
    </rPh>
    <rPh sb="95" eb="97">
      <t>ヒナン</t>
    </rPh>
    <rPh sb="97" eb="99">
      <t>シジ</t>
    </rPh>
    <rPh sb="99" eb="101">
      <t>クイキ</t>
    </rPh>
    <rPh sb="102" eb="104">
      <t>イチブ</t>
    </rPh>
    <rPh sb="104" eb="106">
      <t>サイヘン</t>
    </rPh>
    <rPh sb="107" eb="108">
      <t>トモナ</t>
    </rPh>
    <rPh sb="109" eb="111">
      <t>ジュウミン</t>
    </rPh>
    <rPh sb="111" eb="113">
      <t>キカン</t>
    </rPh>
    <rPh sb="113" eb="114">
      <t>トウ</t>
    </rPh>
    <rPh sb="118" eb="120">
      <t>キュウスイ</t>
    </rPh>
    <rPh sb="120" eb="122">
      <t>シュウエキ</t>
    </rPh>
    <rPh sb="128" eb="130">
      <t>ゾウカ</t>
    </rPh>
    <rPh sb="130" eb="132">
      <t>ケイコウ</t>
    </rPh>
    <rPh sb="142" eb="144">
      <t>ケイジョウ</t>
    </rPh>
    <rPh sb="144" eb="146">
      <t>シュウシ</t>
    </rPh>
    <rPh sb="146" eb="148">
      <t>ヒリツ</t>
    </rPh>
    <rPh sb="159" eb="162">
      <t>キギョウサイ</t>
    </rPh>
    <rPh sb="162" eb="164">
      <t>ザンダカ</t>
    </rPh>
    <rPh sb="164" eb="165">
      <t>タイ</t>
    </rPh>
    <rPh sb="165" eb="167">
      <t>キュウスイ</t>
    </rPh>
    <rPh sb="167" eb="169">
      <t>シュウエキ</t>
    </rPh>
    <rPh sb="169" eb="171">
      <t>ヒリツ</t>
    </rPh>
    <rPh sb="173" eb="175">
      <t>リョウキン</t>
    </rPh>
    <rPh sb="175" eb="177">
      <t>カイシュウ</t>
    </rPh>
    <rPh sb="177" eb="178">
      <t>リツ</t>
    </rPh>
    <rPh sb="180" eb="182">
      <t>キュウスイ</t>
    </rPh>
    <rPh sb="182" eb="184">
      <t>ゲンカ</t>
    </rPh>
    <rPh sb="186" eb="188">
      <t>シセツ</t>
    </rPh>
    <rPh sb="188" eb="191">
      <t>リヨウリツ</t>
    </rPh>
    <rPh sb="192" eb="194">
      <t>カイゼン</t>
    </rPh>
    <rPh sb="194" eb="196">
      <t>ケイコウ</t>
    </rPh>
    <rPh sb="201" eb="203">
      <t>ヘイセイ</t>
    </rPh>
    <rPh sb="205" eb="207">
      <t>ネンド</t>
    </rPh>
    <rPh sb="212" eb="214">
      <t>キュウスイ</t>
    </rPh>
    <rPh sb="214" eb="216">
      <t>クイキ</t>
    </rPh>
    <rPh sb="217" eb="219">
      <t>タイハン</t>
    </rPh>
    <rPh sb="220" eb="222">
      <t>セイフ</t>
    </rPh>
    <rPh sb="222" eb="224">
      <t>ヒナン</t>
    </rPh>
    <rPh sb="224" eb="226">
      <t>シジ</t>
    </rPh>
    <rPh sb="226" eb="228">
      <t>クイキ</t>
    </rPh>
    <rPh sb="236" eb="238">
      <t>イチニチ</t>
    </rPh>
    <rPh sb="238" eb="240">
      <t>ヘイキン</t>
    </rPh>
    <rPh sb="240" eb="243">
      <t>ハイスイリョウ</t>
    </rPh>
    <rPh sb="244" eb="246">
      <t>キュウスイ</t>
    </rPh>
    <rPh sb="246" eb="248">
      <t>シュウエキ</t>
    </rPh>
    <rPh sb="249" eb="251">
      <t>オオハバ</t>
    </rPh>
    <rPh sb="252" eb="254">
      <t>ゲンショウ</t>
    </rPh>
    <rPh sb="262" eb="264">
      <t>ルイジ</t>
    </rPh>
    <rPh sb="264" eb="266">
      <t>ダンタイ</t>
    </rPh>
    <rPh sb="266" eb="269">
      <t>ヘイキンチ</t>
    </rPh>
    <rPh sb="270" eb="272">
      <t>オオハバ</t>
    </rPh>
    <rPh sb="273" eb="275">
      <t>シタマワ</t>
    </rPh>
    <rPh sb="276" eb="278">
      <t>ケッカ</t>
    </rPh>
    <rPh sb="288" eb="290">
      <t>リュウドウ</t>
    </rPh>
    <rPh sb="290" eb="292">
      <t>ヒリツ</t>
    </rPh>
    <rPh sb="293" eb="295">
      <t>マイトシ</t>
    </rPh>
    <rPh sb="300" eb="301">
      <t>オオ</t>
    </rPh>
    <rPh sb="303" eb="305">
      <t>ウワマワ</t>
    </rPh>
    <rPh sb="310" eb="312">
      <t>シハライ</t>
    </rPh>
    <rPh sb="312" eb="314">
      <t>ノウリョク</t>
    </rPh>
    <rPh sb="315" eb="317">
      <t>ジュウブン</t>
    </rPh>
    <rPh sb="317" eb="318">
      <t>ソナ</t>
    </rPh>
    <rPh sb="324" eb="326">
      <t>キュウスイ</t>
    </rPh>
    <rPh sb="326" eb="328">
      <t>シュウエキ</t>
    </rPh>
    <rPh sb="329" eb="331">
      <t>カイゼン</t>
    </rPh>
    <rPh sb="335" eb="337">
      <t>バアイ</t>
    </rPh>
    <rPh sb="338" eb="340">
      <t>ゲンショウ</t>
    </rPh>
    <rPh sb="345" eb="347">
      <t>ミコ</t>
    </rPh>
    <rPh sb="354" eb="356">
      <t>ヘイセイ</t>
    </rPh>
    <rPh sb="358" eb="360">
      <t>ネンド</t>
    </rPh>
    <rPh sb="361" eb="364">
      <t>ゼンネンド</t>
    </rPh>
    <rPh sb="365" eb="367">
      <t>ヒカク</t>
    </rPh>
    <rPh sb="368" eb="370">
      <t>オオハバ</t>
    </rPh>
    <rPh sb="371" eb="373">
      <t>ゲンショウ</t>
    </rPh>
    <rPh sb="379" eb="381">
      <t>カイケイ</t>
    </rPh>
    <rPh sb="381" eb="383">
      <t>キジュン</t>
    </rPh>
    <rPh sb="384" eb="386">
      <t>ミナオ</t>
    </rPh>
    <rPh sb="391" eb="392">
      <t>ネン</t>
    </rPh>
    <rPh sb="392" eb="394">
      <t>イナイ</t>
    </rPh>
    <rPh sb="395" eb="397">
      <t>ショウカン</t>
    </rPh>
    <rPh sb="399" eb="402">
      <t>キギョウサイ</t>
    </rPh>
    <rPh sb="403" eb="405">
      <t>リュウドウ</t>
    </rPh>
    <rPh sb="405" eb="407">
      <t>フサイ</t>
    </rPh>
    <rPh sb="408" eb="410">
      <t>ケイジョウ</t>
    </rPh>
    <rPh sb="417" eb="419">
      <t>ゲンショウ</t>
    </rPh>
    <rPh sb="426" eb="428">
      <t>ユウシュウ</t>
    </rPh>
    <rPh sb="428" eb="429">
      <t>リツ</t>
    </rPh>
    <rPh sb="430" eb="432">
      <t>サイガイ</t>
    </rPh>
    <rPh sb="432" eb="434">
      <t>フッキュウ</t>
    </rPh>
    <rPh sb="434" eb="436">
      <t>サギョウ</t>
    </rPh>
    <rPh sb="437" eb="438">
      <t>トモナ</t>
    </rPh>
    <rPh sb="439" eb="440">
      <t>カン</t>
    </rPh>
    <rPh sb="440" eb="442">
      <t>センジョウ</t>
    </rPh>
    <rPh sb="442" eb="443">
      <t>トウ</t>
    </rPh>
    <rPh sb="444" eb="446">
      <t>ムコウ</t>
    </rPh>
    <rPh sb="446" eb="448">
      <t>スイリョウ</t>
    </rPh>
    <rPh sb="449" eb="450">
      <t>ショウ</t>
    </rPh>
    <rPh sb="464" eb="466">
      <t>オオハバ</t>
    </rPh>
    <rPh sb="488" eb="490">
      <t>シンサイ</t>
    </rPh>
    <rPh sb="493" eb="495">
      <t>サイガイ</t>
    </rPh>
    <rPh sb="495" eb="497">
      <t>フッキュウ</t>
    </rPh>
    <rPh sb="497" eb="498">
      <t>ナラ</t>
    </rPh>
    <rPh sb="500" eb="502">
      <t>フッコウ</t>
    </rPh>
    <rPh sb="502" eb="504">
      <t>ジギョウ</t>
    </rPh>
    <rPh sb="505" eb="507">
      <t>スイシン</t>
    </rPh>
    <rPh sb="512" eb="514">
      <t>ケンゼン</t>
    </rPh>
    <rPh sb="515" eb="517">
      <t>コウリツ</t>
    </rPh>
    <rPh sb="517" eb="518">
      <t>テキ</t>
    </rPh>
    <rPh sb="519" eb="521">
      <t>ケイエイ</t>
    </rPh>
    <rPh sb="522" eb="524">
      <t>デキ</t>
    </rPh>
    <rPh sb="538" eb="540">
      <t>ケイエイ</t>
    </rPh>
    <rPh sb="540" eb="542">
      <t>カイゼン</t>
    </rPh>
    <rPh sb="543" eb="544">
      <t>ム</t>
    </rPh>
    <rPh sb="546" eb="548">
      <t>トリクミ</t>
    </rPh>
    <rPh sb="550" eb="552">
      <t>ジュウヨウ</t>
    </rPh>
    <rPh sb="552" eb="554">
      <t>カダイ</t>
    </rPh>
    <phoneticPr fontId="4"/>
  </si>
  <si>
    <t xml:space="preserve">　新しい施設が比較的多いため①有形固定資産減価償却率、②管路経年化率は類似団体平均値を下回る結果となっているが、平成25年度以降増加しており、今後も増加が見込まれる。なお、①有形固定資産減価償却率における平成26年度の増加は、会計基準の見直しによるみなし償却制度の廃止に伴う増加である。
　③管路更新率については災害復旧や復興事業に合わせ効率的に管路を更新しているが、類似団体平均値を下回る結果となった。今後も管路経年化率が増加することを踏まえ、計画的な更新が必要である。
</t>
    <rPh sb="1" eb="2">
      <t>アタラ</t>
    </rPh>
    <rPh sb="4" eb="6">
      <t>シセツ</t>
    </rPh>
    <rPh sb="7" eb="9">
      <t>ヒカク</t>
    </rPh>
    <rPh sb="9" eb="10">
      <t>テキ</t>
    </rPh>
    <rPh sb="10" eb="11">
      <t>オオ</t>
    </rPh>
    <rPh sb="15" eb="17">
      <t>ユウケイ</t>
    </rPh>
    <rPh sb="17" eb="19">
      <t>コテイ</t>
    </rPh>
    <rPh sb="19" eb="21">
      <t>シサン</t>
    </rPh>
    <rPh sb="21" eb="23">
      <t>ゲンカ</t>
    </rPh>
    <rPh sb="23" eb="25">
      <t>ショウキャク</t>
    </rPh>
    <rPh sb="25" eb="26">
      <t>リツ</t>
    </rPh>
    <rPh sb="28" eb="30">
      <t>カンロ</t>
    </rPh>
    <rPh sb="30" eb="33">
      <t>ケイネンカ</t>
    </rPh>
    <rPh sb="33" eb="34">
      <t>リツ</t>
    </rPh>
    <rPh sb="56" eb="58">
      <t>ヘイセイ</t>
    </rPh>
    <rPh sb="60" eb="64">
      <t>ネンドイコウ</t>
    </rPh>
    <rPh sb="64" eb="66">
      <t>ゾウカ</t>
    </rPh>
    <rPh sb="71" eb="73">
      <t>コンゴ</t>
    </rPh>
    <rPh sb="74" eb="76">
      <t>ゾウカ</t>
    </rPh>
    <rPh sb="77" eb="79">
      <t>ミコ</t>
    </rPh>
    <rPh sb="102" eb="104">
      <t>ヘイセイ</t>
    </rPh>
    <rPh sb="106" eb="108">
      <t>ネンド</t>
    </rPh>
    <rPh sb="109" eb="111">
      <t>ゾウカ</t>
    </rPh>
    <rPh sb="113" eb="115">
      <t>カイケイ</t>
    </rPh>
    <rPh sb="115" eb="117">
      <t>キジュン</t>
    </rPh>
    <rPh sb="118" eb="120">
      <t>ミナオ</t>
    </rPh>
    <rPh sb="127" eb="129">
      <t>ショウキャク</t>
    </rPh>
    <rPh sb="129" eb="131">
      <t>セイド</t>
    </rPh>
    <rPh sb="132" eb="134">
      <t>ハイシ</t>
    </rPh>
    <rPh sb="135" eb="136">
      <t>トモナ</t>
    </rPh>
    <rPh sb="137" eb="139">
      <t>ゾウカ</t>
    </rPh>
    <rPh sb="146" eb="148">
      <t>カンロ</t>
    </rPh>
    <rPh sb="148" eb="150">
      <t>コウシン</t>
    </rPh>
    <rPh sb="150" eb="151">
      <t>リツ</t>
    </rPh>
    <rPh sb="156" eb="158">
      <t>サイガイ</t>
    </rPh>
    <rPh sb="158" eb="160">
      <t>フッキュウ</t>
    </rPh>
    <rPh sb="161" eb="163">
      <t>フッコウ</t>
    </rPh>
    <rPh sb="163" eb="165">
      <t>ジギョウ</t>
    </rPh>
    <rPh sb="166" eb="167">
      <t>ア</t>
    </rPh>
    <rPh sb="169" eb="172">
      <t>コウリツテキ</t>
    </rPh>
    <rPh sb="173" eb="175">
      <t>カンロ</t>
    </rPh>
    <rPh sb="176" eb="178">
      <t>コウシン</t>
    </rPh>
    <rPh sb="184" eb="186">
      <t>ルイジ</t>
    </rPh>
    <rPh sb="186" eb="188">
      <t>ダンタイ</t>
    </rPh>
    <rPh sb="192" eb="194">
      <t>シタマワ</t>
    </rPh>
    <rPh sb="195" eb="197">
      <t>ケッカ</t>
    </rPh>
    <rPh sb="202" eb="204">
      <t>コンゴ</t>
    </rPh>
    <rPh sb="205" eb="207">
      <t>カンロ</t>
    </rPh>
    <rPh sb="207" eb="210">
      <t>ケイネンカ</t>
    </rPh>
    <rPh sb="210" eb="211">
      <t>リツ</t>
    </rPh>
    <rPh sb="212" eb="214">
      <t>ゾウカ</t>
    </rPh>
    <rPh sb="219" eb="220">
      <t>フ</t>
    </rPh>
    <rPh sb="223" eb="226">
      <t>ケイカクテキ</t>
    </rPh>
    <rPh sb="227" eb="229">
      <t>コウシン</t>
    </rPh>
    <rPh sb="230" eb="232">
      <t>ヒツヨウ</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</si>
  <si>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t>
    <rPh sb="65" eb="67">
      <t>ネンネン</t>
    </rPh>
    <rPh sb="69" eb="71">
      <t>ケイコウ</t>
    </rPh>
    <rPh sb="77" eb="80">
      <t>カクシヒョウ</t>
    </rPh>
    <rPh sb="82" eb="84">
      <t>シンサイ</t>
    </rPh>
    <rPh sb="84" eb="85">
      <t>マエ</t>
    </rPh>
    <rPh sb="86" eb="88">
      <t>スイジュン</t>
    </rPh>
    <rPh sb="90" eb="92">
      <t>カイフク</t>
    </rPh>
    <rPh sb="97" eb="99">
      <t>ジョウキョウ</t>
    </rPh>
    <rPh sb="150" eb="152">
      <t>ロウキュウ</t>
    </rPh>
    <rPh sb="152" eb="153">
      <t>カン</t>
    </rPh>
    <rPh sb="153" eb="155">
      <t>コウシン</t>
    </rPh>
    <rPh sb="156" eb="157">
      <t>ヒ</t>
    </rPh>
    <rPh sb="158" eb="159">
      <t>ツヅ</t>
    </rPh>
    <rPh sb="180" eb="182">
      <t>ジッシ</t>
    </rPh>
    <rPh sb="184" eb="186">
      <t>ヒツヨウ</t>
    </rPh>
    <rPh sb="215" eb="218">
      <t>ミカドウ</t>
    </rPh>
    <rPh sb="233" eb="235">
      <t>セイフ</t>
    </rPh>
    <rPh sb="235" eb="237">
      <t>ヒナン</t>
    </rPh>
    <rPh sb="237" eb="239">
      <t>シジ</t>
    </rPh>
    <rPh sb="239" eb="241">
      <t>クイキ</t>
    </rPh>
    <rPh sb="241" eb="243">
      <t>サイヘン</t>
    </rPh>
    <rPh sb="271" eb="273">
      <t>ミナオ</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</si>
</sst>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0.44</c:v>
                </c:pt>
                <c:pt idx="1">
                  <c:v>0</c:v>
                </c:pt>
                <c:pt idx="2" formatCode="#,##0.00;&quot;△&quot;#,##0.00;&quot;-&quot;">
                  <c:v>0.14000000000000001</c:v>
                </c:pt>
                <c:pt idx="3" formatCode="#,##0.00;&quot;△&quot;#,##0.00;&quot;-&quot;">
                  <c:v>0.32</c:v>
                </c:pt>
                <c:pt idx="4" formatCode="#,##0.00;&quot;△&quot;#,##0.00;&quot;-&quot;">
                  <c:v>0.56000000000000005</c:v>
                </c:pt>
              </c:numCache>
            </c:numRef>
          </c:val>
        </c:ser>
        <c:dLbls>
          <c:showLegendKey val="0"/>
          <c:showVal val="0"/>
          <c:showCatName val="0"/>
          <c:showSerName val="0"/>
          <c:showPercent val="0"/>
          <c:showBubbleSize val="0"/>
        </c:dLbls>
        <c:gapWidth val="150"/>
        <c:axId val="87889024"/>
        <c:axId val="878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7889024"/>
        <c:axId val="87890944"/>
      </c:lineChart>
      <c:dateAx>
        <c:axId val="87889024"/>
        <c:scaling>
          <c:orientation val="minMax"/>
        </c:scaling>
        <c:delete val="1"/>
        <c:axPos val="b"/>
        <c:numFmt formatCode="ge" sourceLinked="1"/>
        <c:majorTickMark val="none"/>
        <c:minorTickMark val="none"/>
        <c:tickLblPos val="none"/>
        <c:crossAx val="87890944"/>
        <c:crosses val="autoZero"/>
        <c:auto val="1"/>
        <c:lblOffset val="100"/>
        <c:baseTimeUnit val="years"/>
      </c:dateAx>
      <c:valAx>
        <c:axId val="878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59.33</c:v>
                </c:pt>
                <c:pt idx="1">
                  <c:v>7.23</c:v>
                </c:pt>
                <c:pt idx="2">
                  <c:v>12.35</c:v>
                </c:pt>
                <c:pt idx="3">
                  <c:v>17.27</c:v>
                </c:pt>
                <c:pt idx="4">
                  <c:v>20.190000000000001</c:v>
                </c:pt>
              </c:numCache>
            </c:numRef>
          </c:val>
        </c:ser>
        <c:dLbls>
          <c:showLegendKey val="0"/>
          <c:showVal val="0"/>
          <c:showCatName val="0"/>
          <c:showSerName val="0"/>
          <c:showPercent val="0"/>
          <c:showBubbleSize val="0"/>
        </c:dLbls>
        <c:gapWidth val="150"/>
        <c:axId val="89224704"/>
        <c:axId val="89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9224704"/>
        <c:axId val="89226624"/>
      </c:lineChart>
      <c:dateAx>
        <c:axId val="89224704"/>
        <c:scaling>
          <c:orientation val="minMax"/>
        </c:scaling>
        <c:delete val="1"/>
        <c:axPos val="b"/>
        <c:numFmt formatCode="ge" sourceLinked="1"/>
        <c:majorTickMark val="none"/>
        <c:minorTickMark val="none"/>
        <c:tickLblPos val="none"/>
        <c:crossAx val="89226624"/>
        <c:crosses val="autoZero"/>
        <c:auto val="1"/>
        <c:lblOffset val="100"/>
        <c:baseTimeUnit val="years"/>
      </c:dateAx>
      <c:valAx>
        <c:axId val="892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79.77</c:v>
                </c:pt>
                <c:pt idx="1">
                  <c:v>52.51</c:v>
                </c:pt>
                <c:pt idx="2">
                  <c:v>53.08</c:v>
                </c:pt>
                <c:pt idx="3">
                  <c:v>49.58</c:v>
                </c:pt>
                <c:pt idx="4">
                  <c:v>45.94</c:v>
                </c:pt>
              </c:numCache>
            </c:numRef>
          </c:val>
        </c:ser>
        <c:dLbls>
          <c:showLegendKey val="0"/>
          <c:showVal val="0"/>
          <c:showCatName val="0"/>
          <c:showSerName val="0"/>
          <c:showPercent val="0"/>
          <c:showBubbleSize val="0"/>
        </c:dLbls>
        <c:gapWidth val="150"/>
        <c:axId val="89261184"/>
        <c:axId val="892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9261184"/>
        <c:axId val="89263104"/>
      </c:lineChart>
      <c:dateAx>
        <c:axId val="89261184"/>
        <c:scaling>
          <c:orientation val="minMax"/>
        </c:scaling>
        <c:delete val="1"/>
        <c:axPos val="b"/>
        <c:numFmt formatCode="ge" sourceLinked="1"/>
        <c:majorTickMark val="none"/>
        <c:minorTickMark val="none"/>
        <c:tickLblPos val="none"/>
        <c:crossAx val="89263104"/>
        <c:crosses val="autoZero"/>
        <c:auto val="1"/>
        <c:lblOffset val="100"/>
        <c:baseTimeUnit val="years"/>
      </c:dateAx>
      <c:valAx>
        <c:axId val="892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81.64</c:v>
                </c:pt>
                <c:pt idx="1">
                  <c:v>8.57</c:v>
                </c:pt>
                <c:pt idx="2">
                  <c:v>18.760000000000002</c:v>
                </c:pt>
                <c:pt idx="3">
                  <c:v>76.510000000000005</c:v>
                </c:pt>
                <c:pt idx="4">
                  <c:v>87.67</c:v>
                </c:pt>
              </c:numCache>
            </c:numRef>
          </c:val>
        </c:ser>
        <c:dLbls>
          <c:showLegendKey val="0"/>
          <c:showVal val="0"/>
          <c:showCatName val="0"/>
          <c:showSerName val="0"/>
          <c:showPercent val="0"/>
          <c:showBubbleSize val="0"/>
        </c:dLbls>
        <c:gapWidth val="150"/>
        <c:axId val="87929600"/>
        <c:axId val="879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7929600"/>
        <c:axId val="87931520"/>
      </c:lineChart>
      <c:dateAx>
        <c:axId val="87929600"/>
        <c:scaling>
          <c:orientation val="minMax"/>
        </c:scaling>
        <c:delete val="1"/>
        <c:axPos val="b"/>
        <c:numFmt formatCode="ge" sourceLinked="1"/>
        <c:majorTickMark val="none"/>
        <c:minorTickMark val="none"/>
        <c:tickLblPos val="none"/>
        <c:crossAx val="87931520"/>
        <c:crosses val="autoZero"/>
        <c:auto val="1"/>
        <c:lblOffset val="100"/>
        <c:baseTimeUnit val="years"/>
      </c:dateAx>
      <c:valAx>
        <c:axId val="8793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16.57</c:v>
                </c:pt>
                <c:pt idx="1">
                  <c:v>18.27</c:v>
                </c:pt>
                <c:pt idx="2">
                  <c:v>20</c:v>
                </c:pt>
                <c:pt idx="3">
                  <c:v>24.03</c:v>
                </c:pt>
                <c:pt idx="4">
                  <c:v>36.93</c:v>
                </c:pt>
              </c:numCache>
            </c:numRef>
          </c:val>
        </c:ser>
        <c:dLbls>
          <c:showLegendKey val="0"/>
          <c:showVal val="0"/>
          <c:showCatName val="0"/>
          <c:showSerName val="0"/>
          <c:showPercent val="0"/>
          <c:showBubbleSize val="0"/>
        </c:dLbls>
        <c:gapWidth val="150"/>
        <c:axId val="88617344"/>
        <c:axId val="886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8617344"/>
        <c:axId val="88619264"/>
      </c:lineChart>
      <c:dateAx>
        <c:axId val="88617344"/>
        <c:scaling>
          <c:orientation val="minMax"/>
        </c:scaling>
        <c:delete val="1"/>
        <c:axPos val="b"/>
        <c:numFmt formatCode="ge" sourceLinked="1"/>
        <c:majorTickMark val="none"/>
        <c:minorTickMark val="none"/>
        <c:tickLblPos val="none"/>
        <c:crossAx val="88619264"/>
        <c:crosses val="autoZero"/>
        <c:auto val="1"/>
        <c:lblOffset val="100"/>
        <c:baseTimeUnit val="years"/>
      </c:dateAx>
      <c:valAx>
        <c:axId val="886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0.64</c:v>
                </c:pt>
                <c:pt idx="1">
                  <c:v>0.64</c:v>
                </c:pt>
                <c:pt idx="2">
                  <c:v>0.64</c:v>
                </c:pt>
                <c:pt idx="3">
                  <c:v>0.85</c:v>
                </c:pt>
                <c:pt idx="4">
                  <c:v>1.38</c:v>
                </c:pt>
              </c:numCache>
            </c:numRef>
          </c:val>
        </c:ser>
        <c:dLbls>
          <c:showLegendKey val="0"/>
          <c:showVal val="0"/>
          <c:showCatName val="0"/>
          <c:showSerName val="0"/>
          <c:showPercent val="0"/>
          <c:showBubbleSize val="0"/>
        </c:dLbls>
        <c:gapWidth val="150"/>
        <c:axId val="88997888"/>
        <c:axId val="889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8997888"/>
        <c:axId val="88999808"/>
      </c:lineChart>
      <c:dateAx>
        <c:axId val="88997888"/>
        <c:scaling>
          <c:orientation val="minMax"/>
        </c:scaling>
        <c:delete val="1"/>
        <c:axPos val="b"/>
        <c:numFmt formatCode="ge" sourceLinked="1"/>
        <c:majorTickMark val="none"/>
        <c:minorTickMark val="none"/>
        <c:tickLblPos val="none"/>
        <c:crossAx val="88999808"/>
        <c:crosses val="autoZero"/>
        <c:auto val="1"/>
        <c:lblOffset val="100"/>
        <c:baseTimeUnit val="years"/>
      </c:dateAx>
      <c:valAx>
        <c:axId val="889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55.72</c:v>
                </c:pt>
                <c:pt idx="1">
                  <c:v>2318.5300000000002</c:v>
                </c:pt>
                <c:pt idx="2">
                  <c:v>2059.54</c:v>
                </c:pt>
                <c:pt idx="3">
                  <c:v>2217.8200000000002</c:v>
                </c:pt>
                <c:pt idx="4">
                  <c:v>1178.3800000000001</c:v>
                </c:pt>
              </c:numCache>
            </c:numRef>
          </c:val>
        </c:ser>
        <c:dLbls>
          <c:showLegendKey val="0"/>
          <c:showVal val="0"/>
          <c:showCatName val="0"/>
          <c:showSerName val="0"/>
          <c:showPercent val="0"/>
          <c:showBubbleSize val="0"/>
        </c:dLbls>
        <c:gapWidth val="150"/>
        <c:axId val="89024000"/>
        <c:axId val="890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9024000"/>
        <c:axId val="89025920"/>
      </c:lineChart>
      <c:dateAx>
        <c:axId val="89024000"/>
        <c:scaling>
          <c:orientation val="minMax"/>
        </c:scaling>
        <c:delete val="1"/>
        <c:axPos val="b"/>
        <c:numFmt formatCode="ge" sourceLinked="1"/>
        <c:majorTickMark val="none"/>
        <c:minorTickMark val="none"/>
        <c:tickLblPos val="none"/>
        <c:crossAx val="89025920"/>
        <c:crosses val="autoZero"/>
        <c:auto val="1"/>
        <c:lblOffset val="100"/>
        <c:baseTimeUnit val="years"/>
      </c:dateAx>
      <c:valAx>
        <c:axId val="8902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1453</c:v>
                </c:pt>
                <c:pt idx="1">
                  <c:v>33040.83</c:v>
                </c:pt>
                <c:pt idx="2">
                  <c:v>11657.05</c:v>
                </c:pt>
                <c:pt idx="3">
                  <c:v>9074.85</c:v>
                </c:pt>
                <c:pt idx="4">
                  <c:v>737.33</c:v>
                </c:pt>
              </c:numCache>
            </c:numRef>
          </c:val>
        </c:ser>
        <c:dLbls>
          <c:showLegendKey val="0"/>
          <c:showVal val="0"/>
          <c:showCatName val="0"/>
          <c:showSerName val="0"/>
          <c:showPercent val="0"/>
          <c:showBubbleSize val="0"/>
        </c:dLbls>
        <c:gapWidth val="150"/>
        <c:axId val="89331200"/>
        <c:axId val="893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9331200"/>
        <c:axId val="89333120"/>
      </c:lineChart>
      <c:dateAx>
        <c:axId val="89331200"/>
        <c:scaling>
          <c:orientation val="minMax"/>
        </c:scaling>
        <c:delete val="1"/>
        <c:axPos val="b"/>
        <c:numFmt formatCode="ge" sourceLinked="1"/>
        <c:majorTickMark val="none"/>
        <c:minorTickMark val="none"/>
        <c:tickLblPos val="none"/>
        <c:crossAx val="89333120"/>
        <c:crosses val="autoZero"/>
        <c:auto val="1"/>
        <c:lblOffset val="100"/>
        <c:baseTimeUnit val="years"/>
      </c:dateAx>
      <c:valAx>
        <c:axId val="8933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522.99</c:v>
                </c:pt>
                <c:pt idx="1">
                  <c:v>8701.92</c:v>
                </c:pt>
                <c:pt idx="2">
                  <c:v>4747.07</c:v>
                </c:pt>
                <c:pt idx="3">
                  <c:v>3437.37</c:v>
                </c:pt>
                <c:pt idx="4">
                  <c:v>2731.52</c:v>
                </c:pt>
              </c:numCache>
            </c:numRef>
          </c:val>
        </c:ser>
        <c:dLbls>
          <c:showLegendKey val="0"/>
          <c:showVal val="0"/>
          <c:showCatName val="0"/>
          <c:showSerName val="0"/>
          <c:showPercent val="0"/>
          <c:showBubbleSize val="0"/>
        </c:dLbls>
        <c:gapWidth val="150"/>
        <c:axId val="89371776"/>
        <c:axId val="89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9371776"/>
        <c:axId val="89373696"/>
      </c:lineChart>
      <c:dateAx>
        <c:axId val="89371776"/>
        <c:scaling>
          <c:orientation val="minMax"/>
        </c:scaling>
        <c:delete val="1"/>
        <c:axPos val="b"/>
        <c:numFmt formatCode="ge" sourceLinked="1"/>
        <c:majorTickMark val="none"/>
        <c:minorTickMark val="none"/>
        <c:tickLblPos val="none"/>
        <c:crossAx val="89373696"/>
        <c:crosses val="autoZero"/>
        <c:auto val="1"/>
        <c:lblOffset val="100"/>
        <c:baseTimeUnit val="years"/>
      </c:dateAx>
      <c:valAx>
        <c:axId val="8937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69.89</c:v>
                </c:pt>
                <c:pt idx="1">
                  <c:v>4.8099999999999996</c:v>
                </c:pt>
                <c:pt idx="2">
                  <c:v>8.0299999999999994</c:v>
                </c:pt>
                <c:pt idx="3">
                  <c:v>9.65</c:v>
                </c:pt>
                <c:pt idx="4">
                  <c:v>12.95</c:v>
                </c:pt>
              </c:numCache>
            </c:numRef>
          </c:val>
        </c:ser>
        <c:dLbls>
          <c:showLegendKey val="0"/>
          <c:showVal val="0"/>
          <c:showCatName val="0"/>
          <c:showSerName val="0"/>
          <c:showPercent val="0"/>
          <c:showBubbleSize val="0"/>
        </c:dLbls>
        <c:gapWidth val="150"/>
        <c:axId val="89088768"/>
        <c:axId val="890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9088768"/>
        <c:axId val="89090688"/>
      </c:lineChart>
      <c:dateAx>
        <c:axId val="89088768"/>
        <c:scaling>
          <c:orientation val="minMax"/>
        </c:scaling>
        <c:delete val="1"/>
        <c:axPos val="b"/>
        <c:numFmt formatCode="ge" sourceLinked="1"/>
        <c:majorTickMark val="none"/>
        <c:minorTickMark val="none"/>
        <c:tickLblPos val="none"/>
        <c:crossAx val="89090688"/>
        <c:crosses val="autoZero"/>
        <c:auto val="1"/>
        <c:lblOffset val="100"/>
        <c:baseTimeUnit val="years"/>
      </c:dateAx>
      <c:valAx>
        <c:axId val="890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189.98</c:v>
                </c:pt>
                <c:pt idx="1">
                  <c:v>2648.6</c:v>
                </c:pt>
                <c:pt idx="2">
                  <c:v>1619.46</c:v>
                </c:pt>
                <c:pt idx="3">
                  <c:v>1344.8</c:v>
                </c:pt>
                <c:pt idx="4">
                  <c:v>1000.61</c:v>
                </c:pt>
              </c:numCache>
            </c:numRef>
          </c:val>
        </c:ser>
        <c:dLbls>
          <c:showLegendKey val="0"/>
          <c:showVal val="0"/>
          <c:showCatName val="0"/>
          <c:showSerName val="0"/>
          <c:showPercent val="0"/>
          <c:showBubbleSize val="0"/>
        </c:dLbls>
        <c:gapWidth val="150"/>
        <c:axId val="89122688"/>
        <c:axId val="89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9122688"/>
        <c:axId val="89124864"/>
      </c:lineChart>
      <c:dateAx>
        <c:axId val="89122688"/>
        <c:scaling>
          <c:orientation val="minMax"/>
        </c:scaling>
        <c:delete val="1"/>
        <c:axPos val="b"/>
        <c:numFmt formatCode="ge" sourceLinked="1"/>
        <c:majorTickMark val="none"/>
        <c:minorTickMark val="none"/>
        <c:tickLblPos val="none"/>
        <c:crossAx val="89124864"/>
        <c:crosses val="autoZero"/>
        <c:auto val="1"/>
        <c:lblOffset val="100"/>
        <c:baseTimeUnit val="years"/>
      </c:dateAx>
      <c:valAx>
        <c:axId val="89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双葉地方水道企業団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85.67</v>
      </c>
      <c r="K10" s="47"/>
      <c r="L10" s="47"/>
      <c r="M10" s="47"/>
      <c r="N10" s="47"/>
      <c r="O10" s="47"/>
      <c r="P10" s="47"/>
      <c r="Q10" s="47"/>
      <c r="R10" s="47">
        <f>データ!O6</f>
        <v>96.21</v>
      </c>
      <c r="S10" s="47"/>
      <c r="T10" s="47"/>
      <c r="U10" s="47"/>
      <c r="V10" s="47"/>
      <c r="W10" s="47"/>
      <c r="X10" s="47"/>
      <c r="Y10" s="47"/>
      <c r="Z10" s="75">
        <f>データ!P6</f>
        <v>2541</v>
      </c>
      <c r="AA10" s="75"/>
      <c r="AB10" s="75"/>
      <c r="AC10" s="75"/>
      <c r="AD10" s="75"/>
      <c r="AE10" s="75"/>
      <c r="AF10" s="75"/>
      <c r="AG10" s="75"/>
      <c r="AH10" s="2"/>
      <c r="AI10" s="75">
        <f>データ!T6</f>
        <v>46395</v>
      </c>
      <c r="AJ10" s="75"/>
      <c r="AK10" s="75"/>
      <c r="AL10" s="75"/>
      <c r="AM10" s="75"/>
      <c r="AN10" s="75"/>
      <c r="AO10" s="75"/>
      <c r="AP10" s="75"/>
      <c r="AQ10" s="47">
        <f>データ!U6</f>
        <v>204.65</v>
      </c>
      <c r="AR10" s="47"/>
      <c r="AS10" s="47"/>
      <c r="AT10" s="47"/>
      <c r="AU10" s="47"/>
      <c r="AV10" s="47"/>
      <c r="AW10" s="47"/>
      <c r="AX10" s="47"/>
      <c r="AY10" s="47">
        <f>データ!V6</f>
        <v>226.7</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78883</v>
      </c>
      <c r="D6" s="31">
        <f t="shared" si="3"/>
        <v>46</v>
      </c>
      <c r="E6" s="31">
        <f t="shared" si="3"/>
        <v>1</v>
      </c>
      <c r="F6" s="31">
        <f t="shared" si="3"/>
        <v>0</v>
      </c>
      <c r="G6" s="31">
        <f t="shared" si="3"/>
        <v>1</v>
      </c>
      <c r="H6" s="31" t="str">
        <f t="shared" si="3"/>
        <v>福島県　双葉地方水道企業団</v>
      </c>
      <c r="I6" s="31" t="str">
        <f t="shared" si="3"/>
        <v>法適用</v>
      </c>
      <c r="J6" s="31" t="str">
        <f t="shared" si="3"/>
        <v>水道事業</v>
      </c>
      <c r="K6" s="31" t="str">
        <f t="shared" si="3"/>
        <v>末端給水事業</v>
      </c>
      <c r="L6" s="31" t="str">
        <f t="shared" si="3"/>
        <v>A5</v>
      </c>
      <c r="M6" s="32" t="str">
        <f t="shared" si="3"/>
        <v>-</v>
      </c>
      <c r="N6" s="32">
        <f t="shared" si="3"/>
        <v>85.67</v>
      </c>
      <c r="O6" s="32">
        <f t="shared" si="3"/>
        <v>96.21</v>
      </c>
      <c r="P6" s="32">
        <f t="shared" si="3"/>
        <v>2541</v>
      </c>
      <c r="Q6" s="32" t="str">
        <f t="shared" si="3"/>
        <v>-</v>
      </c>
      <c r="R6" s="32" t="str">
        <f t="shared" si="3"/>
        <v>-</v>
      </c>
      <c r="S6" s="32" t="str">
        <f t="shared" si="3"/>
        <v>-</v>
      </c>
      <c r="T6" s="32">
        <f t="shared" si="3"/>
        <v>46395</v>
      </c>
      <c r="U6" s="32">
        <f t="shared" si="3"/>
        <v>204.65</v>
      </c>
      <c r="V6" s="32">
        <f t="shared" si="3"/>
        <v>226.7</v>
      </c>
      <c r="W6" s="33">
        <f>IF(W7="",NA(),W7)</f>
        <v>81.64</v>
      </c>
      <c r="X6" s="33">
        <f t="shared" ref="X6:AF6" si="4">IF(X7="",NA(),X7)</f>
        <v>8.57</v>
      </c>
      <c r="Y6" s="33">
        <f t="shared" si="4"/>
        <v>18.760000000000002</v>
      </c>
      <c r="Z6" s="33">
        <f t="shared" si="4"/>
        <v>76.510000000000005</v>
      </c>
      <c r="AA6" s="33">
        <f t="shared" si="4"/>
        <v>87.67</v>
      </c>
      <c r="AB6" s="33">
        <f t="shared" si="4"/>
        <v>108.43</v>
      </c>
      <c r="AC6" s="33">
        <f t="shared" si="4"/>
        <v>105.61</v>
      </c>
      <c r="AD6" s="33">
        <f t="shared" si="4"/>
        <v>106.41</v>
      </c>
      <c r="AE6" s="33">
        <f t="shared" si="4"/>
        <v>106.89</v>
      </c>
      <c r="AF6" s="33">
        <f t="shared" si="4"/>
        <v>109.04</v>
      </c>
      <c r="AG6" s="32" t="str">
        <f>IF(AG7="","",IF(AG7="-","【-】","【"&amp;SUBSTITUTE(TEXT(AG7,"#,##0.00"),"-","△")&amp;"】"))</f>
        <v>【113.03】</v>
      </c>
      <c r="AH6" s="33">
        <f>IF(AH7="",NA(),AH7)</f>
        <v>55.72</v>
      </c>
      <c r="AI6" s="33">
        <f t="shared" ref="AI6:AQ6" si="5">IF(AI7="",NA(),AI7)</f>
        <v>2318.5300000000002</v>
      </c>
      <c r="AJ6" s="33">
        <f t="shared" si="5"/>
        <v>2059.54</v>
      </c>
      <c r="AK6" s="33">
        <f t="shared" si="5"/>
        <v>2217.8200000000002</v>
      </c>
      <c r="AL6" s="33">
        <f t="shared" si="5"/>
        <v>1178.3800000000001</v>
      </c>
      <c r="AM6" s="33">
        <f t="shared" si="5"/>
        <v>5.37</v>
      </c>
      <c r="AN6" s="33">
        <f t="shared" si="5"/>
        <v>6.79</v>
      </c>
      <c r="AO6" s="33">
        <f t="shared" si="5"/>
        <v>6.33</v>
      </c>
      <c r="AP6" s="33">
        <f t="shared" si="5"/>
        <v>7.76</v>
      </c>
      <c r="AQ6" s="33">
        <f t="shared" si="5"/>
        <v>3.77</v>
      </c>
      <c r="AR6" s="32" t="str">
        <f>IF(AR7="","",IF(AR7="-","【-】","【"&amp;SUBSTITUTE(TEXT(AR7,"#,##0.00"),"-","△")&amp;"】"))</f>
        <v>【0.81】</v>
      </c>
      <c r="AS6" s="33">
        <f>IF(AS7="",NA(),AS7)</f>
        <v>1453</v>
      </c>
      <c r="AT6" s="33">
        <f t="shared" ref="AT6:BB6" si="6">IF(AT7="",NA(),AT7)</f>
        <v>33040.83</v>
      </c>
      <c r="AU6" s="33">
        <f t="shared" si="6"/>
        <v>11657.05</v>
      </c>
      <c r="AV6" s="33">
        <f t="shared" si="6"/>
        <v>9074.85</v>
      </c>
      <c r="AW6" s="33">
        <f t="shared" si="6"/>
        <v>737.33</v>
      </c>
      <c r="AX6" s="33">
        <f t="shared" si="6"/>
        <v>792.56</v>
      </c>
      <c r="AY6" s="33">
        <f t="shared" si="6"/>
        <v>832.37</v>
      </c>
      <c r="AZ6" s="33">
        <f t="shared" si="6"/>
        <v>852.01</v>
      </c>
      <c r="BA6" s="33">
        <f t="shared" si="6"/>
        <v>909.68</v>
      </c>
      <c r="BB6" s="33">
        <f t="shared" si="6"/>
        <v>382.09</v>
      </c>
      <c r="BC6" s="32" t="str">
        <f>IF(BC7="","",IF(BC7="-","【-】","【"&amp;SUBSTITUTE(TEXT(BC7,"#,##0.00"),"-","△")&amp;"】"))</f>
        <v>【264.16】</v>
      </c>
      <c r="BD6" s="33">
        <f>IF(BD7="",NA(),BD7)</f>
        <v>522.99</v>
      </c>
      <c r="BE6" s="33">
        <f t="shared" ref="BE6:BM6" si="7">IF(BE7="",NA(),BE7)</f>
        <v>8701.92</v>
      </c>
      <c r="BF6" s="33">
        <f t="shared" si="7"/>
        <v>4747.07</v>
      </c>
      <c r="BG6" s="33">
        <f t="shared" si="7"/>
        <v>3437.37</v>
      </c>
      <c r="BH6" s="33">
        <f t="shared" si="7"/>
        <v>2731.52</v>
      </c>
      <c r="BI6" s="33">
        <f t="shared" si="7"/>
        <v>403.05</v>
      </c>
      <c r="BJ6" s="33">
        <f t="shared" si="7"/>
        <v>403.15</v>
      </c>
      <c r="BK6" s="33">
        <f t="shared" si="7"/>
        <v>391.4</v>
      </c>
      <c r="BL6" s="33">
        <f t="shared" si="7"/>
        <v>382.65</v>
      </c>
      <c r="BM6" s="33">
        <f t="shared" si="7"/>
        <v>385.06</v>
      </c>
      <c r="BN6" s="32" t="str">
        <f>IF(BN7="","",IF(BN7="-","【-】","【"&amp;SUBSTITUTE(TEXT(BN7,"#,##0.00"),"-","△")&amp;"】"))</f>
        <v>【283.72】</v>
      </c>
      <c r="BO6" s="33">
        <f>IF(BO7="",NA(),BO7)</f>
        <v>69.89</v>
      </c>
      <c r="BP6" s="33">
        <f t="shared" ref="BP6:BX6" si="8">IF(BP7="",NA(),BP7)</f>
        <v>4.8099999999999996</v>
      </c>
      <c r="BQ6" s="33">
        <f t="shared" si="8"/>
        <v>8.0299999999999994</v>
      </c>
      <c r="BR6" s="33">
        <f t="shared" si="8"/>
        <v>9.65</v>
      </c>
      <c r="BS6" s="33">
        <f t="shared" si="8"/>
        <v>12.95</v>
      </c>
      <c r="BT6" s="33">
        <f t="shared" si="8"/>
        <v>97.63</v>
      </c>
      <c r="BU6" s="33">
        <f t="shared" si="8"/>
        <v>94.86</v>
      </c>
      <c r="BV6" s="33">
        <f t="shared" si="8"/>
        <v>95.91</v>
      </c>
      <c r="BW6" s="33">
        <f t="shared" si="8"/>
        <v>96.1</v>
      </c>
      <c r="BX6" s="33">
        <f t="shared" si="8"/>
        <v>99.07</v>
      </c>
      <c r="BY6" s="32" t="str">
        <f>IF(BY7="","",IF(BY7="-","【-】","【"&amp;SUBSTITUTE(TEXT(BY7,"#,##0.00"),"-","△")&amp;"】"))</f>
        <v>【104.60】</v>
      </c>
      <c r="BZ6" s="33">
        <f>IF(BZ7="",NA(),BZ7)</f>
        <v>189.98</v>
      </c>
      <c r="CA6" s="33">
        <f t="shared" ref="CA6:CI6" si="9">IF(CA7="",NA(),CA7)</f>
        <v>2648.6</v>
      </c>
      <c r="CB6" s="33">
        <f t="shared" si="9"/>
        <v>1619.46</v>
      </c>
      <c r="CC6" s="33">
        <f t="shared" si="9"/>
        <v>1344.8</v>
      </c>
      <c r="CD6" s="33">
        <f t="shared" si="9"/>
        <v>1000.61</v>
      </c>
      <c r="CE6" s="33">
        <f t="shared" si="9"/>
        <v>172.59</v>
      </c>
      <c r="CF6" s="33">
        <f t="shared" si="9"/>
        <v>179.14</v>
      </c>
      <c r="CG6" s="33">
        <f t="shared" si="9"/>
        <v>179.29</v>
      </c>
      <c r="CH6" s="33">
        <f t="shared" si="9"/>
        <v>178.39</v>
      </c>
      <c r="CI6" s="33">
        <f t="shared" si="9"/>
        <v>173.03</v>
      </c>
      <c r="CJ6" s="32" t="str">
        <f>IF(CJ7="","",IF(CJ7="-","【-】","【"&amp;SUBSTITUTE(TEXT(CJ7,"#,##0.00"),"-","△")&amp;"】"))</f>
        <v>【164.21】</v>
      </c>
      <c r="CK6" s="33">
        <f>IF(CK7="",NA(),CK7)</f>
        <v>59.33</v>
      </c>
      <c r="CL6" s="33">
        <f t="shared" ref="CL6:CT6" si="10">IF(CL7="",NA(),CL7)</f>
        <v>7.23</v>
      </c>
      <c r="CM6" s="33">
        <f t="shared" si="10"/>
        <v>12.35</v>
      </c>
      <c r="CN6" s="33">
        <f t="shared" si="10"/>
        <v>17.27</v>
      </c>
      <c r="CO6" s="33">
        <f t="shared" si="10"/>
        <v>20.190000000000001</v>
      </c>
      <c r="CP6" s="33">
        <f t="shared" si="10"/>
        <v>60.17</v>
      </c>
      <c r="CQ6" s="33">
        <f t="shared" si="10"/>
        <v>58.76</v>
      </c>
      <c r="CR6" s="33">
        <f t="shared" si="10"/>
        <v>59.09</v>
      </c>
      <c r="CS6" s="33">
        <f t="shared" si="10"/>
        <v>59.23</v>
      </c>
      <c r="CT6" s="33">
        <f t="shared" si="10"/>
        <v>58.58</v>
      </c>
      <c r="CU6" s="32" t="str">
        <f>IF(CU7="","",IF(CU7="-","【-】","【"&amp;SUBSTITUTE(TEXT(CU7,"#,##0.00"),"-","△")&amp;"】"))</f>
        <v>【59.80】</v>
      </c>
      <c r="CV6" s="33">
        <f>IF(CV7="",NA(),CV7)</f>
        <v>79.77</v>
      </c>
      <c r="CW6" s="33">
        <f t="shared" ref="CW6:DE6" si="11">IF(CW7="",NA(),CW7)</f>
        <v>52.51</v>
      </c>
      <c r="CX6" s="33">
        <f t="shared" si="11"/>
        <v>53.08</v>
      </c>
      <c r="CY6" s="33">
        <f t="shared" si="11"/>
        <v>49.58</v>
      </c>
      <c r="CZ6" s="33">
        <f t="shared" si="11"/>
        <v>45.94</v>
      </c>
      <c r="DA6" s="33">
        <f t="shared" si="11"/>
        <v>85.47</v>
      </c>
      <c r="DB6" s="33">
        <f t="shared" si="11"/>
        <v>84.87</v>
      </c>
      <c r="DC6" s="33">
        <f t="shared" si="11"/>
        <v>85.4</v>
      </c>
      <c r="DD6" s="33">
        <f t="shared" si="11"/>
        <v>85.53</v>
      </c>
      <c r="DE6" s="33">
        <f t="shared" si="11"/>
        <v>85.23</v>
      </c>
      <c r="DF6" s="32" t="str">
        <f>IF(DF7="","",IF(DF7="-","【-】","【"&amp;SUBSTITUTE(TEXT(DF7,"#,##0.00"),"-","△")&amp;"】"))</f>
        <v>【89.78】</v>
      </c>
      <c r="DG6" s="33">
        <f>IF(DG7="",NA(),DG7)</f>
        <v>16.57</v>
      </c>
      <c r="DH6" s="33">
        <f t="shared" ref="DH6:DP6" si="12">IF(DH7="",NA(),DH7)</f>
        <v>18.27</v>
      </c>
      <c r="DI6" s="33">
        <f t="shared" si="12"/>
        <v>20</v>
      </c>
      <c r="DJ6" s="33">
        <f t="shared" si="12"/>
        <v>24.03</v>
      </c>
      <c r="DK6" s="33">
        <f t="shared" si="12"/>
        <v>36.93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0.64</v>
      </c>
      <c r="DS6" s="33">
        <f t="shared" ref="DS6:EA6" si="13">IF(DS7="",NA(),DS7)</f>
        <v>0.64</v>
      </c>
      <c r="DT6" s="33">
        <f t="shared" si="13"/>
        <v>0.64</v>
      </c>
      <c r="DU6" s="33">
        <f t="shared" si="13"/>
        <v>0.85</v>
      </c>
      <c r="DV6" s="33">
        <f t="shared" si="13"/>
        <v>1.38</v>
      </c>
      <c r="DW6" s="33">
        <f t="shared" si="13"/>
        <v>6.06</v>
      </c>
      <c r="DX6" s="33">
        <f t="shared" si="13"/>
        <v>6.47</v>
      </c>
      <c r="DY6" s="33">
        <f t="shared" si="13"/>
        <v>7.8</v>
      </c>
      <c r="DZ6" s="33">
        <f t="shared" si="13"/>
        <v>8.39</v>
      </c>
      <c r="EA6" s="33">
        <f t="shared" si="13"/>
        <v>10.09</v>
      </c>
      <c r="EB6" s="32" t="str">
        <f>IF(EB7="","",IF(EB7="-","【-】","【"&amp;SUBSTITUTE(TEXT(EB7,"#,##0.00"),"-","△")&amp;"】"))</f>
        <v>【12.42】</v>
      </c>
      <c r="EC6" s="33">
        <f>IF(EC7="",NA(),EC7)</f>
        <v>0.44</v>
      </c>
      <c r="ED6" s="32">
        <f t="shared" ref="ED6:EL6" si="14">IF(ED7="",NA(),ED7)</f>
        <v>0</v>
      </c>
      <c r="EE6" s="33">
        <f t="shared" si="14"/>
        <v>0.14000000000000001</v>
      </c>
      <c r="EF6" s="33">
        <f t="shared" si="14"/>
        <v>0.32</v>
      </c>
      <c r="EG6" s="33">
        <f t="shared" si="14"/>
        <v>0.56000000000000005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78883</v>
      </c>
      <c r="D7" s="35">
        <v>46</v>
      </c>
      <c r="E7" s="35">
        <v>1</v>
      </c>
      <c r="F7" s="35">
        <v>0</v>
      </c>
      <c r="G7" s="35">
        <v>1</v>
      </c>
      <c r="H7" s="35" t="s">
        <v>93</v>
      </c>
      <c r="I7" s="35" t="s">
        <v>94</v>
      </c>
      <c r="J7" s="35" t="s">
        <v>95</v>
      </c>
      <c r="K7" s="35" t="s">
        <v>96</v>
      </c>
      <c r="L7" s="35" t="s">
        <v>97</v>
      </c>
      <c r="M7" s="36" t="s">
        <v>98</v>
      </c>
      <c r="N7" s="36">
        <v>85.67</v>
      </c>
      <c r="O7" s="36">
        <v>96.21</v>
      </c>
      <c r="P7" s="36">
        <v>2541</v>
      </c>
      <c r="Q7" s="36" t="s">
        <v>98</v>
      </c>
      <c r="R7" s="36" t="s">
        <v>98</v>
      </c>
      <c r="S7" s="36" t="s">
        <v>98</v>
      </c>
      <c r="T7" s="36">
        <v>46395</v>
      </c>
      <c r="U7" s="36">
        <v>204.65</v>
      </c>
      <c r="V7" s="36">
        <v>226.7</v>
      </c>
      <c r="W7" s="36">
        <v>81.64</v>
      </c>
      <c r="X7" s="36">
        <v>8.57</v>
      </c>
      <c r="Y7" s="36">
        <v>18.760000000000002</v>
      </c>
      <c r="Z7" s="36">
        <v>76.510000000000005</v>
      </c>
      <c r="AA7" s="36">
        <v>87.67</v>
      </c>
      <c r="AB7" s="36">
        <v>108.43</v>
      </c>
      <c r="AC7" s="36">
        <v>105.61</v>
      </c>
      <c r="AD7" s="36">
        <v>106.41</v>
      </c>
      <c r="AE7" s="36">
        <v>106.89</v>
      </c>
      <c r="AF7" s="36">
        <v>109.04</v>
      </c>
      <c r="AG7" s="36">
        <v>113.03</v>
      </c>
      <c r="AH7" s="36">
        <v>55.72</v>
      </c>
      <c r="AI7" s="36">
        <v>2318.5300000000002</v>
      </c>
      <c r="AJ7" s="36">
        <v>2059.54</v>
      </c>
      <c r="AK7" s="36">
        <v>2217.8200000000002</v>
      </c>
      <c r="AL7" s="36">
        <v>1178.3800000000001</v>
      </c>
      <c r="AM7" s="36">
        <v>5.37</v>
      </c>
      <c r="AN7" s="36">
        <v>6.79</v>
      </c>
      <c r="AO7" s="36">
        <v>6.33</v>
      </c>
      <c r="AP7" s="36">
        <v>7.76</v>
      </c>
      <c r="AQ7" s="36">
        <v>3.77</v>
      </c>
      <c r="AR7" s="36">
        <v>0.81</v>
      </c>
      <c r="AS7" s="36">
        <v>1453</v>
      </c>
      <c r="AT7" s="36">
        <v>33040.83</v>
      </c>
      <c r="AU7" s="36">
        <v>11657.05</v>
      </c>
      <c r="AV7" s="36">
        <v>9074.85</v>
      </c>
      <c r="AW7" s="36">
        <v>737.33</v>
      </c>
      <c r="AX7" s="36">
        <v>792.56</v>
      </c>
      <c r="AY7" s="36">
        <v>832.37</v>
      </c>
      <c r="AZ7" s="36">
        <v>852.01</v>
      </c>
      <c r="BA7" s="36">
        <v>909.68</v>
      </c>
      <c r="BB7" s="36">
        <v>382.09</v>
      </c>
      <c r="BC7" s="36">
        <v>264.16000000000003</v>
      </c>
      <c r="BD7" s="36">
        <v>522.99</v>
      </c>
      <c r="BE7" s="36">
        <v>8701.92</v>
      </c>
      <c r="BF7" s="36">
        <v>4747.07</v>
      </c>
      <c r="BG7" s="36">
        <v>3437.37</v>
      </c>
      <c r="BH7" s="36">
        <v>2731.52</v>
      </c>
      <c r="BI7" s="36">
        <v>403.05</v>
      </c>
      <c r="BJ7" s="36">
        <v>403.15</v>
      </c>
      <c r="BK7" s="36">
        <v>391.4</v>
      </c>
      <c r="BL7" s="36">
        <v>382.65</v>
      </c>
      <c r="BM7" s="36">
        <v>385.06</v>
      </c>
      <c r="BN7" s="36">
        <v>283.72000000000003</v>
      </c>
      <c r="BO7" s="36">
        <v>69.89</v>
      </c>
      <c r="BP7" s="36">
        <v>4.8099999999999996</v>
      </c>
      <c r="BQ7" s="36">
        <v>8.0299999999999994</v>
      </c>
      <c r="BR7" s="36">
        <v>9.65</v>
      </c>
      <c r="BS7" s="36">
        <v>12.95</v>
      </c>
      <c r="BT7" s="36">
        <v>97.63</v>
      </c>
      <c r="BU7" s="36">
        <v>94.86</v>
      </c>
      <c r="BV7" s="36">
        <v>95.91</v>
      </c>
      <c r="BW7" s="36">
        <v>96.1</v>
      </c>
      <c r="BX7" s="36">
        <v>99.07</v>
      </c>
      <c r="BY7" s="36">
        <v>104.6</v>
      </c>
      <c r="BZ7" s="36">
        <v>189.98</v>
      </c>
      <c r="CA7" s="36">
        <v>2648.6</v>
      </c>
      <c r="CB7" s="36">
        <v>1619.46</v>
      </c>
      <c r="CC7" s="36">
        <v>1344.8</v>
      </c>
      <c r="CD7" s="36">
        <v>1000.61</v>
      </c>
      <c r="CE7" s="36">
        <v>172.59</v>
      </c>
      <c r="CF7" s="36">
        <v>179.14</v>
      </c>
      <c r="CG7" s="36">
        <v>179.29</v>
      </c>
      <c r="CH7" s="36">
        <v>178.39</v>
      </c>
      <c r="CI7" s="36">
        <v>173.03</v>
      </c>
      <c r="CJ7" s="36">
        <v>164.21</v>
      </c>
      <c r="CK7" s="36">
        <v>59.33</v>
      </c>
      <c r="CL7" s="36">
        <v>7.23</v>
      </c>
      <c r="CM7" s="36">
        <v>12.35</v>
      </c>
      <c r="CN7" s="36">
        <v>17.27</v>
      </c>
      <c r="CO7" s="36">
        <v>20.190000000000001</v>
      </c>
      <c r="CP7" s="36">
        <v>60.17</v>
      </c>
      <c r="CQ7" s="36">
        <v>58.76</v>
      </c>
      <c r="CR7" s="36">
        <v>59.09</v>
      </c>
      <c r="CS7" s="36">
        <v>59.23</v>
      </c>
      <c r="CT7" s="36">
        <v>58.58</v>
      </c>
      <c r="CU7" s="36">
        <v>59.8</v>
      </c>
      <c r="CV7" s="36">
        <v>79.77</v>
      </c>
      <c r="CW7" s="36">
        <v>52.51</v>
      </c>
      <c r="CX7" s="36">
        <v>53.08</v>
      </c>
      <c r="CY7" s="36">
        <v>49.58</v>
      </c>
      <c r="CZ7" s="36">
        <v>45.94</v>
      </c>
      <c r="DA7" s="36">
        <v>85.47</v>
      </c>
      <c r="DB7" s="36">
        <v>84.87</v>
      </c>
      <c r="DC7" s="36">
        <v>85.4</v>
      </c>
      <c r="DD7" s="36">
        <v>85.53</v>
      </c>
      <c r="DE7" s="36">
        <v>85.23</v>
      </c>
      <c r="DF7" s="36">
        <v>89.78</v>
      </c>
      <c r="DG7" s="36">
        <v>16.57</v>
      </c>
      <c r="DH7" s="36">
        <v>18.27</v>
      </c>
      <c r="DI7" s="36">
        <v>20</v>
      </c>
      <c r="DJ7" s="36">
        <v>24.03</v>
      </c>
      <c r="DK7" s="36">
        <v>36.93</v>
      </c>
      <c r="DL7" s="36">
        <v>34.47</v>
      </c>
      <c r="DM7" s="36">
        <v>35.53</v>
      </c>
      <c r="DN7" s="36">
        <v>36.36</v>
      </c>
      <c r="DO7" s="36">
        <v>37.340000000000003</v>
      </c>
      <c r="DP7" s="36">
        <v>44.31</v>
      </c>
      <c r="DQ7" s="36">
        <v>46.31</v>
      </c>
      <c r="DR7" s="36">
        <v>0.64</v>
      </c>
      <c r="DS7" s="36">
        <v>0.64</v>
      </c>
      <c r="DT7" s="36">
        <v>0.64</v>
      </c>
      <c r="DU7" s="36">
        <v>0.85</v>
      </c>
      <c r="DV7" s="36">
        <v>1.38</v>
      </c>
      <c r="DW7" s="36">
        <v>6.06</v>
      </c>
      <c r="DX7" s="36">
        <v>6.47</v>
      </c>
      <c r="DY7" s="36">
        <v>7.8</v>
      </c>
      <c r="DZ7" s="36">
        <v>8.39</v>
      </c>
      <c r="EA7" s="36">
        <v>10.09</v>
      </c>
      <c r="EB7" s="36">
        <v>12.42</v>
      </c>
      <c r="EC7" s="36">
        <v>0.44</v>
      </c>
      <c r="ED7" s="36">
        <v>0</v>
      </c>
      <c r="EE7" s="36">
        <v>0.14000000000000001</v>
      </c>
      <c r="EF7" s="36">
        <v>0.32</v>
      </c>
      <c r="EG7" s="36">
        <v>0.56000000000000005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soumu05</cp:lastModifiedBy>
  <cp:lastPrinted>2016-02-10T00:22:27Z</cp:lastPrinted>
  <dcterms:created xsi:type="dcterms:W3CDTF">2016-02-03T07:15:26Z</dcterms:created>
  <dcterms:modified xsi:type="dcterms:W3CDTF">2016-02-10T00:30:11Z</dcterms:modified>
</cp:coreProperties>
</file>