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調査もの（その他）\280129経営分析の公表\46法適用010水道事業\46法適用010水道事業\"/>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<sst xmlns="http://schemas.openxmlformats.org/spreadsheetml/2006/main" count="217" uniqueCount="107">
  <si>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</si>
  <si>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</si>
  <si>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</si>
  <si>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</si>
  <si>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</si>
  <si>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</si>
  <si>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</si>
  <si>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</si>
  <si>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</si>
  <si>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</si>
  <si>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</si>
  <si>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</si>
  <si>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</si>
  <si>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</si>
  <si>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</si>
  <si>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</si>
  <si>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</si>
  <si>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</si>
  <si>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</si>
  <si>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</si>
  <si>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</si>
  <si>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</si>
  <si>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</si>
  <si>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</si>
  <si>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</si>
  <si>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</si>
  <si>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</si>
  <si>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</si>
  <si>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</si>
  <si>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</si>
  <si>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</si>
  <si>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</si>
  <si>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</si>
  <si>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</si>
  <si>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</si>
  <si>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</si>
  <si>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</si>
  <si>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</si>
  <si>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</si>
  <si>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</si>
  <si>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</si>
  <si>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</si>
  <si>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</si>
  <si>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</si>
  <si>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</si>
  <si>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</si>
  <si>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</si>
  <si>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</si>
  <si>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</si>
  <si>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</si>
  <si>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</si>
  <si>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</si>
  <si>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</si>
  <si>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</si>
  <si>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</si>
  <si>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</si>
  <si>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</si>
  <si>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</si>
  <si>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</si>
  <si>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</si>
  <si>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</si>
  <si>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</si>
  <si>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</si>
  <si>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</si>
  <si>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</si>
  <si>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</si>
  <si>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</si>
  <si>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</si>
  <si>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</si>
  <si>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</si>
  <si>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</si>
  <si>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</si>
  <si>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</si>
  <si>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</si>
  <si>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</si>
  <si>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</si>
  <si>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</si>
  <si>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</si>
  <si>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</si>
  <si>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</si>
  <si>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</si>
  <si>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</si>
  <si>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</si>
  <si>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</si>
  <si>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</si>
  <si>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</si>
  <si>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</si>
  <si>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</si>
  <si>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</si>
  <si>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</si>
  <si>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</si>
  <si>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</si>
  <si>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</si>
  <si>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会津若松市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</si>
  <si>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</si>
  <si>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</si>
  <si>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</si>
  <si>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</si>
  <si>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</si>
  <si>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</si>
  <si>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</si>
  <si>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</si>
  <si>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</si>
  <si>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</si>
  <si>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の減価償却率は、類似団体とほぼ同程度です。②管路経年化率は類似団体と比較して低い状況にあります。今後も継続して法定耐用年数を経過した管路の更新を行い、また必要に応じて管路の長寿命化に取り組んでいくことが必要です。③管路更新率は、平成50年度頃から法定耐用年数が経過する管路の更新が大幅に増加することが見込まれるため、年度間のばらつきはあるもののそれまでは比較的低く推移すると考えられます。</t>
    <rPh sb="2" eb="4">
      <t>ユウケイ</t>
    </rPh>
    <rPh sb="4" eb="6">
      <t>コテイ</t>
    </rPh>
    <rPh sb="6" eb="8">
      <t>シサン</t>
    </rPh>
    <rPh sb="9" eb="11">
      <t>ゲンカ</t>
    </rPh>
    <rPh sb="11" eb="13">
      <t>ショウキャク</t>
    </rPh>
    <rPh sb="13" eb="14">
      <t>リツ</t>
    </rPh>
    <rPh sb="16" eb="18">
      <t>ルイジ</t>
    </rPh>
    <rPh sb="18" eb="20">
      <t>ダンタイ</t>
    </rPh>
    <rPh sb="23" eb="26">
      <t>ドウテイド</t>
    </rPh>
    <rPh sb="30" eb="32">
      <t>カンロ</t>
    </rPh>
    <rPh sb="32" eb="35">
      <t>ケイネンカ</t>
    </rPh>
    <rPh sb="35" eb="36">
      <t>リツ</t>
    </rPh>
    <rPh sb="37" eb="39">
      <t>ルイジ</t>
    </rPh>
    <rPh sb="39" eb="41">
      <t>ダンタイ</t>
    </rPh>
    <rPh sb="42" eb="44">
      <t>ヒカク</t>
    </rPh>
    <rPh sb="46" eb="47">
      <t>ヒク</t>
    </rPh>
    <rPh sb="48" eb="50">
      <t>ジョウキョウ</t>
    </rPh>
    <rPh sb="56" eb="58">
      <t>コンゴ</t>
    </rPh>
    <rPh sb="59" eb="61">
      <t>ケイゾク</t>
    </rPh>
    <rPh sb="63" eb="65">
      <t>ホウテイ</t>
    </rPh>
    <rPh sb="65" eb="67">
      <t>タイヨウ</t>
    </rPh>
    <rPh sb="67" eb="69">
      <t>ネンスウ</t>
    </rPh>
    <rPh sb="70" eb="72">
      <t>ケイカ</t>
    </rPh>
    <rPh sb="74" eb="76">
      <t>カンロ</t>
    </rPh>
    <rPh sb="77" eb="79">
      <t>コウシン</t>
    </rPh>
    <rPh sb="80" eb="81">
      <t>オコナ</t>
    </rPh>
    <rPh sb="85" eb="87">
      <t>ヒツヨウ</t>
    </rPh>
    <rPh sb="88" eb="89">
      <t>オウ</t>
    </rPh>
    <rPh sb="91" eb="93">
      <t>カンロ</t>
    </rPh>
    <rPh sb="94" eb="95">
      <t>チョウ</t>
    </rPh>
    <rPh sb="95" eb="98">
      <t>ジュミョウカ</t>
    </rPh>
    <rPh sb="99" eb="100">
      <t>ト</t>
    </rPh>
    <rPh sb="101" eb="102">
      <t>ク</t>
    </rPh>
    <rPh sb="109" eb="111">
      <t>ヒツヨウ</t>
    </rPh>
    <rPh sb="115" eb="117">
      <t>カンロ</t>
    </rPh>
    <rPh sb="117" eb="119">
      <t>コウシン</t>
    </rPh>
    <rPh sb="119" eb="120">
      <t>リツ</t>
    </rPh>
    <rPh sb="122" eb="124">
      <t>ヘイセイ</t>
    </rPh>
    <rPh sb="126" eb="127">
      <t>ネン</t>
    </rPh>
    <rPh sb="127" eb="128">
      <t>ド</t>
    </rPh>
    <rPh sb="128" eb="129">
      <t>コロ</t>
    </rPh>
    <rPh sb="131" eb="133">
      <t>ホウテイ</t>
    </rPh>
    <rPh sb="133" eb="135">
      <t>タイヨウ</t>
    </rPh>
    <rPh sb="135" eb="137">
      <t>ネンスウ</t>
    </rPh>
    <rPh sb="138" eb="140">
      <t>ケイカ</t>
    </rPh>
    <rPh sb="142" eb="144">
      <t>カンロ</t>
    </rPh>
    <rPh sb="145" eb="147">
      <t>コウシン</t>
    </rPh>
    <rPh sb="148" eb="150">
      <t>オオハバ</t>
    </rPh>
    <rPh sb="151" eb="153">
      <t>ゾウカ</t>
    </rPh>
    <rPh sb="158" eb="160">
      <t>ミコ</t>
    </rPh>
    <rPh sb="166" eb="168">
      <t>ネンド</t>
    </rPh>
    <rPh sb="168" eb="169">
      <t>カン</t>
    </rPh>
    <rPh sb="185" eb="188">
      <t>ヒカクテキ</t>
    </rPh>
    <rPh sb="188" eb="189">
      <t>ヒク</t>
    </rPh>
    <rPh sb="190" eb="192">
      <t>スイイ</t>
    </rPh>
    <rPh sb="195" eb="196">
      <t>カンガ</t>
    </rPh>
    <phoneticPr fontId="4"/>
  </si>
  <si>
    <t>　給水原価が供給単価を上回っており、良好な経営状態とは言えません。現行の水道料金は平成6年4月1日に施行されてから20年以上変更されておりません。安易な料金改定は認められませんが、適時・適切に料金改定ができなかった場合収入と支出のバランスを欠くこととなり、健全経営ができなくなる恐れもありますので、料金体系について早急に検討していくことが必要だと考えます。また、老朽化の状況については、管路の経年化が進み水道施設が本格的に更新を迎える一方で、厳しい財政状況のなか投資効率を重視した資産管理が求められるため、単なる施設の更新・取替えではなく、水道システム全般の再構築の視点が必要です。今後についてはアセットマネジメントを導入することにより更新需要を平準化させ、計画的な更新を検討します。</t>
    <rPh sb="1" eb="3">
      <t>キュウスイ</t>
    </rPh>
    <rPh sb="3" eb="5">
      <t>ゲンカ</t>
    </rPh>
    <rPh sb="6" eb="8">
      <t>キョウキュウ</t>
    </rPh>
    <rPh sb="8" eb="10">
      <t>タンカ</t>
    </rPh>
    <rPh sb="11" eb="13">
      <t>ウワマワ</t>
    </rPh>
    <rPh sb="18" eb="20">
      <t>リョウコウ</t>
    </rPh>
    <rPh sb="21" eb="23">
      <t>ケイエイ</t>
    </rPh>
    <rPh sb="23" eb="25">
      <t>ジョウタイ</t>
    </rPh>
    <rPh sb="27" eb="28">
      <t>イ</t>
    </rPh>
    <rPh sb="33" eb="35">
      <t>ゲンコウ</t>
    </rPh>
    <rPh sb="36" eb="38">
      <t>スイドウ</t>
    </rPh>
    <rPh sb="38" eb="40">
      <t>リョウキン</t>
    </rPh>
    <rPh sb="41" eb="43">
      <t>ヘイセイ</t>
    </rPh>
    <rPh sb="44" eb="45">
      <t>ネン</t>
    </rPh>
    <rPh sb="46" eb="47">
      <t>ツキ</t>
    </rPh>
    <rPh sb="48" eb="49">
      <t>ニチ</t>
    </rPh>
    <rPh sb="50" eb="52">
      <t>セコウ</t>
    </rPh>
    <rPh sb="59" eb="62">
      <t>ネンイジョウ</t>
    </rPh>
    <rPh sb="62" eb="64">
      <t>ヘンコウ</t>
    </rPh>
    <rPh sb="73" eb="75">
      <t>アンイ</t>
    </rPh>
    <rPh sb="76" eb="78">
      <t>リョウキン</t>
    </rPh>
    <rPh sb="78" eb="80">
      <t>カイテイ</t>
    </rPh>
    <rPh sb="81" eb="82">
      <t>ミト</t>
    </rPh>
    <rPh sb="90" eb="92">
      <t>テキジ</t>
    </rPh>
    <rPh sb="93" eb="95">
      <t>テキセツ</t>
    </rPh>
    <rPh sb="96" eb="98">
      <t>リョウキン</t>
    </rPh>
    <rPh sb="98" eb="100">
      <t>カイテイ</t>
    </rPh>
    <rPh sb="107" eb="109">
      <t>バアイ</t>
    </rPh>
    <rPh sb="109" eb="111">
      <t>シュウニュウ</t>
    </rPh>
    <rPh sb="112" eb="114">
      <t>シシュツ</t>
    </rPh>
    <rPh sb="120" eb="121">
      <t>カ</t>
    </rPh>
    <rPh sb="128" eb="130">
      <t>ケンゼン</t>
    </rPh>
    <rPh sb="130" eb="132">
      <t>ケイエイ</t>
    </rPh>
    <rPh sb="139" eb="140">
      <t>オソ</t>
    </rPh>
    <rPh sb="149" eb="151">
      <t>リョウキン</t>
    </rPh>
    <rPh sb="151" eb="153">
      <t>タイケイ</t>
    </rPh>
    <rPh sb="157" eb="159">
      <t>ソウキュウ</t>
    </rPh>
    <rPh sb="160" eb="162">
      <t>ケントウ</t>
    </rPh>
    <rPh sb="169" eb="171">
      <t>ヒツヨウ</t>
    </rPh>
    <rPh sb="173" eb="174">
      <t>カンガ</t>
    </rPh>
    <rPh sb="181" eb="184">
      <t>ロウキュウカ</t>
    </rPh>
    <rPh sb="185" eb="187">
      <t>ジョウキョウ</t>
    </rPh>
    <rPh sb="193" eb="195">
      <t>カンロ</t>
    </rPh>
    <rPh sb="196" eb="199">
      <t>ケイネンカ</t>
    </rPh>
    <rPh sb="200" eb="201">
      <t>スス</t>
    </rPh>
    <rPh sb="202" eb="204">
      <t>スイドウ</t>
    </rPh>
    <rPh sb="204" eb="206">
      <t>シセツ</t>
    </rPh>
    <rPh sb="207" eb="210">
      <t>ホンカクテキ</t>
    </rPh>
    <rPh sb="211" eb="213">
      <t>コウシン</t>
    </rPh>
    <rPh sb="214" eb="215">
      <t>ムカ</t>
    </rPh>
    <rPh sb="217" eb="219">
      <t>イッポウ</t>
    </rPh>
    <rPh sb="221" eb="222">
      <t>キビ</t>
    </rPh>
    <rPh sb="224" eb="226">
      <t>ザイセイ</t>
    </rPh>
    <rPh sb="226" eb="228">
      <t>ジョウキョウ</t>
    </rPh>
    <rPh sb="231" eb="233">
      <t>トウシ</t>
    </rPh>
    <rPh sb="233" eb="235">
      <t>コウリツ</t>
    </rPh>
    <rPh sb="236" eb="238">
      <t>ジュウシ</t>
    </rPh>
    <rPh sb="240" eb="242">
      <t>シサン</t>
    </rPh>
    <rPh sb="242" eb="244">
      <t>カンリ</t>
    </rPh>
    <rPh sb="245" eb="246">
      <t>モト</t>
    </rPh>
    <rPh sb="253" eb="254">
      <t>タン</t>
    </rPh>
    <rPh sb="256" eb="258">
      <t>シセツ</t>
    </rPh>
    <rPh sb="259" eb="261">
      <t>コウシン</t>
    </rPh>
    <rPh sb="262" eb="264">
      <t>トリカ</t>
    </rPh>
    <rPh sb="270" eb="272">
      <t>スイドウ</t>
    </rPh>
    <rPh sb="276" eb="278">
      <t>ゼンパン</t>
    </rPh>
    <rPh sb="279" eb="282">
      <t>サイコウチク</t>
    </rPh>
    <rPh sb="283" eb="285">
      <t>シテン</t>
    </rPh>
    <rPh sb="286" eb="288">
      <t>ヒツヨウ</t>
    </rPh>
    <rPh sb="291" eb="293">
      <t>コンゴ</t>
    </rPh>
    <rPh sb="309" eb="311">
      <t>ドウニュウ</t>
    </rPh>
    <rPh sb="318" eb="320">
      <t>コウシン</t>
    </rPh>
    <rPh sb="320" eb="322">
      <t>ジュヨウ</t>
    </rPh>
    <rPh sb="323" eb="326">
      <t>ヘイジュンカ</t>
    </rPh>
    <rPh sb="329" eb="332">
      <t>ケイカクテキ</t>
    </rPh>
    <rPh sb="333" eb="335">
      <t>コウシン</t>
    </rPh>
    <rPh sb="336" eb="338">
      <t>ケントウ</t>
    </rPh>
    <phoneticPr fontId="4"/>
  </si>
  <si>
    <t xml:space="preserve"> ①経常収支比率については100％を超えてはおりますが、類似団体と比較すると低い状況にあります。②累積欠損金比率については、現在は発生しておりません。③流動比率については、平成26年度に制度改正があったため急激に少なくなっておりますが、100％を上まわっております。④企業債残高対給水収益比率は類似団体と比較して高い状況にあります。⑤料金回収率は平成23年度より100％を下回っており、今後経常収支比率と合わせて注視していかなければなりません。⑥給水原価は類似団体と比較して年々上がっております。給水に係る費用に対し、有収水量が大きく減少していることが原因です。⑦施設利用率は年々下がっておりますが、有収水量が減少していることにより配水量も下がっているのが原因です。⑧有収率は平成23年度の東日本大震災での影響で大きく下がりました。平成24年度は少し回復しましたがその後少しずつ低下しています。</t>
    <rPh sb="2" eb="4">
      <t>ケイジョウ</t>
    </rPh>
    <rPh sb="4" eb="6">
      <t>シュウシ</t>
    </rPh>
    <rPh sb="6" eb="8">
      <t>ヒリツ</t>
    </rPh>
    <rPh sb="18" eb="19">
      <t>コ</t>
    </rPh>
    <rPh sb="28" eb="30">
      <t>ルイジ</t>
    </rPh>
    <rPh sb="30" eb="32">
      <t>ダンタイ</t>
    </rPh>
    <rPh sb="33" eb="35">
      <t>ヒカク</t>
    </rPh>
    <rPh sb="38" eb="39">
      <t>ヒク</t>
    </rPh>
    <rPh sb="40" eb="42">
      <t>ジョウキョウ</t>
    </rPh>
    <rPh sb="49" eb="51">
      <t>ルイセキ</t>
    </rPh>
    <rPh sb="51" eb="54">
      <t>ケッソンキン</t>
    </rPh>
    <rPh sb="54" eb="56">
      <t>ヒリツ</t>
    </rPh>
    <rPh sb="62" eb="64">
      <t>ゲンザイ</t>
    </rPh>
    <rPh sb="65" eb="67">
      <t>ハッセイ</t>
    </rPh>
    <rPh sb="76" eb="78">
      <t>リュウドウ</t>
    </rPh>
    <rPh sb="78" eb="80">
      <t>ヒリツ</t>
    </rPh>
    <rPh sb="86" eb="88">
      <t>ヘイセイ</t>
    </rPh>
    <rPh sb="90" eb="92">
      <t>ネンド</t>
    </rPh>
    <rPh sb="93" eb="95">
      <t>セイド</t>
    </rPh>
    <rPh sb="95" eb="97">
      <t>カイセイ</t>
    </rPh>
    <rPh sb="103" eb="105">
      <t>キュウゲキ</t>
    </rPh>
    <rPh sb="106" eb="107">
      <t>スク</t>
    </rPh>
    <rPh sb="123" eb="124">
      <t>ウエ</t>
    </rPh>
    <rPh sb="134" eb="136">
      <t>キギョウ</t>
    </rPh>
    <rPh sb="136" eb="137">
      <t>サイ</t>
    </rPh>
    <rPh sb="137" eb="139">
      <t>ザンダカ</t>
    </rPh>
    <rPh sb="139" eb="140">
      <t>タイ</t>
    </rPh>
    <rPh sb="140" eb="142">
      <t>キュウスイ</t>
    </rPh>
    <rPh sb="142" eb="144">
      <t>シュウエキ</t>
    </rPh>
    <rPh sb="144" eb="146">
      <t>ヒリツ</t>
    </rPh>
    <rPh sb="147" eb="149">
      <t>ルイジ</t>
    </rPh>
    <rPh sb="149" eb="151">
      <t>ダンタイ</t>
    </rPh>
    <rPh sb="152" eb="154">
      <t>ヒカク</t>
    </rPh>
    <rPh sb="156" eb="157">
      <t>タカ</t>
    </rPh>
    <rPh sb="158" eb="160">
      <t>ジョウキョウ</t>
    </rPh>
    <rPh sb="167" eb="169">
      <t>リョウキン</t>
    </rPh>
    <rPh sb="169" eb="171">
      <t>カイシュウ</t>
    </rPh>
    <rPh sb="171" eb="172">
      <t>リツ</t>
    </rPh>
    <rPh sb="173" eb="175">
      <t>ヘイセイ</t>
    </rPh>
    <rPh sb="177" eb="178">
      <t>ネン</t>
    </rPh>
    <rPh sb="178" eb="179">
      <t>ド</t>
    </rPh>
    <rPh sb="186" eb="188">
      <t>シタマワ</t>
    </rPh>
    <rPh sb="193" eb="195">
      <t>コンゴ</t>
    </rPh>
    <rPh sb="195" eb="197">
      <t>ケイジョウ</t>
    </rPh>
    <rPh sb="197" eb="199">
      <t>シュウシ</t>
    </rPh>
    <rPh sb="199" eb="201">
      <t>ヒリツ</t>
    </rPh>
    <rPh sb="202" eb="203">
      <t>ア</t>
    </rPh>
    <rPh sb="206" eb="208">
      <t>チュウシ</t>
    </rPh>
    <rPh sb="223" eb="225">
      <t>キュウスイ</t>
    </rPh>
    <rPh sb="225" eb="227">
      <t>ゲンカ</t>
    </rPh>
    <rPh sb="228" eb="230">
      <t>ルイジ</t>
    </rPh>
    <rPh sb="230" eb="232">
      <t>ダンタイ</t>
    </rPh>
    <rPh sb="233" eb="235">
      <t>ヒカク</t>
    </rPh>
    <rPh sb="237" eb="239">
      <t>ネンネン</t>
    </rPh>
    <rPh sb="239" eb="240">
      <t>ア</t>
    </rPh>
    <rPh sb="248" eb="250">
      <t>キュウスイ</t>
    </rPh>
    <rPh sb="251" eb="252">
      <t>カカ</t>
    </rPh>
    <rPh sb="253" eb="255">
      <t>ヒヨウ</t>
    </rPh>
    <rPh sb="256" eb="257">
      <t>タイ</t>
    </rPh>
    <rPh sb="259" eb="261">
      <t>ユウシュウ</t>
    </rPh>
    <rPh sb="261" eb="263">
      <t>スイリョウ</t>
    </rPh>
    <rPh sb="264" eb="265">
      <t>オオ</t>
    </rPh>
    <rPh sb="267" eb="269">
      <t>ゲンショウ</t>
    </rPh>
    <rPh sb="276" eb="278">
      <t>ゲンイン</t>
    </rPh>
    <rPh sb="282" eb="284">
      <t>シセツ</t>
    </rPh>
    <rPh sb="284" eb="286">
      <t>リヨウ</t>
    </rPh>
    <rPh sb="286" eb="287">
      <t>リツ</t>
    </rPh>
    <rPh sb="288" eb="290">
      <t>ネンネン</t>
    </rPh>
    <rPh sb="290" eb="291">
      <t>サ</t>
    </rPh>
    <rPh sb="300" eb="302">
      <t>ユウシュウ</t>
    </rPh>
    <rPh sb="302" eb="304">
      <t>スイリョウ</t>
    </rPh>
    <rPh sb="305" eb="307">
      <t>ゲンショウ</t>
    </rPh>
    <rPh sb="316" eb="318">
      <t>ハイスイ</t>
    </rPh>
    <rPh sb="318" eb="319">
      <t>リョウ</t>
    </rPh>
    <rPh sb="320" eb="321">
      <t>サ</t>
    </rPh>
    <rPh sb="328" eb="330">
      <t>ゲンイン</t>
    </rPh>
    <rPh sb="334" eb="336">
      <t>ユウシュウ</t>
    </rPh>
    <rPh sb="336" eb="337">
      <t>リツ</t>
    </rPh>
    <rPh sb="338" eb="340">
      <t>ヘイセイ</t>
    </rPh>
    <rPh sb="342" eb="343">
      <t>ネン</t>
    </rPh>
    <rPh sb="343" eb="344">
      <t>ド</t>
    </rPh>
    <rPh sb="345" eb="346">
      <t>ヒガシ</t>
    </rPh>
    <rPh sb="346" eb="348">
      <t>ニホン</t>
    </rPh>
    <rPh sb="356" eb="357">
      <t>オオ</t>
    </rPh>
    <rPh sb="359" eb="360">
      <t>サ</t>
    </rPh>
    <rPh sb="366" eb="368">
      <t>ヘイセイ</t>
    </rPh>
    <rPh sb="370" eb="371">
      <t>ネン</t>
    </rPh>
    <rPh sb="371" eb="372">
      <t>ド</t>
    </rPh>
    <rPh sb="373" eb="374">
      <t>スコ</t>
    </rPh>
    <rPh sb="375" eb="377">
      <t>カイフク</t>
    </rPh>
    <rPh sb="384" eb="385">
      <t>ゴ</t>
    </rPh>
    <rPh sb="385" eb="386">
      <t>スコ</t>
    </rPh>
    <rPh sb="389" eb="391">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</si>
</sst>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0.48</c:v>
                </c:pt>
                <c:pt idx="1">
                  <c:v>0.46</c:v>
                </c:pt>
                <c:pt idx="2">
                  <c:v>2.44</c:v>
                </c:pt>
                <c:pt idx="3">
                  <c:v>0.35</c:v>
                </c:pt>
                <c:pt idx="4">
                  <c:v>0.3</c:v>
                </c:pt>
              </c:numCache>
            </c:numRef>
          </c:val>
        </c:ser>
        <c:dLbls>
          <c:showLegendKey val="0"/>
          <c:showVal val="0"/>
          <c:showCatName val="0"/>
          <c:showSerName val="0"/>
          <c:showPercent val="0"/>
          <c:showBubbleSize val="0"/>
        </c:dLbls>
        <c:gapWidth val="150"/>
        <c:axId val="246459368"/>
        <c:axId val="24649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246459368"/>
        <c:axId val="246499432"/>
      </c:lineChart>
      <c:dateAx>
        <c:axId val="246459368"/>
        <c:scaling>
          <c:orientation val="minMax"/>
        </c:scaling>
        <c:delete val="1"/>
        <c:axPos val="b"/>
        <c:numFmt formatCode="ge" sourceLinked="1"/>
        <c:majorTickMark val="none"/>
        <c:minorTickMark val="none"/>
        <c:tickLblPos val="none"/>
        <c:crossAx val="246499432"/>
        <c:crosses val="autoZero"/>
        <c:auto val="1"/>
        <c:lblOffset val="100"/>
        <c:baseTimeUnit val="years"/>
      </c:dateAx>
      <c:valAx>
        <c:axId val="24649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5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53.61</c:v>
                </c:pt>
                <c:pt idx="1">
                  <c:v>53.78</c:v>
                </c:pt>
                <c:pt idx="2">
                  <c:v>51.19</c:v>
                </c:pt>
                <c:pt idx="3">
                  <c:v>47.77</c:v>
                </c:pt>
                <c:pt idx="4">
                  <c:v>46.55</c:v>
                </c:pt>
              </c:numCache>
            </c:numRef>
          </c:val>
        </c:ser>
        <c:dLbls>
          <c:showLegendKey val="0"/>
          <c:showVal val="0"/>
          <c:showCatName val="0"/>
          <c:showSerName val="0"/>
          <c:showPercent val="0"/>
          <c:showBubbleSize val="0"/>
        </c:dLbls>
        <c:gapWidth val="150"/>
        <c:axId val="247290672"/>
        <c:axId val="24729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247290672"/>
        <c:axId val="247291064"/>
      </c:lineChart>
      <c:dateAx>
        <c:axId val="247290672"/>
        <c:scaling>
          <c:orientation val="minMax"/>
        </c:scaling>
        <c:delete val="1"/>
        <c:axPos val="b"/>
        <c:numFmt formatCode="ge" sourceLinked="1"/>
        <c:majorTickMark val="none"/>
        <c:minorTickMark val="none"/>
        <c:tickLblPos val="none"/>
        <c:crossAx val="247291064"/>
        <c:crosses val="autoZero"/>
        <c:auto val="1"/>
        <c:lblOffset val="100"/>
        <c:baseTimeUnit val="years"/>
      </c:dateAx>
      <c:valAx>
        <c:axId val="24729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9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89.55</c:v>
                </c:pt>
                <c:pt idx="1">
                  <c:v>86.54</c:v>
                </c:pt>
                <c:pt idx="2">
                  <c:v>87.4</c:v>
                </c:pt>
                <c:pt idx="3">
                  <c:v>86.96</c:v>
                </c:pt>
                <c:pt idx="4">
                  <c:v>86.27</c:v>
                </c:pt>
              </c:numCache>
            </c:numRef>
          </c:val>
        </c:ser>
        <c:dLbls>
          <c:showLegendKey val="0"/>
          <c:showVal val="0"/>
          <c:showCatName val="0"/>
          <c:showSerName val="0"/>
          <c:showPercent val="0"/>
          <c:showBubbleSize val="0"/>
        </c:dLbls>
        <c:gapWidth val="150"/>
        <c:axId val="247292240"/>
        <c:axId val="24729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247292240"/>
        <c:axId val="247292632"/>
      </c:lineChart>
      <c:dateAx>
        <c:axId val="247292240"/>
        <c:scaling>
          <c:orientation val="minMax"/>
        </c:scaling>
        <c:delete val="1"/>
        <c:axPos val="b"/>
        <c:numFmt formatCode="ge" sourceLinked="1"/>
        <c:majorTickMark val="none"/>
        <c:minorTickMark val="none"/>
        <c:tickLblPos val="none"/>
        <c:crossAx val="247292632"/>
        <c:crosses val="autoZero"/>
        <c:auto val="1"/>
        <c:lblOffset val="100"/>
        <c:baseTimeUnit val="years"/>
      </c:dateAx>
      <c:valAx>
        <c:axId val="24729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9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106.18</c:v>
                </c:pt>
                <c:pt idx="1">
                  <c:v>104.66</c:v>
                </c:pt>
                <c:pt idx="2">
                  <c:v>102.67</c:v>
                </c:pt>
                <c:pt idx="3">
                  <c:v>100.35</c:v>
                </c:pt>
                <c:pt idx="4">
                  <c:v>101.97</c:v>
                </c:pt>
              </c:numCache>
            </c:numRef>
          </c:val>
        </c:ser>
        <c:dLbls>
          <c:showLegendKey val="0"/>
          <c:showVal val="0"/>
          <c:showCatName val="0"/>
          <c:showSerName val="0"/>
          <c:showPercent val="0"/>
          <c:showBubbleSize val="0"/>
        </c:dLbls>
        <c:gapWidth val="150"/>
        <c:axId val="246855008"/>
        <c:axId val="2468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246855008"/>
        <c:axId val="246857440"/>
      </c:lineChart>
      <c:dateAx>
        <c:axId val="246855008"/>
        <c:scaling>
          <c:orientation val="minMax"/>
        </c:scaling>
        <c:delete val="1"/>
        <c:axPos val="b"/>
        <c:numFmt formatCode="ge" sourceLinked="1"/>
        <c:majorTickMark val="none"/>
        <c:minorTickMark val="none"/>
        <c:tickLblPos val="none"/>
        <c:crossAx val="246857440"/>
        <c:crosses val="autoZero"/>
        <c:auto val="1"/>
        <c:lblOffset val="100"/>
        <c:baseTimeUnit val="years"/>
      </c:dateAx>
      <c:valAx>
        <c:axId val="24685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8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39.590000000000003</c:v>
                </c:pt>
                <c:pt idx="1">
                  <c:v>40.46</c:v>
                </c:pt>
                <c:pt idx="2">
                  <c:v>42.32</c:v>
                </c:pt>
                <c:pt idx="3">
                  <c:v>43.69</c:v>
                </c:pt>
                <c:pt idx="4">
                  <c:v>46.03</c:v>
                </c:pt>
              </c:numCache>
            </c:numRef>
          </c:val>
        </c:ser>
        <c:dLbls>
          <c:showLegendKey val="0"/>
          <c:showVal val="0"/>
          <c:showCatName val="0"/>
          <c:showSerName val="0"/>
          <c:showPercent val="0"/>
          <c:showBubbleSize val="0"/>
        </c:dLbls>
        <c:gapWidth val="150"/>
        <c:axId val="246895752"/>
        <c:axId val="24689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246895752"/>
        <c:axId val="246896136"/>
      </c:lineChart>
      <c:dateAx>
        <c:axId val="246895752"/>
        <c:scaling>
          <c:orientation val="minMax"/>
        </c:scaling>
        <c:delete val="1"/>
        <c:axPos val="b"/>
        <c:numFmt formatCode="ge" sourceLinked="1"/>
        <c:majorTickMark val="none"/>
        <c:minorTickMark val="none"/>
        <c:tickLblPos val="none"/>
        <c:crossAx val="246896136"/>
        <c:crosses val="autoZero"/>
        <c:auto val="1"/>
        <c:lblOffset val="100"/>
        <c:baseTimeUnit val="years"/>
      </c:dateAx>
      <c:valAx>
        <c:axId val="24689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9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4.12</c:v>
                </c:pt>
                <c:pt idx="1">
                  <c:v>3.77</c:v>
                </c:pt>
                <c:pt idx="2">
                  <c:v>4.0199999999999996</c:v>
                </c:pt>
                <c:pt idx="3">
                  <c:v>4.2</c:v>
                </c:pt>
                <c:pt idx="4">
                  <c:v>4.08</c:v>
                </c:pt>
              </c:numCache>
            </c:numRef>
          </c:val>
        </c:ser>
        <c:dLbls>
          <c:showLegendKey val="0"/>
          <c:showVal val="0"/>
          <c:showCatName val="0"/>
          <c:showSerName val="0"/>
          <c:showPercent val="0"/>
          <c:showBubbleSize val="0"/>
        </c:dLbls>
        <c:gapWidth val="150"/>
        <c:axId val="246880072"/>
        <c:axId val="24695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246880072"/>
        <c:axId val="246957112"/>
      </c:lineChart>
      <c:dateAx>
        <c:axId val="246880072"/>
        <c:scaling>
          <c:orientation val="minMax"/>
        </c:scaling>
        <c:delete val="1"/>
        <c:axPos val="b"/>
        <c:numFmt formatCode="ge" sourceLinked="1"/>
        <c:majorTickMark val="none"/>
        <c:minorTickMark val="none"/>
        <c:tickLblPos val="none"/>
        <c:crossAx val="246957112"/>
        <c:crosses val="autoZero"/>
        <c:auto val="1"/>
        <c:lblOffset val="100"/>
        <c:baseTimeUnit val="years"/>
      </c:dateAx>
      <c:valAx>
        <c:axId val="24695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8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958288"/>
        <c:axId val="24695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246958288"/>
        <c:axId val="246958680"/>
      </c:lineChart>
      <c:dateAx>
        <c:axId val="246958288"/>
        <c:scaling>
          <c:orientation val="minMax"/>
        </c:scaling>
        <c:delete val="1"/>
        <c:axPos val="b"/>
        <c:numFmt formatCode="ge" sourceLinked="1"/>
        <c:majorTickMark val="none"/>
        <c:minorTickMark val="none"/>
        <c:tickLblPos val="none"/>
        <c:crossAx val="246958680"/>
        <c:crosses val="autoZero"/>
        <c:auto val="1"/>
        <c:lblOffset val="100"/>
        <c:baseTimeUnit val="years"/>
      </c:dateAx>
      <c:valAx>
        <c:axId val="246958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95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717.1</c:v>
                </c:pt>
                <c:pt idx="1">
                  <c:v>725.04</c:v>
                </c:pt>
                <c:pt idx="2">
                  <c:v>703.77</c:v>
                </c:pt>
                <c:pt idx="3">
                  <c:v>1005.21</c:v>
                </c:pt>
                <c:pt idx="4">
                  <c:v>276.29000000000002</c:v>
                </c:pt>
              </c:numCache>
            </c:numRef>
          </c:val>
        </c:ser>
        <c:dLbls>
          <c:showLegendKey val="0"/>
          <c:showVal val="0"/>
          <c:showCatName val="0"/>
          <c:showSerName val="0"/>
          <c:showPercent val="0"/>
          <c:showBubbleSize val="0"/>
        </c:dLbls>
        <c:gapWidth val="150"/>
        <c:axId val="246959856"/>
        <c:axId val="24696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246959856"/>
        <c:axId val="246960248"/>
      </c:lineChart>
      <c:dateAx>
        <c:axId val="246959856"/>
        <c:scaling>
          <c:orientation val="minMax"/>
        </c:scaling>
        <c:delete val="1"/>
        <c:axPos val="b"/>
        <c:numFmt formatCode="ge" sourceLinked="1"/>
        <c:majorTickMark val="none"/>
        <c:minorTickMark val="none"/>
        <c:tickLblPos val="none"/>
        <c:crossAx val="246960248"/>
        <c:crosses val="autoZero"/>
        <c:auto val="1"/>
        <c:lblOffset val="100"/>
        <c:baseTimeUnit val="years"/>
      </c:dateAx>
      <c:valAx>
        <c:axId val="246960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95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403.21</c:v>
                </c:pt>
                <c:pt idx="1">
                  <c:v>412.96</c:v>
                </c:pt>
                <c:pt idx="2">
                  <c:v>415.82</c:v>
                </c:pt>
                <c:pt idx="3">
                  <c:v>426.26</c:v>
                </c:pt>
                <c:pt idx="4">
                  <c:v>428.56</c:v>
                </c:pt>
              </c:numCache>
            </c:numRef>
          </c:val>
        </c:ser>
        <c:dLbls>
          <c:showLegendKey val="0"/>
          <c:showVal val="0"/>
          <c:showCatName val="0"/>
          <c:showSerName val="0"/>
          <c:showPercent val="0"/>
          <c:showBubbleSize val="0"/>
        </c:dLbls>
        <c:gapWidth val="150"/>
        <c:axId val="247086304"/>
        <c:axId val="24708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247086304"/>
        <c:axId val="247086696"/>
      </c:lineChart>
      <c:dateAx>
        <c:axId val="247086304"/>
        <c:scaling>
          <c:orientation val="minMax"/>
        </c:scaling>
        <c:delete val="1"/>
        <c:axPos val="b"/>
        <c:numFmt formatCode="ge" sourceLinked="1"/>
        <c:majorTickMark val="none"/>
        <c:minorTickMark val="none"/>
        <c:tickLblPos val="none"/>
        <c:crossAx val="247086696"/>
        <c:crosses val="autoZero"/>
        <c:auto val="1"/>
        <c:lblOffset val="100"/>
        <c:baseTimeUnit val="years"/>
      </c:dateAx>
      <c:valAx>
        <c:axId val="247086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0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102.11</c:v>
                </c:pt>
                <c:pt idx="1">
                  <c:v>99.15</c:v>
                </c:pt>
                <c:pt idx="2">
                  <c:v>98.1</c:v>
                </c:pt>
                <c:pt idx="3">
                  <c:v>93.63</c:v>
                </c:pt>
                <c:pt idx="4">
                  <c:v>96.33</c:v>
                </c:pt>
              </c:numCache>
            </c:numRef>
          </c:val>
        </c:ser>
        <c:dLbls>
          <c:showLegendKey val="0"/>
          <c:showVal val="0"/>
          <c:showCatName val="0"/>
          <c:showSerName val="0"/>
          <c:showPercent val="0"/>
          <c:showBubbleSize val="0"/>
        </c:dLbls>
        <c:gapWidth val="150"/>
        <c:axId val="247087872"/>
        <c:axId val="24708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247087872"/>
        <c:axId val="247088264"/>
      </c:lineChart>
      <c:dateAx>
        <c:axId val="247087872"/>
        <c:scaling>
          <c:orientation val="minMax"/>
        </c:scaling>
        <c:delete val="1"/>
        <c:axPos val="b"/>
        <c:numFmt formatCode="ge" sourceLinked="1"/>
        <c:majorTickMark val="none"/>
        <c:minorTickMark val="none"/>
        <c:tickLblPos val="none"/>
        <c:crossAx val="247088264"/>
        <c:crosses val="autoZero"/>
        <c:auto val="1"/>
        <c:lblOffset val="100"/>
        <c:baseTimeUnit val="years"/>
      </c:dateAx>
      <c:valAx>
        <c:axId val="24708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169.47</c:v>
                </c:pt>
                <c:pt idx="1">
                  <c:v>174.83</c:v>
                </c:pt>
                <c:pt idx="2">
                  <c:v>177.12</c:v>
                </c:pt>
                <c:pt idx="3">
                  <c:v>186.97</c:v>
                </c:pt>
                <c:pt idx="4">
                  <c:v>182.42</c:v>
                </c:pt>
              </c:numCache>
            </c:numRef>
          </c:val>
        </c:ser>
        <c:dLbls>
          <c:showLegendKey val="0"/>
          <c:showVal val="0"/>
          <c:showCatName val="0"/>
          <c:showSerName val="0"/>
          <c:showPercent val="0"/>
          <c:showBubbleSize val="0"/>
        </c:dLbls>
        <c:gapWidth val="150"/>
        <c:axId val="247089440"/>
        <c:axId val="24728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247089440"/>
        <c:axId val="247289496"/>
      </c:lineChart>
      <c:dateAx>
        <c:axId val="247089440"/>
        <c:scaling>
          <c:orientation val="minMax"/>
        </c:scaling>
        <c:delete val="1"/>
        <c:axPos val="b"/>
        <c:numFmt formatCode="ge" sourceLinked="1"/>
        <c:majorTickMark val="none"/>
        <c:minorTickMark val="none"/>
        <c:tickLblPos val="none"/>
        <c:crossAx val="247289496"/>
        <c:crosses val="autoZero"/>
        <c:auto val="1"/>
        <c:lblOffset val="100"/>
        <c:baseTimeUnit val="years"/>
      </c:dateAx>
      <c:valAx>
        <c:axId val="24728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会津若松市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123790</v>
      </c>
      <c r="AJ8" s="56"/>
      <c r="AK8" s="56"/>
      <c r="AL8" s="56"/>
      <c r="AM8" s="56"/>
      <c r="AN8" s="56"/>
      <c r="AO8" s="56"/>
      <c r="AP8" s="57"/>
      <c r="AQ8" s="47">
        <f>データ!R6</f>
        <v>382.97</v>
      </c>
      <c r="AR8" s="47"/>
      <c r="AS8" s="47"/>
      <c r="AT8" s="47"/>
      <c r="AU8" s="47"/>
      <c r="AV8" s="47"/>
      <c r="AW8" s="47"/>
      <c r="AX8" s="47"/>
      <c r="AY8" s="47">
        <f>データ!S6</f>
        <v>323.24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62.38</v>
      </c>
      <c r="K10" s="47"/>
      <c r="L10" s="47"/>
      <c r="M10" s="47"/>
      <c r="N10" s="47"/>
      <c r="O10" s="47"/>
      <c r="P10" s="47"/>
      <c r="Q10" s="47"/>
      <c r="R10" s="47">
        <f>データ!O6</f>
        <v>94.27</v>
      </c>
      <c r="S10" s="47"/>
      <c r="T10" s="47"/>
      <c r="U10" s="47"/>
      <c r="V10" s="47"/>
      <c r="W10" s="47"/>
      <c r="X10" s="47"/>
      <c r="Y10" s="47"/>
      <c r="Z10" s="78">
        <f>データ!P6</f>
        <v>2937</v>
      </c>
      <c r="AA10" s="78"/>
      <c r="AB10" s="78"/>
      <c r="AC10" s="78"/>
      <c r="AD10" s="78"/>
      <c r="AE10" s="78"/>
      <c r="AF10" s="78"/>
      <c r="AG10" s="78"/>
      <c r="AH10" s="2"/>
      <c r="AI10" s="78">
        <f>データ!T6</f>
        <v>121557</v>
      </c>
      <c r="AJ10" s="78"/>
      <c r="AK10" s="78"/>
      <c r="AL10" s="78"/>
      <c r="AM10" s="78"/>
      <c r="AN10" s="78"/>
      <c r="AO10" s="78"/>
      <c r="AP10" s="78"/>
      <c r="AQ10" s="47">
        <f>データ!U6</f>
        <v>137.11000000000001</v>
      </c>
      <c r="AR10" s="47"/>
      <c r="AS10" s="47"/>
      <c r="AT10" s="47"/>
      <c r="AU10" s="47"/>
      <c r="AV10" s="47"/>
      <c r="AW10" s="47"/>
      <c r="AX10" s="47"/>
      <c r="AY10" s="47">
        <f>データ!V6</f>
        <v>886.57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72028</v>
      </c>
      <c r="D6" s="31">
        <f t="shared" si="3"/>
        <v>46</v>
      </c>
      <c r="E6" s="31">
        <f t="shared" si="3"/>
        <v>1</v>
      </c>
      <c r="F6" s="31">
        <f t="shared" si="3"/>
        <v>0</v>
      </c>
      <c r="G6" s="31">
        <f t="shared" si="3"/>
        <v>1</v>
      </c>
      <c r="H6" s="31" t="str">
        <f t="shared" si="3"/>
        <v>福島県　会津若松市</v>
      </c>
      <c r="I6" s="31" t="str">
        <f t="shared" si="3"/>
        <v>法適用</v>
      </c>
      <c r="J6" s="31" t="str">
        <f t="shared" si="3"/>
        <v>水道事業</v>
      </c>
      <c r="K6" s="31" t="str">
        <f t="shared" si="3"/>
        <v>末端給水事業</v>
      </c>
      <c r="L6" s="31" t="str">
        <f t="shared" si="3"/>
        <v>A3</v>
      </c>
      <c r="M6" s="32" t="str">
        <f t="shared" si="3"/>
        <v>-</v>
      </c>
      <c r="N6" s="32">
        <f t="shared" si="3"/>
        <v>62.38</v>
      </c>
      <c r="O6" s="32">
        <f t="shared" si="3"/>
        <v>94.27</v>
      </c>
      <c r="P6" s="32">
        <f t="shared" si="3"/>
        <v>2937</v>
      </c>
      <c r="Q6" s="32">
        <f t="shared" si="3"/>
        <v>123790</v>
      </c>
      <c r="R6" s="32">
        <f t="shared" si="3"/>
        <v>382.97</v>
      </c>
      <c r="S6" s="32">
        <f t="shared" si="3"/>
        <v>323.24</v>
      </c>
      <c r="T6" s="32">
        <f t="shared" si="3"/>
        <v>121557</v>
      </c>
      <c r="U6" s="32">
        <f t="shared" si="3"/>
        <v>137.11000000000001</v>
      </c>
      <c r="V6" s="32">
        <f t="shared" si="3"/>
        <v>886.57</v>
      </c>
      <c r="W6" s="33">
        <f>IF(W7="",NA(),W7)</f>
        <v>106.18</v>
      </c>
      <c r="X6" s="33">
        <f t="shared" ref="X6:AF6" si="4">IF(X7="",NA(),X7)</f>
        <v>104.66</v>
      </c>
      <c r="Y6" s="33">
        <f t="shared" si="4"/>
        <v>102.67</v>
      </c>
      <c r="Z6" s="33">
        <f t="shared" si="4"/>
        <v>100.35</v>
      </c>
      <c r="AA6" s="33">
        <f t="shared" si="4"/>
        <v>101.97</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717.1</v>
      </c>
      <c r="AT6" s="33">
        <f t="shared" ref="AT6:BB6" si="6">IF(AT7="",NA(),AT7)</f>
        <v>725.04</v>
      </c>
      <c r="AU6" s="33">
        <f t="shared" si="6"/>
        <v>703.77</v>
      </c>
      <c r="AV6" s="33">
        <f t="shared" si="6"/>
        <v>1005.21</v>
      </c>
      <c r="AW6" s="33">
        <f t="shared" si="6"/>
        <v>276.29000000000002</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403.21</v>
      </c>
      <c r="BE6" s="33">
        <f t="shared" ref="BE6:BM6" si="7">IF(BE7="",NA(),BE7)</f>
        <v>412.96</v>
      </c>
      <c r="BF6" s="33">
        <f t="shared" si="7"/>
        <v>415.82</v>
      </c>
      <c r="BG6" s="33">
        <f t="shared" si="7"/>
        <v>426.26</v>
      </c>
      <c r="BH6" s="33">
        <f t="shared" si="7"/>
        <v>428.56</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102.11</v>
      </c>
      <c r="BP6" s="33">
        <f t="shared" ref="BP6:BX6" si="8">IF(BP7="",NA(),BP7)</f>
        <v>99.15</v>
      </c>
      <c r="BQ6" s="33">
        <f t="shared" si="8"/>
        <v>98.1</v>
      </c>
      <c r="BR6" s="33">
        <f t="shared" si="8"/>
        <v>93.63</v>
      </c>
      <c r="BS6" s="33">
        <f t="shared" si="8"/>
        <v>96.33</v>
      </c>
      <c r="BT6" s="33">
        <f t="shared" si="8"/>
        <v>102.82</v>
      </c>
      <c r="BU6" s="33">
        <f t="shared" si="8"/>
        <v>100.16</v>
      </c>
      <c r="BV6" s="33">
        <f t="shared" si="8"/>
        <v>100.16</v>
      </c>
      <c r="BW6" s="33">
        <f t="shared" si="8"/>
        <v>100.07</v>
      </c>
      <c r="BX6" s="33">
        <f t="shared" si="8"/>
        <v>106.22</v>
      </c>
      <c r="BY6" s="32" t="str">
        <f>IF(BY7="","",IF(BY7="-","【-】","【"&amp;SUBSTITUTE(TEXT(BY7,"#,##0.00"),"-","△")&amp;"】"))</f>
        <v>【104.60】</v>
      </c>
      <c r="BZ6" s="33">
        <f>IF(BZ7="",NA(),BZ7)</f>
        <v>169.47</v>
      </c>
      <c r="CA6" s="33">
        <f t="shared" ref="CA6:CI6" si="9">IF(CA7="",NA(),CA7)</f>
        <v>174.83</v>
      </c>
      <c r="CB6" s="33">
        <f t="shared" si="9"/>
        <v>177.12</v>
      </c>
      <c r="CC6" s="33">
        <f t="shared" si="9"/>
        <v>186.97</v>
      </c>
      <c r="CD6" s="33">
        <f t="shared" si="9"/>
        <v>182.42</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53.61</v>
      </c>
      <c r="CL6" s="33">
        <f t="shared" ref="CL6:CT6" si="10">IF(CL7="",NA(),CL7)</f>
        <v>53.78</v>
      </c>
      <c r="CM6" s="33">
        <f t="shared" si="10"/>
        <v>51.19</v>
      </c>
      <c r="CN6" s="33">
        <f t="shared" si="10"/>
        <v>47.77</v>
      </c>
      <c r="CO6" s="33">
        <f t="shared" si="10"/>
        <v>46.55</v>
      </c>
      <c r="CP6" s="33">
        <f t="shared" si="10"/>
        <v>63.12</v>
      </c>
      <c r="CQ6" s="33">
        <f t="shared" si="10"/>
        <v>62.81</v>
      </c>
      <c r="CR6" s="33">
        <f t="shared" si="10"/>
        <v>62.5</v>
      </c>
      <c r="CS6" s="33">
        <f t="shared" si="10"/>
        <v>62.45</v>
      </c>
      <c r="CT6" s="33">
        <f t="shared" si="10"/>
        <v>62.12</v>
      </c>
      <c r="CU6" s="32" t="str">
        <f>IF(CU7="","",IF(CU7="-","【-】","【"&amp;SUBSTITUTE(TEXT(CU7,"#,##0.00"),"-","△")&amp;"】"))</f>
        <v>【59.80】</v>
      </c>
      <c r="CV6" s="33">
        <f>IF(CV7="",NA(),CV7)</f>
        <v>89.55</v>
      </c>
      <c r="CW6" s="33">
        <f t="shared" ref="CW6:DE6" si="11">IF(CW7="",NA(),CW7)</f>
        <v>86.54</v>
      </c>
      <c r="CX6" s="33">
        <f t="shared" si="11"/>
        <v>87.4</v>
      </c>
      <c r="CY6" s="33">
        <f t="shared" si="11"/>
        <v>86.96</v>
      </c>
      <c r="CZ6" s="33">
        <f t="shared" si="11"/>
        <v>86.27</v>
      </c>
      <c r="DA6" s="33">
        <f t="shared" si="11"/>
        <v>89.94</v>
      </c>
      <c r="DB6" s="33">
        <f t="shared" si="11"/>
        <v>89.45</v>
      </c>
      <c r="DC6" s="33">
        <f t="shared" si="11"/>
        <v>89.62</v>
      </c>
      <c r="DD6" s="33">
        <f t="shared" si="11"/>
        <v>89.76</v>
      </c>
      <c r="DE6" s="33">
        <f t="shared" si="11"/>
        <v>89.45</v>
      </c>
      <c r="DF6" s="32" t="str">
        <f>IF(DF7="","",IF(DF7="-","【-】","【"&amp;SUBSTITUTE(TEXT(DF7,"#,##0.00"),"-","△")&amp;"】"))</f>
        <v>【89.78】</v>
      </c>
      <c r="DG6" s="33">
        <f>IF(DG7="",NA(),DG7)</f>
        <v>39.590000000000003</v>
      </c>
      <c r="DH6" s="33">
        <f t="shared" ref="DH6:DP6" si="12">IF(DH7="",NA(),DH7)</f>
        <v>40.46</v>
      </c>
      <c r="DI6" s="33">
        <f t="shared" si="12"/>
        <v>42.32</v>
      </c>
      <c r="DJ6" s="33">
        <f t="shared" si="12"/>
        <v>43.69</v>
      </c>
      <c r="DK6" s="33">
        <f t="shared" si="12"/>
        <v>46.03</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4.12</v>
      </c>
      <c r="DS6" s="33">
        <f t="shared" ref="DS6:EA6" si="13">IF(DS7="",NA(),DS7)</f>
        <v>3.77</v>
      </c>
      <c r="DT6" s="33">
        <f t="shared" si="13"/>
        <v>4.0199999999999996</v>
      </c>
      <c r="DU6" s="33">
        <f t="shared" si="13"/>
        <v>4.2</v>
      </c>
      <c r="DV6" s="33">
        <f t="shared" si="13"/>
        <v>4.08</v>
      </c>
      <c r="DW6" s="33">
        <f t="shared" si="13"/>
        <v>7.87</v>
      </c>
      <c r="DX6" s="33">
        <f t="shared" si="13"/>
        <v>9.14</v>
      </c>
      <c r="DY6" s="33">
        <f t="shared" si="13"/>
        <v>10.19</v>
      </c>
      <c r="DZ6" s="33">
        <f t="shared" si="13"/>
        <v>10.9</v>
      </c>
      <c r="EA6" s="33">
        <f t="shared" si="13"/>
        <v>12.03</v>
      </c>
      <c r="EB6" s="32" t="str">
        <f>IF(EB7="","",IF(EB7="-","【-】","【"&amp;SUBSTITUTE(TEXT(EB7,"#,##0.00"),"-","△")&amp;"】"))</f>
        <v>【12.42】</v>
      </c>
      <c r="EC6" s="33">
        <f>IF(EC7="",NA(),EC7)</f>
        <v>0.48</v>
      </c>
      <c r="ED6" s="33">
        <f t="shared" ref="ED6:EL6" si="14">IF(ED7="",NA(),ED7)</f>
        <v>0.46</v>
      </c>
      <c r="EE6" s="33">
        <f t="shared" si="14"/>
        <v>2.44</v>
      </c>
      <c r="EF6" s="33">
        <f t="shared" si="14"/>
        <v>0.35</v>
      </c>
      <c r="EG6" s="33">
        <f t="shared" si="14"/>
        <v>0.3</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72028</v>
      </c>
      <c r="D7" s="35">
        <v>46</v>
      </c>
      <c r="E7" s="35">
        <v>1</v>
      </c>
      <c r="F7" s="35">
        <v>0</v>
      </c>
      <c r="G7" s="35">
        <v>1</v>
      </c>
      <c r="H7" s="35" t="s">
        <v>93</v>
      </c>
      <c r="I7" s="35" t="s">
        <v>94</v>
      </c>
      <c r="J7" s="35" t="s">
        <v>95</v>
      </c>
      <c r="K7" s="35" t="s">
        <v>96</v>
      </c>
      <c r="L7" s="35" t="s">
        <v>97</v>
      </c>
      <c r="M7" s="36" t="s">
        <v>98</v>
      </c>
      <c r="N7" s="36">
        <v>62.38</v>
      </c>
      <c r="O7" s="36">
        <v>94.27</v>
      </c>
      <c r="P7" s="36">
        <v>2937</v>
      </c>
      <c r="Q7" s="36">
        <v>123790</v>
      </c>
      <c r="R7" s="36">
        <v>382.97</v>
      </c>
      <c r="S7" s="36">
        <v>323.24</v>
      </c>
      <c r="T7" s="36">
        <v>121557</v>
      </c>
      <c r="U7" s="36">
        <v>137.11000000000001</v>
      </c>
      <c r="V7" s="36">
        <v>886.57</v>
      </c>
      <c r="W7" s="36">
        <v>106.18</v>
      </c>
      <c r="X7" s="36">
        <v>104.66</v>
      </c>
      <c r="Y7" s="36">
        <v>102.67</v>
      </c>
      <c r="Z7" s="36">
        <v>100.35</v>
      </c>
      <c r="AA7" s="36">
        <v>101.97</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717.1</v>
      </c>
      <c r="AT7" s="36">
        <v>725.04</v>
      </c>
      <c r="AU7" s="36">
        <v>703.77</v>
      </c>
      <c r="AV7" s="36">
        <v>1005.21</v>
      </c>
      <c r="AW7" s="36">
        <v>276.29000000000002</v>
      </c>
      <c r="AX7" s="36">
        <v>589.41999999999996</v>
      </c>
      <c r="AY7" s="36">
        <v>608.24</v>
      </c>
      <c r="AZ7" s="36">
        <v>633.30999999999995</v>
      </c>
      <c r="BA7" s="36">
        <v>648.09</v>
      </c>
      <c r="BB7" s="36">
        <v>344.19</v>
      </c>
      <c r="BC7" s="36">
        <v>264.16000000000003</v>
      </c>
      <c r="BD7" s="36">
        <v>403.21</v>
      </c>
      <c r="BE7" s="36">
        <v>412.96</v>
      </c>
      <c r="BF7" s="36">
        <v>415.82</v>
      </c>
      <c r="BG7" s="36">
        <v>426.26</v>
      </c>
      <c r="BH7" s="36">
        <v>428.56</v>
      </c>
      <c r="BI7" s="36">
        <v>260.54000000000002</v>
      </c>
      <c r="BJ7" s="36">
        <v>263.83999999999997</v>
      </c>
      <c r="BK7" s="36">
        <v>257.41000000000003</v>
      </c>
      <c r="BL7" s="36">
        <v>253.86</v>
      </c>
      <c r="BM7" s="36">
        <v>252.09</v>
      </c>
      <c r="BN7" s="36">
        <v>283.72000000000003</v>
      </c>
      <c r="BO7" s="36">
        <v>102.11</v>
      </c>
      <c r="BP7" s="36">
        <v>99.15</v>
      </c>
      <c r="BQ7" s="36">
        <v>98.1</v>
      </c>
      <c r="BR7" s="36">
        <v>93.63</v>
      </c>
      <c r="BS7" s="36">
        <v>96.33</v>
      </c>
      <c r="BT7" s="36">
        <v>102.82</v>
      </c>
      <c r="BU7" s="36">
        <v>100.16</v>
      </c>
      <c r="BV7" s="36">
        <v>100.16</v>
      </c>
      <c r="BW7" s="36">
        <v>100.07</v>
      </c>
      <c r="BX7" s="36">
        <v>106.22</v>
      </c>
      <c r="BY7" s="36">
        <v>104.6</v>
      </c>
      <c r="BZ7" s="36">
        <v>169.47</v>
      </c>
      <c r="CA7" s="36">
        <v>174.83</v>
      </c>
      <c r="CB7" s="36">
        <v>177.12</v>
      </c>
      <c r="CC7" s="36">
        <v>186.97</v>
      </c>
      <c r="CD7" s="36">
        <v>182.42</v>
      </c>
      <c r="CE7" s="36">
        <v>161.72999999999999</v>
      </c>
      <c r="CF7" s="36">
        <v>166.38</v>
      </c>
      <c r="CG7" s="36">
        <v>166.17</v>
      </c>
      <c r="CH7" s="36">
        <v>164.93</v>
      </c>
      <c r="CI7" s="36">
        <v>155.22999999999999</v>
      </c>
      <c r="CJ7" s="36">
        <v>164.21</v>
      </c>
      <c r="CK7" s="36">
        <v>53.61</v>
      </c>
      <c r="CL7" s="36">
        <v>53.78</v>
      </c>
      <c r="CM7" s="36">
        <v>51.19</v>
      </c>
      <c r="CN7" s="36">
        <v>47.77</v>
      </c>
      <c r="CO7" s="36">
        <v>46.55</v>
      </c>
      <c r="CP7" s="36">
        <v>63.12</v>
      </c>
      <c r="CQ7" s="36">
        <v>62.81</v>
      </c>
      <c r="CR7" s="36">
        <v>62.5</v>
      </c>
      <c r="CS7" s="36">
        <v>62.45</v>
      </c>
      <c r="CT7" s="36">
        <v>62.12</v>
      </c>
      <c r="CU7" s="36">
        <v>59.8</v>
      </c>
      <c r="CV7" s="36">
        <v>89.55</v>
      </c>
      <c r="CW7" s="36">
        <v>86.54</v>
      </c>
      <c r="CX7" s="36">
        <v>87.4</v>
      </c>
      <c r="CY7" s="36">
        <v>86.96</v>
      </c>
      <c r="CZ7" s="36">
        <v>86.27</v>
      </c>
      <c r="DA7" s="36">
        <v>89.94</v>
      </c>
      <c r="DB7" s="36">
        <v>89.45</v>
      </c>
      <c r="DC7" s="36">
        <v>89.62</v>
      </c>
      <c r="DD7" s="36">
        <v>89.76</v>
      </c>
      <c r="DE7" s="36">
        <v>89.45</v>
      </c>
      <c r="DF7" s="36">
        <v>89.78</v>
      </c>
      <c r="DG7" s="36">
        <v>39.590000000000003</v>
      </c>
      <c r="DH7" s="36">
        <v>40.46</v>
      </c>
      <c r="DI7" s="36">
        <v>42.32</v>
      </c>
      <c r="DJ7" s="36">
        <v>43.69</v>
      </c>
      <c r="DK7" s="36">
        <v>46.03</v>
      </c>
      <c r="DL7" s="36">
        <v>38.29</v>
      </c>
      <c r="DM7" s="36">
        <v>39.159999999999997</v>
      </c>
      <c r="DN7" s="36">
        <v>40.21</v>
      </c>
      <c r="DO7" s="36">
        <v>41.12</v>
      </c>
      <c r="DP7" s="36">
        <v>44.91</v>
      </c>
      <c r="DQ7" s="36">
        <v>46.31</v>
      </c>
      <c r="DR7" s="36">
        <v>4.12</v>
      </c>
      <c r="DS7" s="36">
        <v>3.77</v>
      </c>
      <c r="DT7" s="36">
        <v>4.0199999999999996</v>
      </c>
      <c r="DU7" s="36">
        <v>4.2</v>
      </c>
      <c r="DV7" s="36">
        <v>4.08</v>
      </c>
      <c r="DW7" s="36">
        <v>7.87</v>
      </c>
      <c r="DX7" s="36">
        <v>9.14</v>
      </c>
      <c r="DY7" s="36">
        <v>10.19</v>
      </c>
      <c r="DZ7" s="36">
        <v>10.9</v>
      </c>
      <c r="EA7" s="36">
        <v>12.03</v>
      </c>
      <c r="EB7" s="36">
        <v>12.42</v>
      </c>
      <c r="EC7" s="36">
        <v>0.48</v>
      </c>
      <c r="ED7" s="36">
        <v>0.46</v>
      </c>
      <c r="EE7" s="36">
        <v>2.44</v>
      </c>
      <c r="EF7" s="36">
        <v>0.35</v>
      </c>
      <c r="EG7" s="36">
        <v>0.3</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2016-02-15T06:32:55Z</cp:lastPrinted>
  <dcterms:created xsi:type="dcterms:W3CDTF">2016-02-03T07:14:53Z</dcterms:created>
  <dcterms:modified xsi:type="dcterms:W3CDTF">2016-02-15T23:29:34Z</dcterms:modified>
  <cp:category/>
</cp:coreProperties>
</file>