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60" windowWidth="10260" windowHeight="8025" tabRatio="730"/>
  </bookViews>
  <sheets>
    <sheet name="Ⅲ 麦の部" sheetId="11" r:id="rId1"/>
    <sheet name="小麦生産①" sheetId="1" r:id="rId2"/>
    <sheet name="大麦生産①" sheetId="8" r:id="rId3"/>
    <sheet name="小麦栽培②" sheetId="3" r:id="rId4"/>
    <sheet name="大麦栽培②" sheetId="4" r:id="rId5"/>
    <sheet name="検査結果③" sheetId="9" r:id="rId6"/>
    <sheet name="排水対策（大小麦）④" sheetId="5" r:id="rId7"/>
    <sheet name="麦団地状況⑤" sheetId="10" r:id="rId8"/>
  </sheets>
  <definedNames>
    <definedName name="_xlnm.Print_Area" localSheetId="0">'Ⅲ 麦の部'!$A$1:$G$38</definedName>
    <definedName name="_xlnm.Print_Area" localSheetId="5">検査結果③!$A$1:$I$14</definedName>
    <definedName name="_xlnm.Print_Area" localSheetId="3">小麦栽培②!$A$1:$W$119</definedName>
    <definedName name="_xlnm.Print_Area" localSheetId="1">小麦生産①!$A$1:$O$116</definedName>
    <definedName name="_xlnm.Print_Area" localSheetId="4">大麦栽培②!$A$1:$V$21</definedName>
    <definedName name="_xlnm.Print_Area" localSheetId="2">大麦生産①!$A$1:$K$19</definedName>
    <definedName name="_xlnm.Print_Area" localSheetId="6">'排水対策（大小麦）④'!$A$1:$I$90</definedName>
    <definedName name="_xlnm.Print_Area" localSheetId="7">麦団地状況⑤!$A$1:$Z$14</definedName>
    <definedName name="_xlnm.Print_Titles" localSheetId="3">小麦栽培②!$1:$10</definedName>
    <definedName name="_xlnm.Print_Titles" localSheetId="1">小麦生産①!$1:$6</definedName>
    <definedName name="_xlnm.Print_Titles" localSheetId="4">大麦栽培②!$1:$10</definedName>
    <definedName name="_xlnm.Print_Titles" localSheetId="2">大麦生産①!$1:$6</definedName>
    <definedName name="_xlnm.Print_Titles" localSheetId="6">'排水対策（大小麦）④'!$1:$4</definedName>
    <definedName name="_xlnm.Print_Titles" localSheetId="7">麦団地状況⑤!$1:$5</definedName>
  </definedNames>
  <calcPr calcId="145621"/>
</workbook>
</file>

<file path=xl/calcChain.xml><?xml version="1.0" encoding="utf-8"?>
<calcChain xmlns="http://schemas.openxmlformats.org/spreadsheetml/2006/main">
  <c r="T6" i="10" l="1"/>
  <c r="N6" i="10" l="1"/>
  <c r="P6" i="10"/>
  <c r="Q6" i="10"/>
  <c r="O6" i="10"/>
  <c r="N12" i="10"/>
  <c r="Z8" i="10" l="1"/>
  <c r="Z9" i="10"/>
  <c r="Z10" i="10"/>
  <c r="Z12" i="10"/>
  <c r="Z13" i="10"/>
  <c r="Z7" i="10"/>
  <c r="Z6" i="10"/>
  <c r="T9" i="10"/>
  <c r="T10" i="10"/>
  <c r="T12" i="10"/>
  <c r="T13" i="10"/>
  <c r="T8" i="10"/>
  <c r="T7" i="10"/>
  <c r="W6" i="10"/>
  <c r="X6" i="10"/>
  <c r="R6" i="10"/>
  <c r="S6" i="10"/>
  <c r="N9" i="10"/>
  <c r="N10" i="10"/>
  <c r="N13" i="10"/>
  <c r="N8" i="10"/>
  <c r="N7" i="10"/>
  <c r="I6" i="10"/>
  <c r="H6" i="10"/>
  <c r="G6" i="10"/>
  <c r="F6" i="10"/>
  <c r="E6" i="10"/>
  <c r="D6" i="10"/>
  <c r="C13" i="10" l="1"/>
  <c r="C9" i="10"/>
  <c r="C10" i="10"/>
  <c r="C12" i="10"/>
  <c r="C8" i="10"/>
  <c r="C7" i="10"/>
  <c r="B6" i="10"/>
  <c r="P23" i="3" l="1"/>
  <c r="Q23" i="3"/>
  <c r="R23" i="3"/>
  <c r="S23" i="3"/>
  <c r="T23" i="3"/>
  <c r="U23" i="3"/>
  <c r="V23" i="3"/>
  <c r="F23" i="3"/>
  <c r="G23" i="3"/>
  <c r="H23" i="3"/>
  <c r="I23" i="3"/>
  <c r="J23" i="3"/>
  <c r="K23" i="3"/>
  <c r="L23" i="3"/>
  <c r="M23" i="3"/>
  <c r="N23" i="3"/>
  <c r="O23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F27" i="3"/>
  <c r="G27" i="3"/>
  <c r="H27" i="3"/>
  <c r="I27" i="3"/>
  <c r="E88" i="5" l="1"/>
  <c r="D88" i="5"/>
  <c r="C88" i="5"/>
  <c r="H77" i="5" l="1"/>
  <c r="G77" i="5"/>
  <c r="E77" i="5"/>
  <c r="D77" i="5"/>
  <c r="C77" i="5"/>
  <c r="E67" i="5" l="1"/>
  <c r="D67" i="5"/>
  <c r="C67" i="5"/>
  <c r="E55" i="5" l="1"/>
  <c r="C55" i="5"/>
  <c r="E32" i="5" l="1"/>
  <c r="C32" i="5"/>
  <c r="E26" i="5" l="1"/>
  <c r="C26" i="5"/>
  <c r="W118" i="3" l="1"/>
  <c r="S118" i="3"/>
  <c r="R118" i="3"/>
  <c r="O118" i="3"/>
  <c r="N118" i="3"/>
  <c r="L118" i="3"/>
  <c r="K118" i="3"/>
  <c r="I118" i="3"/>
  <c r="H118" i="3"/>
  <c r="F118" i="3"/>
  <c r="E118" i="3"/>
  <c r="D118" i="3"/>
  <c r="W84" i="3" l="1"/>
  <c r="V84" i="3"/>
  <c r="T84" i="3"/>
  <c r="S84" i="3"/>
  <c r="Q84" i="3"/>
  <c r="P84" i="3"/>
  <c r="O84" i="3"/>
  <c r="N84" i="3"/>
  <c r="M84" i="3"/>
  <c r="L84" i="3"/>
  <c r="K84" i="3"/>
  <c r="I84" i="3"/>
  <c r="H84" i="3"/>
  <c r="G84" i="3"/>
  <c r="F84" i="3"/>
  <c r="E84" i="3"/>
  <c r="D84" i="3"/>
  <c r="W48" i="3" l="1"/>
  <c r="S48" i="3"/>
  <c r="O48" i="3"/>
  <c r="L48" i="3"/>
  <c r="K48" i="3"/>
  <c r="I48" i="3"/>
  <c r="H48" i="3"/>
  <c r="E48" i="3"/>
  <c r="D48" i="3"/>
  <c r="E8" i="8" l="1"/>
  <c r="F8" i="8"/>
  <c r="G8" i="8"/>
  <c r="D8" i="8"/>
  <c r="K10" i="8" l="1"/>
  <c r="K7" i="8" s="1"/>
  <c r="C6" i="9" l="1"/>
  <c r="C14" i="9"/>
  <c r="C10" i="9"/>
  <c r="C8" i="9"/>
  <c r="C7" i="9"/>
  <c r="C5" i="9" l="1"/>
  <c r="I12" i="4" l="1"/>
  <c r="E12" i="4"/>
  <c r="D12" i="4"/>
  <c r="D15" i="5"/>
  <c r="H14" i="5"/>
  <c r="C14" i="5"/>
  <c r="E12" i="5"/>
  <c r="F11" i="9"/>
  <c r="C11" i="9"/>
  <c r="I10" i="9"/>
  <c r="I8" i="9"/>
  <c r="I7" i="9"/>
  <c r="G14" i="9"/>
  <c r="I32" i="3"/>
  <c r="F32" i="3"/>
  <c r="F18" i="3" s="1"/>
  <c r="L31" i="3"/>
  <c r="I31" i="3"/>
  <c r="F31" i="3"/>
  <c r="E31" i="3"/>
  <c r="D27" i="3"/>
  <c r="I26" i="3"/>
  <c r="F26" i="3"/>
  <c r="F16" i="3" s="1"/>
  <c r="E26" i="3"/>
  <c r="R31" i="3"/>
  <c r="S31" i="3"/>
  <c r="O31" i="3"/>
  <c r="N31" i="3"/>
  <c r="E23" i="3"/>
  <c r="H31" i="3"/>
  <c r="E27" i="3"/>
  <c r="D23" i="3"/>
  <c r="E10" i="5"/>
  <c r="C12" i="5"/>
  <c r="E14" i="5"/>
  <c r="E32" i="3"/>
  <c r="H32" i="3"/>
  <c r="D32" i="3"/>
  <c r="K31" i="3"/>
  <c r="W31" i="3"/>
  <c r="D31" i="3"/>
  <c r="E15" i="5"/>
  <c r="C15" i="5"/>
  <c r="G6" i="9"/>
  <c r="H5" i="9"/>
  <c r="F5" i="9"/>
  <c r="F4" i="9" s="1"/>
  <c r="K20" i="3"/>
  <c r="I20" i="3"/>
  <c r="H20" i="3"/>
  <c r="G20" i="3"/>
  <c r="K24" i="3"/>
  <c r="I24" i="3"/>
  <c r="H24" i="3"/>
  <c r="K26" i="3"/>
  <c r="H26" i="3"/>
  <c r="G26" i="3"/>
  <c r="G7" i="9"/>
  <c r="G8" i="9"/>
  <c r="D18" i="3"/>
  <c r="W23" i="3"/>
  <c r="D26" i="3"/>
  <c r="D16" i="3" s="1"/>
  <c r="E24" i="3"/>
  <c r="D24" i="3"/>
  <c r="E20" i="3"/>
  <c r="D20" i="3"/>
  <c r="C9" i="5"/>
  <c r="E9" i="5"/>
  <c r="C10" i="5"/>
  <c r="G14" i="5"/>
  <c r="D14" i="5"/>
  <c r="D12" i="5"/>
  <c r="E8" i="5" l="1"/>
  <c r="C8" i="5"/>
  <c r="G5" i="5"/>
  <c r="E7" i="5"/>
  <c r="D7" i="5"/>
  <c r="C7" i="5"/>
  <c r="C6" i="5"/>
  <c r="C5" i="5" s="1"/>
  <c r="G8" i="5"/>
  <c r="D8" i="5"/>
  <c r="E6" i="5"/>
  <c r="E18" i="3"/>
  <c r="H18" i="3"/>
  <c r="I18" i="3"/>
  <c r="H16" i="3"/>
  <c r="E16" i="3"/>
  <c r="I16" i="3"/>
  <c r="G16" i="3"/>
  <c r="K16" i="3"/>
  <c r="K14" i="3"/>
  <c r="H14" i="3"/>
  <c r="F14" i="3"/>
  <c r="F12" i="3" s="1"/>
  <c r="G11" i="9"/>
  <c r="D5" i="5"/>
  <c r="E14" i="3"/>
  <c r="G5" i="9"/>
  <c r="C4" i="9"/>
  <c r="G4" i="9" s="1"/>
  <c r="H8" i="5"/>
  <c r="G14" i="3"/>
  <c r="I14" i="3"/>
  <c r="D14" i="3"/>
  <c r="D12" i="3" s="1"/>
  <c r="I5" i="9"/>
  <c r="H4" i="9"/>
  <c r="E5" i="5" l="1"/>
  <c r="I12" i="3"/>
  <c r="H12" i="3"/>
  <c r="E12" i="3"/>
  <c r="K12" i="3"/>
  <c r="G12" i="3"/>
  <c r="I4" i="9"/>
  <c r="H5" i="5"/>
</calcChain>
</file>

<file path=xl/sharedStrings.xml><?xml version="1.0" encoding="utf-8"?>
<sst xmlns="http://schemas.openxmlformats.org/spreadsheetml/2006/main" count="2293" uniqueCount="444">
  <si>
    <t>　</t>
  </si>
  <si>
    <t>普</t>
  </si>
  <si>
    <t>10ａ当</t>
  </si>
  <si>
    <t>更新率</t>
  </si>
  <si>
    <t>市町村名</t>
  </si>
  <si>
    <t>アオバ</t>
  </si>
  <si>
    <t>アブク</t>
  </si>
  <si>
    <t>計</t>
  </si>
  <si>
    <t>その他</t>
  </si>
  <si>
    <t>たり収量</t>
  </si>
  <si>
    <t>コムギ</t>
  </si>
  <si>
    <t>マワセ</t>
  </si>
  <si>
    <t xml:space="preserve"> (ha)</t>
  </si>
  <si>
    <t xml:space="preserve"> (%)</t>
  </si>
  <si>
    <t xml:space="preserve"> (kg)</t>
  </si>
  <si>
    <t xml:space="preserve"> (t)</t>
  </si>
  <si>
    <t>シュン</t>
  </si>
  <si>
    <t>ラ　イ</t>
  </si>
  <si>
    <t>子実作付</t>
  </si>
  <si>
    <t>ド</t>
  </si>
  <si>
    <t>全</t>
  </si>
  <si>
    <t>そ</t>
  </si>
  <si>
    <t>個</t>
  </si>
  <si>
    <t>共</t>
  </si>
  <si>
    <t>自</t>
  </si>
  <si>
    <t>面　　積</t>
  </si>
  <si>
    <t>単</t>
  </si>
  <si>
    <t>１</t>
  </si>
  <si>
    <t>２</t>
  </si>
  <si>
    <t>リ</t>
  </si>
  <si>
    <t>面</t>
  </si>
  <si>
    <t>の</t>
  </si>
  <si>
    <t>年</t>
  </si>
  <si>
    <t>ル</t>
  </si>
  <si>
    <t>他</t>
  </si>
  <si>
    <t>３</t>
  </si>
  <si>
    <t>播</t>
  </si>
  <si>
    <t>層</t>
  </si>
  <si>
    <t>脱</t>
  </si>
  <si>
    <t>通</t>
  </si>
  <si>
    <t>作</t>
  </si>
  <si>
    <t>型</t>
  </si>
  <si>
    <t>　(ha)</t>
  </si>
  <si>
    <t>(ha)</t>
  </si>
  <si>
    <t>　</t>
    <phoneticPr fontId="5"/>
  </si>
  <si>
    <t>団地化・</t>
    <rPh sb="0" eb="2">
      <t>ダンチ</t>
    </rPh>
    <rPh sb="2" eb="3">
      <t>カ</t>
    </rPh>
    <phoneticPr fontId="5"/>
  </si>
  <si>
    <t>水利調整</t>
    <rPh sb="0" eb="2">
      <t>スイリ</t>
    </rPh>
    <rPh sb="2" eb="4">
      <t>チョウセイ</t>
    </rPh>
    <phoneticPr fontId="5"/>
  </si>
  <si>
    <t>排水溝</t>
    <rPh sb="0" eb="3">
      <t>ハイスイコウ</t>
    </rPh>
    <phoneticPr fontId="5"/>
  </si>
  <si>
    <t>整備</t>
    <rPh sb="0" eb="2">
      <t>セイビ</t>
    </rPh>
    <phoneticPr fontId="5"/>
  </si>
  <si>
    <t>畝立て</t>
    <rPh sb="0" eb="1">
      <t>ウネ</t>
    </rPh>
    <rPh sb="1" eb="2">
      <t>タ</t>
    </rPh>
    <phoneticPr fontId="5"/>
  </si>
  <si>
    <t>その他</t>
    <rPh sb="2" eb="3">
      <t>タ</t>
    </rPh>
    <phoneticPr fontId="5"/>
  </si>
  <si>
    <t>５条</t>
    <rPh sb="1" eb="2">
      <t>ジョウ</t>
    </rPh>
    <phoneticPr fontId="3"/>
  </si>
  <si>
    <t>上</t>
    <rPh sb="0" eb="1">
      <t>ジョウ</t>
    </rPh>
    <phoneticPr fontId="3"/>
  </si>
  <si>
    <t>紙</t>
    <rPh sb="0" eb="1">
      <t>カミ</t>
    </rPh>
    <phoneticPr fontId="3"/>
  </si>
  <si>
    <t>袋</t>
    <rPh sb="0" eb="1">
      <t>フクロ</t>
    </rPh>
    <phoneticPr fontId="3"/>
  </si>
  <si>
    <t>　出荷方法</t>
    <rPh sb="1" eb="3">
      <t>シュッカ</t>
    </rPh>
    <rPh sb="3" eb="5">
      <t>ホウホウ</t>
    </rPh>
    <phoneticPr fontId="3"/>
  </si>
  <si>
    <t>（ha）</t>
    <phoneticPr fontId="3"/>
  </si>
  <si>
    <t>　</t>
    <phoneticPr fontId="5"/>
  </si>
  <si>
    <t>弾　丸</t>
    <rPh sb="0" eb="1">
      <t>タマ</t>
    </rPh>
    <rPh sb="2" eb="3">
      <t>マル</t>
    </rPh>
    <phoneticPr fontId="5"/>
  </si>
  <si>
    <t>破　砕</t>
    <rPh sb="0" eb="1">
      <t>ヤブ</t>
    </rPh>
    <rPh sb="2" eb="3">
      <t>クダ</t>
    </rPh>
    <phoneticPr fontId="5"/>
  </si>
  <si>
    <t>心　土</t>
    <rPh sb="0" eb="1">
      <t>ココロ</t>
    </rPh>
    <rPh sb="2" eb="3">
      <t>ツチ</t>
    </rPh>
    <phoneticPr fontId="5"/>
  </si>
  <si>
    <t>　</t>
    <phoneticPr fontId="5"/>
  </si>
  <si>
    <t>　　</t>
    <phoneticPr fontId="5"/>
  </si>
  <si>
    <t>小　  計</t>
    <rPh sb="0" eb="1">
      <t>ショウ</t>
    </rPh>
    <rPh sb="4" eb="5">
      <t>ケイ</t>
    </rPh>
    <phoneticPr fontId="5"/>
  </si>
  <si>
    <t>子実作付</t>
    <rPh sb="2" eb="4">
      <t>サクツケ</t>
    </rPh>
    <phoneticPr fontId="3"/>
  </si>
  <si>
    <t>燥</t>
    <rPh sb="0" eb="1">
      <t>ソウ</t>
    </rPh>
    <phoneticPr fontId="3"/>
  </si>
  <si>
    <t>同</t>
    <rPh sb="0" eb="1">
      <t>ドウ</t>
    </rPh>
    <phoneticPr fontId="3"/>
  </si>
  <si>
    <t>(バインダ等)</t>
    <rPh sb="5" eb="6">
      <t>トウ</t>
    </rPh>
    <phoneticPr fontId="3"/>
  </si>
  <si>
    <t>赤かび病防除状況</t>
    <rPh sb="0" eb="1">
      <t>アカ</t>
    </rPh>
    <rPh sb="3" eb="4">
      <t>ビョウ</t>
    </rPh>
    <rPh sb="4" eb="6">
      <t>ボウジョ</t>
    </rPh>
    <rPh sb="6" eb="8">
      <t>ジョウキョウ</t>
    </rPh>
    <phoneticPr fontId="3"/>
  </si>
  <si>
    <t>防除回数</t>
    <rPh sb="0" eb="2">
      <t>ボウジョ</t>
    </rPh>
    <rPh sb="2" eb="4">
      <t>カイスウ</t>
    </rPh>
    <phoneticPr fontId="3"/>
  </si>
  <si>
    <t>１回</t>
    <rPh sb="1" eb="2">
      <t>カイ</t>
    </rPh>
    <phoneticPr fontId="3"/>
  </si>
  <si>
    <t>無　防　除</t>
    <rPh sb="0" eb="1">
      <t>ム</t>
    </rPh>
    <rPh sb="2" eb="3">
      <t>ボウ</t>
    </rPh>
    <rPh sb="4" eb="5">
      <t>ジョ</t>
    </rPh>
    <phoneticPr fontId="3"/>
  </si>
  <si>
    <t>２回以上</t>
    <rPh sb="1" eb="2">
      <t>カイ</t>
    </rPh>
    <rPh sb="2" eb="4">
      <t>イジョウ</t>
    </rPh>
    <phoneticPr fontId="3"/>
  </si>
  <si>
    <t>種子</t>
    <rPh sb="0" eb="2">
      <t>シュシ</t>
    </rPh>
    <phoneticPr fontId="3"/>
  </si>
  <si>
    <t>配布</t>
    <rPh sb="0" eb="2">
      <t>ハイフ</t>
    </rPh>
    <phoneticPr fontId="3"/>
  </si>
  <si>
    <t>数量</t>
    <rPh sb="0" eb="2">
      <t>スウリョウ</t>
    </rPh>
    <phoneticPr fontId="3"/>
  </si>
  <si>
    <t>種 子</t>
    <phoneticPr fontId="3"/>
  </si>
  <si>
    <t>生産量</t>
    <phoneticPr fontId="3"/>
  </si>
  <si>
    <t>面　　積</t>
    <phoneticPr fontId="3"/>
  </si>
  <si>
    <t>きぬ</t>
    <phoneticPr fontId="3"/>
  </si>
  <si>
    <t>ゆき</t>
    <phoneticPr fontId="3"/>
  </si>
  <si>
    <t>　</t>
    <phoneticPr fontId="3"/>
  </si>
  <si>
    <t>あずま</t>
    <phoneticPr fontId="3"/>
  </si>
  <si>
    <t>ちから</t>
    <phoneticPr fontId="3"/>
  </si>
  <si>
    <t xml:space="preserve"> (kg)</t>
    <phoneticPr fontId="3"/>
  </si>
  <si>
    <t>収穫法別内訳</t>
    <phoneticPr fontId="3"/>
  </si>
  <si>
    <t>コンバイン</t>
    <phoneticPr fontId="3"/>
  </si>
  <si>
    <t>バ</t>
    <phoneticPr fontId="3"/>
  </si>
  <si>
    <t>フ</t>
    <phoneticPr fontId="3"/>
  </si>
  <si>
    <t>　</t>
    <phoneticPr fontId="3"/>
  </si>
  <si>
    <t>レ</t>
    <phoneticPr fontId="3"/>
  </si>
  <si>
    <t>乾</t>
    <phoneticPr fontId="3"/>
  </si>
  <si>
    <t>ラ</t>
    <phoneticPr fontId="3"/>
  </si>
  <si>
    <t>コ</t>
    <phoneticPr fontId="3"/>
  </si>
  <si>
    <t>ン</t>
    <phoneticPr fontId="3"/>
  </si>
  <si>
    <t>(ha)</t>
    <phoneticPr fontId="3"/>
  </si>
  <si>
    <t>産年</t>
    <rPh sb="0" eb="1">
      <t>サン</t>
    </rPh>
    <rPh sb="1" eb="2">
      <t>ドシ</t>
    </rPh>
    <phoneticPr fontId="3"/>
  </si>
  <si>
    <t>農林事務所</t>
    <rPh sb="0" eb="2">
      <t>ノウリン</t>
    </rPh>
    <rPh sb="2" eb="5">
      <t>ジムショ</t>
    </rPh>
    <phoneticPr fontId="3"/>
  </si>
  <si>
    <t>会津</t>
    <rPh sb="0" eb="2">
      <t>アイヅ</t>
    </rPh>
    <phoneticPr fontId="5"/>
  </si>
  <si>
    <t>小　　計</t>
    <rPh sb="0" eb="1">
      <t>ショウ</t>
    </rPh>
    <rPh sb="3" eb="4">
      <t>ケイ</t>
    </rPh>
    <phoneticPr fontId="5"/>
  </si>
  <si>
    <t>※２　「うち実施面積」の内訳については、２種以上の対策を実施した場合は、重複して記載した。</t>
    <rPh sb="6" eb="8">
      <t>ジッシ</t>
    </rPh>
    <rPh sb="8" eb="10">
      <t>メンセキ</t>
    </rPh>
    <rPh sb="12" eb="14">
      <t>ウチワケ</t>
    </rPh>
    <rPh sb="21" eb="22">
      <t>シュ</t>
    </rPh>
    <rPh sb="22" eb="24">
      <t>イジョウ</t>
    </rPh>
    <rPh sb="25" eb="27">
      <t>タイサク</t>
    </rPh>
    <rPh sb="28" eb="30">
      <t>ジッシ</t>
    </rPh>
    <rPh sb="32" eb="34">
      <t>バアイ</t>
    </rPh>
    <rPh sb="36" eb="38">
      <t>チョウフク</t>
    </rPh>
    <rPh sb="40" eb="42">
      <t>キサイ</t>
    </rPh>
    <phoneticPr fontId="5"/>
  </si>
  <si>
    <t>※１　大麦と小麦の合計子実作付面積の内、田作について記載した。</t>
    <rPh sb="3" eb="5">
      <t>オオムギ</t>
    </rPh>
    <rPh sb="6" eb="8">
      <t>コムギ</t>
    </rPh>
    <rPh sb="9" eb="11">
      <t>ゴウケイ</t>
    </rPh>
    <rPh sb="11" eb="13">
      <t>シジツ</t>
    </rPh>
    <rPh sb="13" eb="15">
      <t>サクツケ</t>
    </rPh>
    <rPh sb="15" eb="17">
      <t>メンセキ</t>
    </rPh>
    <rPh sb="18" eb="19">
      <t>ウチ</t>
    </rPh>
    <rPh sb="20" eb="22">
      <t>デンサク</t>
    </rPh>
    <rPh sb="26" eb="28">
      <t>キサイ</t>
    </rPh>
    <phoneticPr fontId="5"/>
  </si>
  <si>
    <t>小　　計</t>
    <rPh sb="0" eb="1">
      <t>ショウ</t>
    </rPh>
    <rPh sb="3" eb="4">
      <t>ケイ</t>
    </rPh>
    <phoneticPr fontId="3"/>
  </si>
  <si>
    <t>伊達</t>
    <rPh sb="0" eb="2">
      <t>ダテ</t>
    </rPh>
    <phoneticPr fontId="5"/>
  </si>
  <si>
    <t>　</t>
    <phoneticPr fontId="5"/>
  </si>
  <si>
    <t>　　</t>
    <phoneticPr fontId="5"/>
  </si>
  <si>
    <t>安達</t>
    <rPh sb="0" eb="2">
      <t>アダチ</t>
    </rPh>
    <phoneticPr fontId="5"/>
  </si>
  <si>
    <t>　</t>
    <phoneticPr fontId="5"/>
  </si>
  <si>
    <t>磐梯町</t>
    <rPh sb="0" eb="3">
      <t>バンダイマチ</t>
    </rPh>
    <phoneticPr fontId="5"/>
  </si>
  <si>
    <t>喜多方</t>
    <rPh sb="0" eb="3">
      <t>キタカタ</t>
    </rPh>
    <phoneticPr fontId="5"/>
  </si>
  <si>
    <t>規格外</t>
    <rPh sb="0" eb="3">
      <t>キカクガイ</t>
    </rPh>
    <phoneticPr fontId="5"/>
  </si>
  <si>
    <t>双葉</t>
    <rPh sb="0" eb="2">
      <t>フタバ</t>
    </rPh>
    <phoneticPr fontId="5"/>
  </si>
  <si>
    <t>産年</t>
    <rPh sb="0" eb="1">
      <t>サン</t>
    </rPh>
    <rPh sb="1" eb="2">
      <t>ネン</t>
    </rPh>
    <phoneticPr fontId="3"/>
  </si>
  <si>
    <t>刈</t>
    <rPh sb="0" eb="1">
      <t>ガ</t>
    </rPh>
    <phoneticPr fontId="3"/>
  </si>
  <si>
    <t>以</t>
    <rPh sb="0" eb="1">
      <t>イ</t>
    </rPh>
    <phoneticPr fontId="3"/>
  </si>
  <si>
    <t>暗きょ</t>
    <rPh sb="0" eb="1">
      <t>アン</t>
    </rPh>
    <phoneticPr fontId="5"/>
  </si>
  <si>
    <t xml:space="preserve"> １　小麦の生産出荷状況</t>
    <rPh sb="3" eb="5">
      <t>コムギ</t>
    </rPh>
    <phoneticPr fontId="3"/>
  </si>
  <si>
    <t>奨励品種</t>
    <phoneticPr fontId="3"/>
  </si>
  <si>
    <t>面　　積</t>
    <phoneticPr fontId="3"/>
  </si>
  <si>
    <t xml:space="preserve"> １　大麦の生産出荷状況</t>
    <rPh sb="3" eb="5">
      <t>オオムギ</t>
    </rPh>
    <phoneticPr fontId="3"/>
  </si>
  <si>
    <t xml:space="preserve">   品種別内訳</t>
    <phoneticPr fontId="3"/>
  </si>
  <si>
    <t xml:space="preserve">  品種別内訳</t>
    <phoneticPr fontId="3"/>
  </si>
  <si>
    <t>２　小麦の栽培状況</t>
    <rPh sb="2" eb="4">
      <t>コムギ</t>
    </rPh>
    <phoneticPr fontId="3"/>
  </si>
  <si>
    <t>出</t>
    <rPh sb="0" eb="1">
      <t>デ</t>
    </rPh>
    <phoneticPr fontId="3"/>
  </si>
  <si>
    <t>穂</t>
    <rPh sb="0" eb="1">
      <t>ホ</t>
    </rPh>
    <phoneticPr fontId="3"/>
  </si>
  <si>
    <t>期</t>
    <rPh sb="0" eb="1">
      <t>キ</t>
    </rPh>
    <phoneticPr fontId="3"/>
  </si>
  <si>
    <t>追</t>
    <rPh sb="0" eb="1">
      <t>ツイ</t>
    </rPh>
    <phoneticPr fontId="3"/>
  </si>
  <si>
    <t>肥</t>
    <rPh sb="0" eb="1">
      <t>ヒ</t>
    </rPh>
    <phoneticPr fontId="3"/>
  </si>
  <si>
    <t>機械乾燥面積</t>
    <rPh sb="0" eb="2">
      <t>キカイ</t>
    </rPh>
    <phoneticPr fontId="3"/>
  </si>
  <si>
    <t>２　大麦の栽培状況</t>
    <rPh sb="2" eb="4">
      <t>オオムギ</t>
    </rPh>
    <phoneticPr fontId="3"/>
  </si>
  <si>
    <t>１等</t>
    <rPh sb="1" eb="2">
      <t>トウ</t>
    </rPh>
    <phoneticPr fontId="5"/>
  </si>
  <si>
    <t>２等</t>
    <rPh sb="1" eb="2">
      <t>トウ</t>
    </rPh>
    <phoneticPr fontId="5"/>
  </si>
  <si>
    <t>播種法別内訳</t>
    <phoneticPr fontId="3"/>
  </si>
  <si>
    <t>コンバイン</t>
    <phoneticPr fontId="3"/>
  </si>
  <si>
    <t>　</t>
    <phoneticPr fontId="3"/>
  </si>
  <si>
    <t>人</t>
    <phoneticPr fontId="3"/>
  </si>
  <si>
    <t>　</t>
    <phoneticPr fontId="3"/>
  </si>
  <si>
    <t>　</t>
    <phoneticPr fontId="3"/>
  </si>
  <si>
    <t>人</t>
    <phoneticPr fontId="3"/>
  </si>
  <si>
    <t>輪作体系別面積</t>
    <rPh sb="5" eb="7">
      <t>メンセキ</t>
    </rPh>
    <phoneticPr fontId="3"/>
  </si>
  <si>
    <t>　</t>
    <phoneticPr fontId="5"/>
  </si>
  <si>
    <t>３　麦類の検査結果</t>
    <rPh sb="2" eb="4">
      <t>ムギルイ</t>
    </rPh>
    <rPh sb="5" eb="7">
      <t>ケンサ</t>
    </rPh>
    <rPh sb="7" eb="9">
      <t>ケッカ</t>
    </rPh>
    <phoneticPr fontId="5"/>
  </si>
  <si>
    <t>検査数量合計</t>
    <rPh sb="0" eb="2">
      <t>ケンサ</t>
    </rPh>
    <rPh sb="2" eb="4">
      <t>スウリョウ</t>
    </rPh>
    <rPh sb="4" eb="6">
      <t>ゴウケイ</t>
    </rPh>
    <phoneticPr fontId="5"/>
  </si>
  <si>
    <t>ﾄﾝ</t>
    <phoneticPr fontId="5"/>
  </si>
  <si>
    <t>％</t>
    <phoneticPr fontId="5"/>
  </si>
  <si>
    <t>　県　　計</t>
    <rPh sb="1" eb="2">
      <t>ケン</t>
    </rPh>
    <rPh sb="4" eb="5">
      <t>ケイ</t>
    </rPh>
    <phoneticPr fontId="5"/>
  </si>
  <si>
    <t>大  麦</t>
    <rPh sb="0" eb="1">
      <t>ダイ</t>
    </rPh>
    <rPh sb="3" eb="4">
      <t>ムギ</t>
    </rPh>
    <phoneticPr fontId="5"/>
  </si>
  <si>
    <t>小　麦</t>
    <rPh sb="0" eb="1">
      <t>ショウ</t>
    </rPh>
    <rPh sb="2" eb="3">
      <t>ムギ</t>
    </rPh>
    <phoneticPr fontId="5"/>
  </si>
  <si>
    <t>(ﾄﾝ)</t>
    <phoneticPr fontId="5"/>
  </si>
  <si>
    <t>(ﾄﾝ)</t>
    <phoneticPr fontId="5"/>
  </si>
  <si>
    <t>アブクマワセ</t>
    <phoneticPr fontId="5"/>
  </si>
  <si>
    <t>きぬあずま</t>
    <phoneticPr fontId="5"/>
  </si>
  <si>
    <t>ゆきちから</t>
    <phoneticPr fontId="5"/>
  </si>
  <si>
    <t>シュンライ</t>
    <phoneticPr fontId="5"/>
  </si>
  <si>
    <t>ファイバースノウ</t>
    <phoneticPr fontId="5"/>
  </si>
  <si>
    <t>べんけいむぎ</t>
    <phoneticPr fontId="5"/>
  </si>
  <si>
    <t>４　麦栽培における排水対策の実施状況（小麦・大麦子実）</t>
    <rPh sb="2" eb="3">
      <t>ムギ</t>
    </rPh>
    <rPh sb="3" eb="5">
      <t>サイバイ</t>
    </rPh>
    <rPh sb="9" eb="11">
      <t>ハイスイ</t>
    </rPh>
    <rPh sb="11" eb="13">
      <t>タイサク</t>
    </rPh>
    <rPh sb="14" eb="16">
      <t>ジッシ</t>
    </rPh>
    <rPh sb="16" eb="18">
      <t>ジョウキョウ</t>
    </rPh>
    <rPh sb="19" eb="21">
      <t>コムギ</t>
    </rPh>
    <rPh sb="22" eb="24">
      <t>オオムギ</t>
    </rPh>
    <rPh sb="24" eb="26">
      <t>シジツ</t>
    </rPh>
    <phoneticPr fontId="3"/>
  </si>
  <si>
    <t>実施面積</t>
    <rPh sb="0" eb="2">
      <t>ジッシ</t>
    </rPh>
    <rPh sb="2" eb="4">
      <t>メンセキ</t>
    </rPh>
    <phoneticPr fontId="5"/>
  </si>
  <si>
    <t>(ha)</t>
    <phoneticPr fontId="5"/>
  </si>
  <si>
    <t>(参考)</t>
    <rPh sb="1" eb="3">
      <t>サンコウ</t>
    </rPh>
    <phoneticPr fontId="3"/>
  </si>
  <si>
    <t>生産量</t>
    <phoneticPr fontId="3"/>
  </si>
  <si>
    <t>種 子</t>
    <phoneticPr fontId="3"/>
  </si>
  <si>
    <t>　</t>
    <phoneticPr fontId="3"/>
  </si>
  <si>
    <t>会津若松市</t>
    <rPh sb="0" eb="2">
      <t>アイヅ</t>
    </rPh>
    <rPh sb="2" eb="4">
      <t>ワカマツ</t>
    </rPh>
    <rPh sb="4" eb="5">
      <t>シ</t>
    </rPh>
    <phoneticPr fontId="5"/>
  </si>
  <si>
    <t>県北</t>
    <rPh sb="0" eb="1">
      <t>ケン</t>
    </rPh>
    <rPh sb="1" eb="2">
      <t>キタ</t>
    </rPh>
    <phoneticPr fontId="3"/>
  </si>
  <si>
    <t>福島市</t>
    <rPh sb="0" eb="3">
      <t>フクシマシ</t>
    </rPh>
    <phoneticPr fontId="3"/>
  </si>
  <si>
    <t>川俣町</t>
    <rPh sb="0" eb="3">
      <t>カワマタマチ</t>
    </rPh>
    <phoneticPr fontId="3"/>
  </si>
  <si>
    <t>伊達</t>
    <rPh sb="0" eb="2">
      <t>ダテ</t>
    </rPh>
    <phoneticPr fontId="3"/>
  </si>
  <si>
    <t>伊達市</t>
    <rPh sb="0" eb="3">
      <t>ダテシ</t>
    </rPh>
    <phoneticPr fontId="3"/>
  </si>
  <si>
    <t>桑折町</t>
    <rPh sb="0" eb="3">
      <t>コオリマチ</t>
    </rPh>
    <phoneticPr fontId="3"/>
  </si>
  <si>
    <t>国見町</t>
    <rPh sb="0" eb="3">
      <t>クニミマチ</t>
    </rPh>
    <phoneticPr fontId="3"/>
  </si>
  <si>
    <t>県中</t>
    <rPh sb="0" eb="2">
      <t>ケンチュウ</t>
    </rPh>
    <phoneticPr fontId="3"/>
  </si>
  <si>
    <t>郡山市</t>
    <rPh sb="0" eb="3">
      <t>コオリヤマシ</t>
    </rPh>
    <phoneticPr fontId="3"/>
  </si>
  <si>
    <t>田村</t>
    <rPh sb="0" eb="2">
      <t>タムラ</t>
    </rPh>
    <phoneticPr fontId="3"/>
  </si>
  <si>
    <t>田村市</t>
    <rPh sb="0" eb="3">
      <t>タムラシ</t>
    </rPh>
    <phoneticPr fontId="3"/>
  </si>
  <si>
    <t>三春町</t>
    <rPh sb="0" eb="3">
      <t>ミハルマチ</t>
    </rPh>
    <phoneticPr fontId="3"/>
  </si>
  <si>
    <t>小野町</t>
    <rPh sb="0" eb="3">
      <t>オノマチ</t>
    </rPh>
    <phoneticPr fontId="3"/>
  </si>
  <si>
    <t>須賀川</t>
    <rPh sb="0" eb="3">
      <t>スカガワ</t>
    </rPh>
    <phoneticPr fontId="3"/>
  </si>
  <si>
    <t>須賀川市</t>
    <rPh sb="0" eb="4">
      <t>スカガワシ</t>
    </rPh>
    <phoneticPr fontId="3"/>
  </si>
  <si>
    <t>鏡石町</t>
    <rPh sb="0" eb="3">
      <t>カガミイシマチ</t>
    </rPh>
    <phoneticPr fontId="3"/>
  </si>
  <si>
    <t>天栄村</t>
    <rPh sb="0" eb="3">
      <t>テンエイムラ</t>
    </rPh>
    <phoneticPr fontId="3"/>
  </si>
  <si>
    <t>石川町</t>
    <rPh sb="0" eb="3">
      <t>イシカワマチ</t>
    </rPh>
    <phoneticPr fontId="3"/>
  </si>
  <si>
    <t>玉川村</t>
    <rPh sb="0" eb="2">
      <t>タマカワ</t>
    </rPh>
    <rPh sb="2" eb="3">
      <t>ムラ</t>
    </rPh>
    <phoneticPr fontId="3"/>
  </si>
  <si>
    <t>平田村</t>
    <rPh sb="0" eb="3">
      <t>ヒラタムラ</t>
    </rPh>
    <phoneticPr fontId="3"/>
  </si>
  <si>
    <t>浅川町</t>
    <rPh sb="0" eb="2">
      <t>アサカワ</t>
    </rPh>
    <rPh sb="2" eb="3">
      <t>マチ</t>
    </rPh>
    <phoneticPr fontId="3"/>
  </si>
  <si>
    <t>古殿町</t>
    <rPh sb="0" eb="2">
      <t>フルドノ</t>
    </rPh>
    <rPh sb="2" eb="3">
      <t>マチ</t>
    </rPh>
    <phoneticPr fontId="3"/>
  </si>
  <si>
    <t>安達</t>
    <rPh sb="0" eb="2">
      <t>アダチ</t>
    </rPh>
    <phoneticPr fontId="3"/>
  </si>
  <si>
    <t>二本松市</t>
    <rPh sb="0" eb="4">
      <t>ニホンマツシ</t>
    </rPh>
    <phoneticPr fontId="3"/>
  </si>
  <si>
    <t>本宮市</t>
    <rPh sb="0" eb="3">
      <t>モトミヤシ</t>
    </rPh>
    <phoneticPr fontId="3"/>
  </si>
  <si>
    <t>大玉村</t>
    <rPh sb="0" eb="3">
      <t>オオタマムラ</t>
    </rPh>
    <phoneticPr fontId="3"/>
  </si>
  <si>
    <t>県南</t>
    <rPh sb="0" eb="2">
      <t>ケンナン</t>
    </rPh>
    <phoneticPr fontId="3"/>
  </si>
  <si>
    <t>泉崎村</t>
    <rPh sb="0" eb="2">
      <t>イズミザキ</t>
    </rPh>
    <rPh sb="2" eb="3">
      <t>ムラ</t>
    </rPh>
    <phoneticPr fontId="3"/>
  </si>
  <si>
    <t>会津</t>
    <rPh sb="0" eb="2">
      <t>アイヅ</t>
    </rPh>
    <phoneticPr fontId="3"/>
  </si>
  <si>
    <t>会津若松市</t>
    <rPh sb="0" eb="2">
      <t>アイヅ</t>
    </rPh>
    <rPh sb="2" eb="4">
      <t>ワカマツ</t>
    </rPh>
    <rPh sb="4" eb="5">
      <t>シ</t>
    </rPh>
    <phoneticPr fontId="3"/>
  </si>
  <si>
    <t>磐梯町</t>
    <rPh sb="0" eb="3">
      <t>バンダイマチ</t>
    </rPh>
    <phoneticPr fontId="3"/>
  </si>
  <si>
    <t>猪苗代町</t>
    <rPh sb="0" eb="4">
      <t>イナワシロマチ</t>
    </rPh>
    <phoneticPr fontId="3"/>
  </si>
  <si>
    <t>喜多方</t>
    <rPh sb="0" eb="3">
      <t>キタカタ</t>
    </rPh>
    <phoneticPr fontId="3"/>
  </si>
  <si>
    <t>西会津町</t>
    <rPh sb="0" eb="3">
      <t>ニシアイヅ</t>
    </rPh>
    <rPh sb="3" eb="4">
      <t>マチ</t>
    </rPh>
    <phoneticPr fontId="3"/>
  </si>
  <si>
    <t>南会津</t>
    <rPh sb="0" eb="3">
      <t>ミナミアイヅ</t>
    </rPh>
    <phoneticPr fontId="3"/>
  </si>
  <si>
    <t>相馬市</t>
    <rPh sb="0" eb="3">
      <t>ソウマシ</t>
    </rPh>
    <phoneticPr fontId="3"/>
  </si>
  <si>
    <t>広野町</t>
    <rPh sb="0" eb="3">
      <t>ヒロノマチ</t>
    </rPh>
    <phoneticPr fontId="3"/>
  </si>
  <si>
    <t>楢葉町</t>
    <rPh sb="0" eb="3">
      <t>ナラハマチ</t>
    </rPh>
    <phoneticPr fontId="3"/>
  </si>
  <si>
    <t>富岡町</t>
    <rPh sb="0" eb="3">
      <t>トミオカマチ</t>
    </rPh>
    <phoneticPr fontId="3"/>
  </si>
  <si>
    <t>川内村</t>
    <rPh sb="0" eb="3">
      <t>カワウチムラ</t>
    </rPh>
    <phoneticPr fontId="3"/>
  </si>
  <si>
    <t>大熊町</t>
    <rPh sb="0" eb="3">
      <t>オオクママチ</t>
    </rPh>
    <phoneticPr fontId="3"/>
  </si>
  <si>
    <t>双葉町</t>
    <rPh sb="0" eb="3">
      <t>フタバマチ</t>
    </rPh>
    <phoneticPr fontId="3"/>
  </si>
  <si>
    <t>浪江町</t>
    <rPh sb="0" eb="3">
      <t>ナミエマチ</t>
    </rPh>
    <phoneticPr fontId="3"/>
  </si>
  <si>
    <t>葛尾村</t>
    <rPh sb="0" eb="3">
      <t>カツラオムラ</t>
    </rPh>
    <phoneticPr fontId="3"/>
  </si>
  <si>
    <t>双葉</t>
    <rPh sb="0" eb="2">
      <t>フタバ</t>
    </rPh>
    <phoneticPr fontId="3"/>
  </si>
  <si>
    <t>中通り</t>
    <rPh sb="0" eb="1">
      <t>ナカ</t>
    </rPh>
    <rPh sb="1" eb="2">
      <t>トオ</t>
    </rPh>
    <phoneticPr fontId="3"/>
  </si>
  <si>
    <t>浜通り</t>
    <rPh sb="0" eb="2">
      <t>ハマドオリ</t>
    </rPh>
    <phoneticPr fontId="3"/>
  </si>
  <si>
    <t>県　北</t>
    <rPh sb="0" eb="1">
      <t>ケン</t>
    </rPh>
    <rPh sb="2" eb="3">
      <t>キタ</t>
    </rPh>
    <phoneticPr fontId="3"/>
  </si>
  <si>
    <t>県　中</t>
    <rPh sb="0" eb="1">
      <t>ケン</t>
    </rPh>
    <rPh sb="2" eb="3">
      <t>ナカ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</si>
  <si>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</si>
  <si>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カイ</t>
    </rPh>
    <rPh sb="2" eb="3">
      <t>ツ</t>
    </rPh>
    <phoneticPr fontId="3"/>
  </si>
  <si>
    <t>南会津</t>
    <rPh sb="0" eb="1">
      <t>ミナミ</t>
    </rPh>
    <rPh sb="1" eb="3">
      <t>アイヅ</t>
    </rPh>
    <phoneticPr fontId="3"/>
  </si>
  <si>
    <t>相　双</t>
    <rPh sb="0" eb="1">
      <t>ソウ</t>
    </rPh>
    <rPh sb="2" eb="3">
      <t>ソウ</t>
    </rPh>
    <phoneticPr fontId="3"/>
  </si>
  <si>
    <t>県　計</t>
    <rPh sb="0" eb="1">
      <t>ケン</t>
    </rPh>
    <rPh sb="2" eb="3">
      <t>ケイ</t>
    </rPh>
    <phoneticPr fontId="3"/>
  </si>
  <si>
    <t>鏡石町</t>
    <rPh sb="0" eb="2">
      <t>カガミイシ</t>
    </rPh>
    <rPh sb="2" eb="3">
      <t>マチ</t>
    </rPh>
    <phoneticPr fontId="3"/>
  </si>
  <si>
    <t>古殿町</t>
    <rPh sb="0" eb="3">
      <t>フルドノマチ</t>
    </rPh>
    <phoneticPr fontId="3"/>
  </si>
  <si>
    <t>下郷町</t>
    <rPh sb="0" eb="3">
      <t>シモゴウマチ</t>
    </rPh>
    <phoneticPr fontId="3"/>
  </si>
  <si>
    <t>桧枝岐村</t>
    <rPh sb="0" eb="3">
      <t>ヒノエマタ</t>
    </rPh>
    <rPh sb="3" eb="4">
      <t>ムラ</t>
    </rPh>
    <phoneticPr fontId="3"/>
  </si>
  <si>
    <t>只見町</t>
    <rPh sb="0" eb="3">
      <t>タダミマチ</t>
    </rPh>
    <phoneticPr fontId="3"/>
  </si>
  <si>
    <t>南会津町</t>
    <rPh sb="0" eb="3">
      <t>ミナミアイヅ</t>
    </rPh>
    <rPh sb="3" eb="4">
      <t>マチ</t>
    </rPh>
    <phoneticPr fontId="3"/>
  </si>
  <si>
    <t>広野町</t>
    <rPh sb="0" eb="2">
      <t>ヒロノ</t>
    </rPh>
    <rPh sb="2" eb="3">
      <t>マチ</t>
    </rPh>
    <phoneticPr fontId="3"/>
  </si>
  <si>
    <t>楢葉町</t>
    <rPh sb="0" eb="1">
      <t>ナラ</t>
    </rPh>
    <rPh sb="1" eb="2">
      <t>ハ</t>
    </rPh>
    <rPh sb="2" eb="3">
      <t>マチ</t>
    </rPh>
    <phoneticPr fontId="3"/>
  </si>
  <si>
    <t>富岡町</t>
    <rPh sb="0" eb="2">
      <t>トミオカ</t>
    </rPh>
    <rPh sb="2" eb="3">
      <t>マチ</t>
    </rPh>
    <phoneticPr fontId="3"/>
  </si>
  <si>
    <t>川内村</t>
    <rPh sb="0" eb="2">
      <t>カワウチ</t>
    </rPh>
    <rPh sb="2" eb="3">
      <t>ムラ</t>
    </rPh>
    <phoneticPr fontId="3"/>
  </si>
  <si>
    <t>大熊町</t>
    <rPh sb="0" eb="2">
      <t>オオクマ</t>
    </rPh>
    <rPh sb="2" eb="3">
      <t>マチ</t>
    </rPh>
    <phoneticPr fontId="3"/>
  </si>
  <si>
    <t>葛尾村</t>
    <rPh sb="0" eb="2">
      <t>カツラオ</t>
    </rPh>
    <rPh sb="2" eb="3">
      <t>ムラ</t>
    </rPh>
    <phoneticPr fontId="3"/>
  </si>
  <si>
    <t>中通り</t>
    <rPh sb="0" eb="2">
      <t>ナカドオ</t>
    </rPh>
    <phoneticPr fontId="3"/>
  </si>
  <si>
    <t>浜通り</t>
    <rPh sb="0" eb="2">
      <t>ハマドオ</t>
    </rPh>
    <phoneticPr fontId="3"/>
  </si>
  <si>
    <t>県　中</t>
    <rPh sb="0" eb="1">
      <t>ケン</t>
    </rPh>
    <rPh sb="2" eb="3">
      <t>チュウ</t>
    </rPh>
    <phoneticPr fontId="3"/>
  </si>
  <si>
    <t>県南</t>
    <rPh sb="0" eb="1">
      <t>ケン</t>
    </rPh>
    <rPh sb="1" eb="2">
      <t>ミナミ</t>
    </rPh>
    <phoneticPr fontId="3"/>
  </si>
  <si>
    <t>県北</t>
    <rPh sb="0" eb="1">
      <t>ケン</t>
    </rPh>
    <rPh sb="1" eb="2">
      <t>キタ</t>
    </rPh>
    <phoneticPr fontId="5"/>
  </si>
  <si>
    <t>　</t>
    <phoneticPr fontId="5"/>
  </si>
  <si>
    <t>　　</t>
    <phoneticPr fontId="5"/>
  </si>
  <si>
    <t>伊達市</t>
    <rPh sb="0" eb="3">
      <t>ダテシ</t>
    </rPh>
    <phoneticPr fontId="5"/>
  </si>
  <si>
    <t>桑折町</t>
    <rPh sb="0" eb="3">
      <t>コオリマチ</t>
    </rPh>
    <phoneticPr fontId="5"/>
  </si>
  <si>
    <t>国見町</t>
    <rPh sb="0" eb="3">
      <t>クニミマチ</t>
    </rPh>
    <phoneticPr fontId="5"/>
  </si>
  <si>
    <t>県中</t>
    <rPh sb="0" eb="2">
      <t>ケンチュウ</t>
    </rPh>
    <phoneticPr fontId="5"/>
  </si>
  <si>
    <t>郡山市</t>
    <rPh sb="0" eb="3">
      <t>コオリヤマシ</t>
    </rPh>
    <phoneticPr fontId="5"/>
  </si>
  <si>
    <t>田村</t>
    <rPh sb="0" eb="2">
      <t>タムラ</t>
    </rPh>
    <phoneticPr fontId="5"/>
  </si>
  <si>
    <t>田村市</t>
    <rPh sb="0" eb="3">
      <t>タムラシ</t>
    </rPh>
    <phoneticPr fontId="5"/>
  </si>
  <si>
    <t>三春町</t>
    <rPh sb="0" eb="3">
      <t>ミハルマチ</t>
    </rPh>
    <phoneticPr fontId="5"/>
  </si>
  <si>
    <t>小野町</t>
    <rPh sb="0" eb="3">
      <t>オノマチ</t>
    </rPh>
    <phoneticPr fontId="5"/>
  </si>
  <si>
    <t>須賀川</t>
    <rPh sb="0" eb="3">
      <t>スカガワ</t>
    </rPh>
    <phoneticPr fontId="5"/>
  </si>
  <si>
    <t>県南</t>
    <rPh sb="0" eb="1">
      <t>ケン</t>
    </rPh>
    <rPh sb="1" eb="2">
      <t>ミナミ</t>
    </rPh>
    <phoneticPr fontId="5"/>
  </si>
  <si>
    <t>須賀川市</t>
    <rPh sb="0" eb="4">
      <t>スカガワシ</t>
    </rPh>
    <phoneticPr fontId="5"/>
  </si>
  <si>
    <t>鏡石町</t>
    <rPh sb="0" eb="3">
      <t>カガミイシマチ</t>
    </rPh>
    <phoneticPr fontId="5"/>
  </si>
  <si>
    <t>天栄村</t>
    <rPh sb="0" eb="3">
      <t>テンエイムラ</t>
    </rPh>
    <phoneticPr fontId="5"/>
  </si>
  <si>
    <t>石川町</t>
    <rPh sb="0" eb="3">
      <t>イシカワマチ</t>
    </rPh>
    <phoneticPr fontId="5"/>
  </si>
  <si>
    <t>玉川村</t>
    <rPh sb="0" eb="2">
      <t>タマカワ</t>
    </rPh>
    <rPh sb="2" eb="3">
      <t>ムラ</t>
    </rPh>
    <phoneticPr fontId="5"/>
  </si>
  <si>
    <t>平田村</t>
    <rPh sb="0" eb="3">
      <t>ヒラタムラ</t>
    </rPh>
    <phoneticPr fontId="5"/>
  </si>
  <si>
    <t>浅川町</t>
    <rPh sb="0" eb="3">
      <t>アサカワマチ</t>
    </rPh>
    <phoneticPr fontId="5"/>
  </si>
  <si>
    <t>古殿町</t>
    <rPh sb="0" eb="2">
      <t>フルドノ</t>
    </rPh>
    <rPh sb="2" eb="3">
      <t>マチ</t>
    </rPh>
    <phoneticPr fontId="5"/>
  </si>
  <si>
    <t>白河市</t>
    <rPh sb="0" eb="3">
      <t>シラカワシ</t>
    </rPh>
    <phoneticPr fontId="5"/>
  </si>
  <si>
    <t>西郷村</t>
    <rPh sb="0" eb="3">
      <t>ニシゴウムラ</t>
    </rPh>
    <phoneticPr fontId="5"/>
  </si>
  <si>
    <t>泉崎村</t>
    <rPh sb="0" eb="2">
      <t>イズミザキ</t>
    </rPh>
    <rPh sb="2" eb="3">
      <t>ムラ</t>
    </rPh>
    <phoneticPr fontId="5"/>
  </si>
  <si>
    <t>中島村</t>
    <rPh sb="0" eb="3">
      <t>ナカジマムラ</t>
    </rPh>
    <phoneticPr fontId="5"/>
  </si>
  <si>
    <t>矢吹町</t>
    <rPh sb="0" eb="3">
      <t>ヤブキマチ</t>
    </rPh>
    <phoneticPr fontId="5"/>
  </si>
  <si>
    <t>棚倉町</t>
    <rPh sb="0" eb="2">
      <t>タナクラ</t>
    </rPh>
    <rPh sb="2" eb="3">
      <t>マチ</t>
    </rPh>
    <phoneticPr fontId="5"/>
  </si>
  <si>
    <t>矢祭町</t>
    <rPh sb="0" eb="3">
      <t>ヤマツリマチ</t>
    </rPh>
    <phoneticPr fontId="5"/>
  </si>
  <si>
    <t>塙町</t>
    <rPh sb="0" eb="2">
      <t>ハナワマチ</t>
    </rPh>
    <phoneticPr fontId="5"/>
  </si>
  <si>
    <t>鮫川村</t>
    <rPh sb="0" eb="2">
      <t>サメカワ</t>
    </rPh>
    <rPh sb="2" eb="3">
      <t>ムラ</t>
    </rPh>
    <phoneticPr fontId="5"/>
  </si>
  <si>
    <t>猪苗代町</t>
    <rPh sb="0" eb="4">
      <t>イナワシロマチ</t>
    </rPh>
    <phoneticPr fontId="5"/>
  </si>
  <si>
    <t>南会津</t>
    <rPh sb="0" eb="3">
      <t>ミナミアイヅ</t>
    </rPh>
    <phoneticPr fontId="5"/>
  </si>
  <si>
    <t>下郷町</t>
    <rPh sb="0" eb="3">
      <t>シモゴウマチ</t>
    </rPh>
    <phoneticPr fontId="5"/>
  </si>
  <si>
    <t>桧枝岐村</t>
    <rPh sb="0" eb="3">
      <t>ヒノエマタ</t>
    </rPh>
    <rPh sb="3" eb="4">
      <t>ムラ</t>
    </rPh>
    <phoneticPr fontId="5"/>
  </si>
  <si>
    <t>只見町</t>
    <rPh sb="0" eb="3">
      <t>タダミマチ</t>
    </rPh>
    <phoneticPr fontId="5"/>
  </si>
  <si>
    <t>南会津町</t>
    <rPh sb="0" eb="3">
      <t>ミナミアイヅ</t>
    </rPh>
    <rPh sb="3" eb="4">
      <t>マチ</t>
    </rPh>
    <phoneticPr fontId="5"/>
  </si>
  <si>
    <t>新地町</t>
    <rPh sb="0" eb="3">
      <t>シンチマチ</t>
    </rPh>
    <phoneticPr fontId="5"/>
  </si>
  <si>
    <t>相双</t>
    <rPh sb="0" eb="1">
      <t>ソウ</t>
    </rPh>
    <rPh sb="1" eb="2">
      <t>ソウ</t>
    </rPh>
    <phoneticPr fontId="5"/>
  </si>
  <si>
    <t>いわき</t>
    <phoneticPr fontId="5"/>
  </si>
  <si>
    <t>県　計</t>
    <rPh sb="0" eb="1">
      <t>ケン</t>
    </rPh>
    <rPh sb="2" eb="3">
      <t>ケイ</t>
    </rPh>
    <phoneticPr fontId="5"/>
  </si>
  <si>
    <t>中通り</t>
    <rPh sb="0" eb="2">
      <t>ナカトオ</t>
    </rPh>
    <phoneticPr fontId="5"/>
  </si>
  <si>
    <t>浜通り</t>
    <rPh sb="0" eb="1">
      <t>ハマ</t>
    </rPh>
    <rPh sb="1" eb="2">
      <t>トオ</t>
    </rPh>
    <phoneticPr fontId="5"/>
  </si>
  <si>
    <t>会　津</t>
    <rPh sb="0" eb="1">
      <t>カイ</t>
    </rPh>
    <rPh sb="2" eb="3">
      <t>ツ</t>
    </rPh>
    <phoneticPr fontId="5"/>
  </si>
  <si>
    <t>県　北</t>
    <rPh sb="0" eb="1">
      <t>ケン</t>
    </rPh>
    <rPh sb="2" eb="3">
      <t>キタ</t>
    </rPh>
    <phoneticPr fontId="5"/>
  </si>
  <si>
    <t>県　中</t>
    <rPh sb="0" eb="1">
      <t>ケン</t>
    </rPh>
    <rPh sb="2" eb="3">
      <t>ナカ</t>
    </rPh>
    <phoneticPr fontId="5"/>
  </si>
  <si>
    <t>県　南</t>
    <rPh sb="0" eb="1">
      <t>ケン</t>
    </rPh>
    <rPh sb="2" eb="3">
      <t>ミナミ</t>
    </rPh>
    <phoneticPr fontId="5"/>
  </si>
  <si>
    <t>南会津</t>
    <rPh sb="0" eb="1">
      <t>ミナミ</t>
    </rPh>
    <rPh sb="1" eb="3">
      <t>アイヅ</t>
    </rPh>
    <phoneticPr fontId="5"/>
  </si>
  <si>
    <t>相　双</t>
    <rPh sb="0" eb="1">
      <t>ソウ</t>
    </rPh>
    <rPh sb="2" eb="3">
      <t>ソウ</t>
    </rPh>
    <phoneticPr fontId="5"/>
  </si>
  <si>
    <t>西郷村</t>
    <rPh sb="0" eb="2">
      <t>ニシゴウ</t>
    </rPh>
    <rPh sb="2" eb="3">
      <t>ムラ</t>
    </rPh>
    <phoneticPr fontId="3"/>
  </si>
  <si>
    <t>中島村</t>
    <rPh sb="0" eb="2">
      <t>ナカジマ</t>
    </rPh>
    <rPh sb="2" eb="3">
      <t>ムラ</t>
    </rPh>
    <phoneticPr fontId="3"/>
  </si>
  <si>
    <t>新地町</t>
    <rPh sb="0" eb="3">
      <t>シンチマチ</t>
    </rPh>
    <phoneticPr fontId="3"/>
  </si>
  <si>
    <t>浅川町</t>
    <rPh sb="0" eb="3">
      <t>アサカワマチ</t>
    </rPh>
    <phoneticPr fontId="3"/>
  </si>
  <si>
    <t>西郷村</t>
    <rPh sb="0" eb="3">
      <t>ニシゴウムラ</t>
    </rPh>
    <phoneticPr fontId="3"/>
  </si>
  <si>
    <t>中島村</t>
    <rPh sb="0" eb="3">
      <t>ナカジマムラ</t>
    </rPh>
    <phoneticPr fontId="3"/>
  </si>
  <si>
    <t>アオバコムギ</t>
    <phoneticPr fontId="5"/>
  </si>
  <si>
    <t>白河市</t>
  </si>
  <si>
    <t>矢吹町</t>
  </si>
  <si>
    <t>棚倉町</t>
  </si>
  <si>
    <t>矢祭町</t>
  </si>
  <si>
    <t>塙町</t>
  </si>
  <si>
    <t>鮫川村</t>
  </si>
  <si>
    <t>会津坂下</t>
    <rPh sb="0" eb="2">
      <t>アイヅ</t>
    </rPh>
    <rPh sb="2" eb="3">
      <t>サカ</t>
    </rPh>
    <rPh sb="3" eb="4">
      <t>シタ</t>
    </rPh>
    <phoneticPr fontId="3"/>
  </si>
  <si>
    <t>湯 川 村</t>
  </si>
  <si>
    <t>南相馬市</t>
    <rPh sb="0" eb="4">
      <t>ミナミソウマシ</t>
    </rPh>
    <phoneticPr fontId="3"/>
  </si>
  <si>
    <t>飯舘村</t>
    <rPh sb="0" eb="3">
      <t>イイタテムラ</t>
    </rPh>
    <phoneticPr fontId="3"/>
  </si>
  <si>
    <t>相馬市</t>
    <rPh sb="0" eb="3">
      <t>ソウマシ</t>
    </rPh>
    <phoneticPr fontId="5"/>
  </si>
  <si>
    <t>南相馬市</t>
    <rPh sb="0" eb="4">
      <t>ミナミソウマシ</t>
    </rPh>
    <phoneticPr fontId="5"/>
  </si>
  <si>
    <t>飯舘村</t>
    <rPh sb="0" eb="3">
      <t>イイタテムラ</t>
    </rPh>
    <phoneticPr fontId="5"/>
  </si>
  <si>
    <t>二本松市</t>
    <rPh sb="0" eb="4">
      <t>ニホンマツシ</t>
    </rPh>
    <phoneticPr fontId="5"/>
  </si>
  <si>
    <t>本宮市</t>
    <rPh sb="0" eb="3">
      <t>モトミヤシ</t>
    </rPh>
    <phoneticPr fontId="5"/>
  </si>
  <si>
    <t>大玉村</t>
    <rPh sb="0" eb="3">
      <t>オオタマムラ</t>
    </rPh>
    <phoneticPr fontId="5"/>
  </si>
  <si>
    <t>いわき</t>
    <phoneticPr fontId="3"/>
  </si>
  <si>
    <t>相双</t>
    <rPh sb="0" eb="2">
      <t>ソウソウ</t>
    </rPh>
    <phoneticPr fontId="3"/>
  </si>
  <si>
    <t>いわき</t>
    <phoneticPr fontId="3"/>
  </si>
  <si>
    <t>福島市</t>
    <rPh sb="0" eb="3">
      <t>フクシマシ</t>
    </rPh>
    <phoneticPr fontId="5"/>
  </si>
  <si>
    <t>川俣町</t>
    <rPh sb="0" eb="3">
      <t>カワマタマチ</t>
    </rPh>
    <phoneticPr fontId="5"/>
  </si>
  <si>
    <t>喜多方市</t>
    <rPh sb="0" eb="3">
      <t>キタカタ</t>
    </rPh>
    <rPh sb="3" eb="4">
      <t>シ</t>
    </rPh>
    <phoneticPr fontId="3"/>
  </si>
  <si>
    <t>北塩原村</t>
    <rPh sb="0" eb="3">
      <t>キタシオバラ</t>
    </rPh>
    <rPh sb="3" eb="4">
      <t>ムラ</t>
    </rPh>
    <phoneticPr fontId="3"/>
  </si>
  <si>
    <t>喜多方</t>
  </si>
  <si>
    <t>喜多方市</t>
  </si>
  <si>
    <t>北塩原村</t>
  </si>
  <si>
    <t>西会津町</t>
  </si>
  <si>
    <t>小　　計</t>
  </si>
  <si>
    <t>小　  計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</si>
  <si>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</si>
  <si>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</si>
  <si>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</si>
  <si>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</si>
  <si>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</si>
  <si>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</si>
  <si>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</si>
  <si>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</si>
  <si>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いわき市</t>
    <rPh sb="3" eb="4">
      <t>シ</t>
    </rPh>
    <phoneticPr fontId="3"/>
  </si>
  <si>
    <t>　</t>
    <phoneticPr fontId="5"/>
  </si>
  <si>
    <t>　　</t>
    <phoneticPr fontId="5"/>
  </si>
  <si>
    <t>２６年産</t>
  </si>
  <si>
    <t>面　　積</t>
    <phoneticPr fontId="3"/>
  </si>
  <si>
    <t>２７年産</t>
  </si>
  <si>
    <t>２７年産</t>
    <phoneticPr fontId="3"/>
  </si>
  <si>
    <t>２６年産</t>
    <phoneticPr fontId="3"/>
  </si>
  <si>
    <t>ふく</t>
    <phoneticPr fontId="3"/>
  </si>
  <si>
    <t>あかり</t>
    <phoneticPr fontId="3"/>
  </si>
  <si>
    <t>（ha）</t>
    <phoneticPr fontId="3"/>
  </si>
  <si>
    <t>県中</t>
    <rPh sb="0" eb="1">
      <t>ケン</t>
    </rPh>
    <rPh sb="1" eb="2">
      <t>チュウ</t>
    </rPh>
    <phoneticPr fontId="5"/>
  </si>
  <si>
    <t>未検査</t>
    <rPh sb="0" eb="3">
      <t>ミケンサ</t>
    </rPh>
    <phoneticPr fontId="5"/>
  </si>
  <si>
    <t>借地</t>
    <rPh sb="0" eb="2">
      <t>シャクチ</t>
    </rPh>
    <phoneticPr fontId="5"/>
  </si>
  <si>
    <t>自作地</t>
    <rPh sb="0" eb="3">
      <t>ジサクチ</t>
    </rPh>
    <phoneticPr fontId="5"/>
  </si>
  <si>
    <t>畑作</t>
    <rPh sb="0" eb="2">
      <t>ハタサク</t>
    </rPh>
    <phoneticPr fontId="5"/>
  </si>
  <si>
    <t>田作</t>
    <rPh sb="0" eb="2">
      <t>タサク</t>
    </rPh>
    <phoneticPr fontId="5"/>
  </si>
  <si>
    <t>単収</t>
    <rPh sb="0" eb="1">
      <t>タン</t>
    </rPh>
    <rPh sb="1" eb="2">
      <t>オサム</t>
    </rPh>
    <phoneticPr fontId="5"/>
  </si>
  <si>
    <t>生産量</t>
    <rPh sb="0" eb="3">
      <t>セイサンリョウ</t>
    </rPh>
    <phoneticPr fontId="5"/>
  </si>
  <si>
    <t>二毛作
実施
面積</t>
    <rPh sb="0" eb="1">
      <t>2</t>
    </rPh>
    <rPh sb="1" eb="2">
      <t>モウ</t>
    </rPh>
    <rPh sb="2" eb="3">
      <t>サク</t>
    </rPh>
    <rPh sb="4" eb="6">
      <t>ジッシ</t>
    </rPh>
    <rPh sb="7" eb="9">
      <t>メンセキ</t>
    </rPh>
    <phoneticPr fontId="5"/>
  </si>
  <si>
    <t>面積</t>
    <rPh sb="0" eb="2">
      <t>メンセキ</t>
    </rPh>
    <phoneticPr fontId="5"/>
  </si>
  <si>
    <t>二毛作
実施予定面積</t>
    <rPh sb="0" eb="1">
      <t>2</t>
    </rPh>
    <rPh sb="1" eb="2">
      <t>モウ</t>
    </rPh>
    <rPh sb="2" eb="3">
      <t>サク</t>
    </rPh>
    <rPh sb="4" eb="6">
      <t>ジッシ</t>
    </rPh>
    <rPh sb="6" eb="8">
      <t>ヨテイ</t>
    </rPh>
    <rPh sb="8" eb="10">
      <t>メンセキ</t>
    </rPh>
    <phoneticPr fontId="5"/>
  </si>
  <si>
    <t>播種面積</t>
    <rPh sb="0" eb="2">
      <t>ハシュ</t>
    </rPh>
    <phoneticPr fontId="5"/>
  </si>
  <si>
    <t>平成２６年産実績</t>
    <rPh sb="0" eb="2">
      <t>ヘイセイ</t>
    </rPh>
    <rPh sb="4" eb="6">
      <t>ネンサン</t>
    </rPh>
    <rPh sb="6" eb="8">
      <t>ジッセキ</t>
    </rPh>
    <phoneticPr fontId="5"/>
  </si>
  <si>
    <t>平成２７年産播種状況</t>
    <rPh sb="0" eb="2">
      <t>ヘイセイ</t>
    </rPh>
    <rPh sb="4" eb="6">
      <t>ネンサン</t>
    </rPh>
    <rPh sb="6" eb="8">
      <t>ハシュ</t>
    </rPh>
    <rPh sb="8" eb="10">
      <t>ジョウキョウ</t>
    </rPh>
    <phoneticPr fontId="5"/>
  </si>
  <si>
    <t>農林事務所</t>
    <rPh sb="0" eb="2">
      <t>ノウリン</t>
    </rPh>
    <rPh sb="2" eb="5">
      <t>ジムショ</t>
    </rPh>
    <phoneticPr fontId="15"/>
  </si>
  <si>
    <t>５　麦栽培の団地化の状況</t>
    <rPh sb="2" eb="3">
      <t>ムギ</t>
    </rPh>
    <rPh sb="3" eb="5">
      <t>サイバイ</t>
    </rPh>
    <rPh sb="6" eb="9">
      <t>ダンチカ</t>
    </rPh>
    <rPh sb="10" eb="12">
      <t>ジョウキョウ</t>
    </rPh>
    <phoneticPr fontId="15"/>
  </si>
  <si>
    <t>２７年産</t>
    <phoneticPr fontId="3"/>
  </si>
  <si>
    <t>２６年産</t>
    <phoneticPr fontId="3"/>
  </si>
  <si>
    <t>２７年産</t>
    <phoneticPr fontId="3"/>
  </si>
  <si>
    <t>２７年産</t>
    <phoneticPr fontId="3"/>
  </si>
  <si>
    <t>２７年産</t>
    <phoneticPr fontId="3"/>
  </si>
  <si>
    <t>２６年産</t>
    <phoneticPr fontId="3"/>
  </si>
  <si>
    <t>２７年産</t>
    <phoneticPr fontId="3"/>
  </si>
  <si>
    <t>２６年産</t>
    <phoneticPr fontId="3"/>
  </si>
  <si>
    <t>２７年産</t>
    <phoneticPr fontId="3"/>
  </si>
  <si>
    <t>２６年産</t>
    <phoneticPr fontId="3"/>
  </si>
  <si>
    <t>２７年産</t>
    <phoneticPr fontId="3"/>
  </si>
  <si>
    <t>２６年産</t>
    <phoneticPr fontId="3"/>
  </si>
  <si>
    <t>２７年産</t>
    <phoneticPr fontId="3"/>
  </si>
  <si>
    <t>いわき</t>
    <phoneticPr fontId="3"/>
  </si>
  <si>
    <t>２６年産</t>
    <phoneticPr fontId="3"/>
  </si>
  <si>
    <t>２７年産</t>
    <phoneticPr fontId="3"/>
  </si>
  <si>
    <t>安達</t>
    <rPh sb="0" eb="2">
      <t>アダチ</t>
    </rPh>
    <phoneticPr fontId="3"/>
  </si>
  <si>
    <t>県中</t>
    <rPh sb="0" eb="1">
      <t>ケン</t>
    </rPh>
    <rPh sb="1" eb="2">
      <t>チュウ</t>
    </rPh>
    <phoneticPr fontId="3"/>
  </si>
  <si>
    <t>２６年産</t>
    <phoneticPr fontId="3"/>
  </si>
  <si>
    <t>２７年産</t>
    <phoneticPr fontId="3"/>
  </si>
  <si>
    <t>２６年産</t>
    <phoneticPr fontId="3"/>
  </si>
  <si>
    <t>２７年産</t>
    <phoneticPr fontId="3"/>
  </si>
  <si>
    <t>２６年産</t>
    <phoneticPr fontId="3"/>
  </si>
  <si>
    <t>２７年産</t>
    <phoneticPr fontId="3"/>
  </si>
  <si>
    <t>会津坂下町</t>
    <phoneticPr fontId="3"/>
  </si>
  <si>
    <t>柳 津 町</t>
    <phoneticPr fontId="3"/>
  </si>
  <si>
    <t>三 島 町</t>
    <phoneticPr fontId="3"/>
  </si>
  <si>
    <t>金 山 町</t>
    <phoneticPr fontId="3"/>
  </si>
  <si>
    <t>昭 和 村</t>
    <phoneticPr fontId="3"/>
  </si>
  <si>
    <t>会津美里町</t>
    <phoneticPr fontId="3"/>
  </si>
  <si>
    <t>２６年産</t>
    <phoneticPr fontId="3"/>
  </si>
  <si>
    <t>２７年産</t>
    <phoneticPr fontId="3"/>
  </si>
  <si>
    <t>いわき</t>
    <phoneticPr fontId="3"/>
  </si>
  <si>
    <t>２６年産</t>
    <phoneticPr fontId="3"/>
  </si>
  <si>
    <t>２７年産</t>
    <phoneticPr fontId="3"/>
  </si>
  <si>
    <t>安達</t>
    <rPh sb="0" eb="2">
      <t>アダチ</t>
    </rPh>
    <phoneticPr fontId="3"/>
  </si>
  <si>
    <t>県中</t>
    <rPh sb="0" eb="2">
      <t>ケンチュウ</t>
    </rPh>
    <phoneticPr fontId="3"/>
  </si>
  <si>
    <t>喜多方市</t>
    <rPh sb="0" eb="4">
      <t>キタカタシ</t>
    </rPh>
    <phoneticPr fontId="3"/>
  </si>
  <si>
    <t>２６年産</t>
    <phoneticPr fontId="3"/>
  </si>
  <si>
    <t>２７年産</t>
    <phoneticPr fontId="3"/>
  </si>
  <si>
    <t>会津坂下</t>
    <phoneticPr fontId="5"/>
  </si>
  <si>
    <t>会津坂下町</t>
    <phoneticPr fontId="3"/>
  </si>
  <si>
    <t>柳 津 町</t>
    <phoneticPr fontId="3"/>
  </si>
  <si>
    <t>三 島 町</t>
    <phoneticPr fontId="3"/>
  </si>
  <si>
    <t>金 山 町</t>
    <phoneticPr fontId="3"/>
  </si>
  <si>
    <t>昭 和 村</t>
    <phoneticPr fontId="3"/>
  </si>
  <si>
    <t>会津美里町</t>
    <phoneticPr fontId="3"/>
  </si>
  <si>
    <t>いわき</t>
    <phoneticPr fontId="5"/>
  </si>
  <si>
    <t>会津坂下町</t>
    <phoneticPr fontId="3"/>
  </si>
  <si>
    <t>２６年産</t>
    <phoneticPr fontId="3"/>
  </si>
  <si>
    <t>柳 津 町</t>
    <phoneticPr fontId="3"/>
  </si>
  <si>
    <t>三 島 町</t>
    <phoneticPr fontId="3"/>
  </si>
  <si>
    <t>金 山 町</t>
    <phoneticPr fontId="3"/>
  </si>
  <si>
    <t>昭 和 村</t>
    <phoneticPr fontId="3"/>
  </si>
  <si>
    <t>会津美里町</t>
    <phoneticPr fontId="3"/>
  </si>
  <si>
    <t>２７年産</t>
    <phoneticPr fontId="3"/>
  </si>
  <si>
    <t>＊</t>
    <phoneticPr fontId="3"/>
  </si>
  <si>
    <t>＊</t>
    <phoneticPr fontId="3"/>
  </si>
  <si>
    <t>※　「種子更新率」については、米改良協会の種子配布実績を参考に作成した。</t>
    <rPh sb="3" eb="7">
      <t>シュシコウシン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28" eb="30">
      <t>サンコウ</t>
    </rPh>
    <rPh sb="31" eb="33">
      <t>サクセイ</t>
    </rPh>
    <phoneticPr fontId="3"/>
  </si>
  <si>
    <t>＊</t>
    <phoneticPr fontId="3"/>
  </si>
  <si>
    <t>＊</t>
    <phoneticPr fontId="3"/>
  </si>
  <si>
    <t>＊</t>
    <phoneticPr fontId="3"/>
  </si>
  <si>
    <t>＊</t>
    <phoneticPr fontId="3"/>
  </si>
  <si>
    <t>＊</t>
    <phoneticPr fontId="3"/>
  </si>
  <si>
    <t>＊</t>
    <phoneticPr fontId="3"/>
  </si>
  <si>
    <t>生産組織等数</t>
    <rPh sb="0" eb="2">
      <t>セイサン</t>
    </rPh>
    <rPh sb="2" eb="4">
      <t>ソシキ</t>
    </rPh>
    <rPh sb="4" eb="5">
      <t>トウ</t>
    </rPh>
    <rPh sb="5" eb="6">
      <t>スウ</t>
    </rPh>
    <phoneticPr fontId="5"/>
  </si>
  <si>
    <t>　</t>
    <phoneticPr fontId="15"/>
  </si>
  <si>
    <t>　　品種別内訳（品種毎の作付面積）（ｈａ）</t>
    <rPh sb="2" eb="4">
      <t>ヒンシュ</t>
    </rPh>
    <rPh sb="4" eb="5">
      <t>ベツ</t>
    </rPh>
    <rPh sb="5" eb="6">
      <t>ナイ</t>
    </rPh>
    <rPh sb="6" eb="7">
      <t>ヤク</t>
    </rPh>
    <rPh sb="8" eb="10">
      <t>ヒンシュ</t>
    </rPh>
    <rPh sb="10" eb="11">
      <t>ゴト</t>
    </rPh>
    <rPh sb="12" eb="14">
      <t>サクツケ</t>
    </rPh>
    <rPh sb="14" eb="16">
      <t>メンセキ</t>
    </rPh>
    <phoneticPr fontId="15"/>
  </si>
  <si>
    <t>播種前
契約
の
実施</t>
    <rPh sb="0" eb="2">
      <t>ハシュ</t>
    </rPh>
    <rPh sb="2" eb="3">
      <t>マエ</t>
    </rPh>
    <rPh sb="4" eb="6">
      <t>ケイヤク</t>
    </rPh>
    <rPh sb="9" eb="11">
      <t>ジッシ</t>
    </rPh>
    <phoneticPr fontId="5"/>
  </si>
  <si>
    <t>戸別所得補償制度対象数量</t>
    <rPh sb="0" eb="2">
      <t>コベツ</t>
    </rPh>
    <rPh sb="2" eb="4">
      <t>ショトク</t>
    </rPh>
    <rPh sb="4" eb="6">
      <t>ホショウ</t>
    </rPh>
    <rPh sb="6" eb="8">
      <t>セイド</t>
    </rPh>
    <rPh sb="8" eb="10">
      <t>タイショウ</t>
    </rPh>
    <rPh sb="10" eb="12">
      <t>スウリョウ</t>
    </rPh>
    <phoneticPr fontId="5"/>
  </si>
  <si>
    <t>きぬあずま</t>
    <phoneticPr fontId="15"/>
  </si>
  <si>
    <t>ゆきちから</t>
    <phoneticPr fontId="5"/>
  </si>
  <si>
    <t>アオバコムギ</t>
    <phoneticPr fontId="5"/>
  </si>
  <si>
    <t>アブクマワセ</t>
    <phoneticPr fontId="5"/>
  </si>
  <si>
    <t>シュンライ</t>
    <phoneticPr fontId="5"/>
  </si>
  <si>
    <t>作業受託</t>
    <rPh sb="0" eb="2">
      <t>サギョウ</t>
    </rPh>
    <rPh sb="2" eb="4">
      <t>ジュタク</t>
    </rPh>
    <phoneticPr fontId="5"/>
  </si>
  <si>
    <t>(ha)</t>
    <phoneticPr fontId="5"/>
  </si>
  <si>
    <t>(ｔ)</t>
    <phoneticPr fontId="5"/>
  </si>
  <si>
    <t>(kg/10a)</t>
    <phoneticPr fontId="5"/>
  </si>
  <si>
    <t>県計</t>
    <rPh sb="0" eb="2">
      <t>ケンケイ</t>
    </rPh>
    <phoneticPr fontId="5"/>
  </si>
  <si>
    <t>県南</t>
    <rPh sb="0" eb="2">
      <t>ケンナン</t>
    </rPh>
    <phoneticPr fontId="5"/>
  </si>
  <si>
    <t>相双</t>
    <rPh sb="0" eb="2">
      <t>ソウソウ</t>
    </rPh>
    <phoneticPr fontId="5"/>
  </si>
  <si>
    <t>いわき</t>
    <phoneticPr fontId="5"/>
  </si>
  <si>
    <t>※　１ｈａ以上の取組みについて記載した。</t>
    <rPh sb="5" eb="7">
      <t>イジョウ</t>
    </rPh>
    <rPh sb="8" eb="9">
      <t>ト</t>
    </rPh>
    <rPh sb="9" eb="10">
      <t>ク</t>
    </rPh>
    <rPh sb="15" eb="17">
      <t>キサイ</t>
    </rPh>
    <phoneticPr fontId="16"/>
  </si>
  <si>
    <t>ふくあかり</t>
    <phoneticPr fontId="5"/>
  </si>
  <si>
    <t>※　「種子更新率」については、米改良協会の種子配布実績を参考に作成した。</t>
    <rPh sb="3" eb="5">
      <t>シュシ</t>
    </rPh>
    <rPh sb="5" eb="7">
      <t>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28" eb="30">
      <t>サンコウ</t>
    </rPh>
    <rPh sb="31" eb="33">
      <t>サクセイ</t>
    </rPh>
    <phoneticPr fontId="3"/>
  </si>
  <si>
    <t>※　小麦と大麦の合計面積について記載した。</t>
    <rPh sb="2" eb="4">
      <t>コムギ</t>
    </rPh>
    <rPh sb="5" eb="7">
      <t>オオムギ</t>
    </rPh>
    <rPh sb="8" eb="10">
      <t>ゴウケイ</t>
    </rPh>
    <rPh sb="10" eb="12">
      <t>メンセキ</t>
    </rPh>
    <rPh sb="16" eb="18">
      <t>キサイ</t>
    </rPh>
    <phoneticPr fontId="5"/>
  </si>
  <si>
    <t>※　２種以上の対策を実施した場合には、重複して記載した。</t>
    <rPh sb="3" eb="4">
      <t>シュ</t>
    </rPh>
    <rPh sb="4" eb="6">
      <t>イジョウ</t>
    </rPh>
    <rPh sb="7" eb="9">
      <t>タイサク</t>
    </rPh>
    <rPh sb="10" eb="12">
      <t>ジッシ</t>
    </rPh>
    <rPh sb="14" eb="16">
      <t>バアイ</t>
    </rPh>
    <rPh sb="19" eb="21">
      <t>チョウフク</t>
    </rPh>
    <rPh sb="23" eb="25">
      <t>キサイ</t>
    </rPh>
    <phoneticPr fontId="5"/>
  </si>
  <si>
    <t>Ⅲ　麦の部</t>
    <rPh sb="2" eb="3">
      <t>ムギ</t>
    </rPh>
    <rPh sb="4" eb="5">
      <t>ブ</t>
    </rPh>
    <phoneticPr fontId="15"/>
  </si>
  <si>
    <t>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</si>
</sst>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#,##0_);[Red]\(#,##0\)"/>
    <numFmt numFmtId="178" formatCode="0_);[Red]\(0\)"/>
    <numFmt numFmtId="179" formatCode="0.0_ "/>
    <numFmt numFmtId="180" formatCode="#,##0_ ;[Red]\-#,##0\ "/>
    <numFmt numFmtId="181" formatCode="#,##0.0_);[Red]\(#,##0.0\)"/>
    <numFmt numFmtId="182" formatCode="0.0_);[Red]\(0.0\)"/>
  </numFmts>
  <fonts count="20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HGSｺﾞｼｯｸM"/>
      <family val="3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 diagonalUp="1">
      <left/>
      <right/>
      <top style="thin">
        <color indexed="64"/>
      </top>
      <bottom style="medium">
        <color indexed="8"/>
      </bottom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 style="medium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8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8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medium">
        <color indexed="8"/>
      </bottom>
      <diagonal style="thin">
        <color indexed="8"/>
      </diagonal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9" fontId="6" fillId="0" borderId="0" applyFont="0" applyFill="0" applyBorder="0" applyAlignment="0" applyProtection="0">
      <alignment vertical="center"/>
    </xf>
    <xf numFmtId="0" fontId="1" fillId="0" borderId="0"/>
  </cellStyleXfs>
  <cellXfs count="633">
    <xf numFmtId="0" fontId="0" fillId="0" borderId="0" xfId="0"/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6" fillId="0" borderId="0" xfId="0" applyFont="1" applyFill="1"/>
    <xf numFmtId="0" fontId="2" fillId="0" borderId="0" xfId="0" applyFont="1" applyFill="1" applyBorder="1" applyProtection="1"/>
    <xf numFmtId="177" fontId="2" fillId="0" borderId="0" xfId="0" applyNumberFormat="1" applyFont="1" applyFill="1" applyBorder="1" applyProtection="1"/>
    <xf numFmtId="0" fontId="2" fillId="0" borderId="0" xfId="0" applyFont="1" applyFill="1"/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Protection="1"/>
    <xf numFmtId="0" fontId="2" fillId="0" borderId="5" xfId="0" applyFont="1" applyFill="1" applyBorder="1" applyProtection="1"/>
    <xf numFmtId="0" fontId="6" fillId="0" borderId="5" xfId="0" applyFont="1" applyFill="1" applyBorder="1" applyAlignment="1" applyProtection="1">
      <alignment horizontal="center"/>
    </xf>
    <xf numFmtId="177" fontId="2" fillId="0" borderId="4" xfId="0" applyNumberFormat="1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right"/>
    </xf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Protection="1"/>
    <xf numFmtId="177" fontId="2" fillId="0" borderId="13" xfId="0" applyNumberFormat="1" applyFont="1" applyFill="1" applyBorder="1" applyAlignment="1" applyProtection="1">
      <alignment vertical="center"/>
    </xf>
    <xf numFmtId="0" fontId="6" fillId="0" borderId="0" xfId="0" applyFont="1"/>
    <xf numFmtId="0" fontId="2" fillId="0" borderId="11" xfId="0" applyFont="1" applyFill="1" applyBorder="1" applyAlignment="1" applyProtection="1">
      <alignment horizontal="center"/>
    </xf>
    <xf numFmtId="0" fontId="2" fillId="0" borderId="15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0" fillId="0" borderId="0" xfId="0" applyBorder="1" applyAlignment="1">
      <alignment horizontal="center" vertical="center" textRotation="255"/>
    </xf>
    <xf numFmtId="178" fontId="2" fillId="0" borderId="0" xfId="0" applyNumberFormat="1" applyFont="1" applyFill="1" applyBorder="1" applyProtection="1"/>
    <xf numFmtId="178" fontId="2" fillId="0" borderId="0" xfId="0" applyNumberFormat="1" applyFont="1" applyFill="1" applyBorder="1" applyAlignment="1" applyProtection="1">
      <alignment horizontal="right"/>
    </xf>
    <xf numFmtId="178" fontId="2" fillId="0" borderId="0" xfId="0" applyNumberFormat="1" applyFont="1" applyFill="1" applyBorder="1" applyAlignment="1" applyProtection="1"/>
    <xf numFmtId="0" fontId="6" fillId="0" borderId="0" xfId="0" applyFont="1" applyFill="1" applyBorder="1" applyAlignment="1"/>
    <xf numFmtId="0" fontId="6" fillId="0" borderId="0" xfId="0" applyFont="1" applyFill="1" applyBorder="1"/>
    <xf numFmtId="0" fontId="2" fillId="0" borderId="16" xfId="0" applyFont="1" applyFill="1" applyBorder="1" applyAlignment="1" applyProtection="1">
      <alignment horizontal="left"/>
    </xf>
    <xf numFmtId="176" fontId="2" fillId="0" borderId="0" xfId="0" applyNumberFormat="1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177" fontId="2" fillId="0" borderId="0" xfId="0" applyNumberFormat="1" applyFont="1" applyFill="1" applyBorder="1" applyAlignment="1">
      <alignment vertical="center"/>
    </xf>
    <xf numFmtId="0" fontId="2" fillId="0" borderId="17" xfId="0" applyFont="1" applyFill="1" applyBorder="1" applyAlignment="1" applyProtection="1"/>
    <xf numFmtId="0" fontId="2" fillId="0" borderId="13" xfId="0" applyFont="1" applyFill="1" applyBorder="1" applyAlignment="1" applyProtection="1"/>
    <xf numFmtId="0" fontId="2" fillId="0" borderId="16" xfId="0" applyFont="1" applyFill="1" applyBorder="1" applyAlignment="1" applyProtection="1"/>
    <xf numFmtId="0" fontId="2" fillId="0" borderId="13" xfId="0" applyFont="1" applyFill="1" applyBorder="1" applyAlignment="1" applyProtection="1">
      <alignment horizontal="left" shrinkToFit="1"/>
    </xf>
    <xf numFmtId="0" fontId="2" fillId="0" borderId="18" xfId="0" applyFont="1" applyFill="1" applyBorder="1" applyAlignment="1" applyProtection="1"/>
    <xf numFmtId="177" fontId="2" fillId="0" borderId="11" xfId="0" applyNumberFormat="1" applyFont="1" applyFill="1" applyBorder="1" applyAlignment="1" applyProtection="1">
      <alignment vertical="center"/>
    </xf>
    <xf numFmtId="177" fontId="2" fillId="0" borderId="16" xfId="0" applyNumberFormat="1" applyFont="1" applyFill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vertical="center"/>
    </xf>
    <xf numFmtId="177" fontId="2" fillId="0" borderId="13" xfId="0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 applyProtection="1">
      <alignment vertical="center"/>
    </xf>
    <xf numFmtId="177" fontId="2" fillId="0" borderId="23" xfId="0" applyNumberFormat="1" applyFont="1" applyFill="1" applyBorder="1" applyAlignment="1" applyProtection="1">
      <alignment vertical="center"/>
    </xf>
    <xf numFmtId="177" fontId="2" fillId="0" borderId="24" xfId="0" applyNumberFormat="1" applyFont="1" applyFill="1" applyBorder="1" applyAlignment="1" applyProtection="1">
      <alignment vertical="center"/>
    </xf>
    <xf numFmtId="177" fontId="2" fillId="0" borderId="25" xfId="0" applyNumberFormat="1" applyFont="1" applyFill="1" applyBorder="1" applyAlignment="1">
      <alignment vertical="center"/>
    </xf>
    <xf numFmtId="177" fontId="2" fillId="0" borderId="26" xfId="0" applyNumberFormat="1" applyFont="1" applyFill="1" applyBorder="1" applyAlignment="1">
      <alignment vertical="center"/>
    </xf>
    <xf numFmtId="177" fontId="2" fillId="0" borderId="27" xfId="0" applyNumberFormat="1" applyFont="1" applyFill="1" applyBorder="1" applyAlignment="1">
      <alignment vertical="center"/>
    </xf>
    <xf numFmtId="0" fontId="2" fillId="0" borderId="28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shrinkToFit="1"/>
    </xf>
    <xf numFmtId="0" fontId="2" fillId="0" borderId="29" xfId="0" applyFont="1" applyFill="1" applyBorder="1" applyAlignment="1" applyProtection="1">
      <alignment shrinkToFit="1"/>
    </xf>
    <xf numFmtId="0" fontId="6" fillId="0" borderId="30" xfId="0" applyFont="1" applyFill="1" applyBorder="1" applyAlignment="1" applyProtection="1">
      <alignment horizontal="center"/>
    </xf>
    <xf numFmtId="0" fontId="6" fillId="0" borderId="5" xfId="0" applyFont="1" applyFill="1" applyBorder="1" applyProtection="1"/>
    <xf numFmtId="177" fontId="2" fillId="0" borderId="18" xfId="0" applyNumberFormat="1" applyFont="1" applyFill="1" applyBorder="1" applyAlignment="1" applyProtection="1">
      <alignment horizontal="left" vertical="center"/>
    </xf>
    <xf numFmtId="177" fontId="2" fillId="0" borderId="34" xfId="0" applyNumberFormat="1" applyFont="1" applyFill="1" applyBorder="1" applyAlignment="1" applyProtection="1">
      <alignment horizontal="left" vertical="center"/>
    </xf>
    <xf numFmtId="177" fontId="2" fillId="0" borderId="17" xfId="0" applyNumberFormat="1" applyFont="1" applyFill="1" applyBorder="1" applyAlignment="1" applyProtection="1">
      <alignment horizontal="left" vertical="center"/>
    </xf>
    <xf numFmtId="177" fontId="2" fillId="0" borderId="35" xfId="0" applyNumberFormat="1" applyFont="1" applyFill="1" applyBorder="1" applyAlignment="1" applyProtection="1">
      <alignment horizontal="left" vertical="center"/>
    </xf>
    <xf numFmtId="177" fontId="2" fillId="0" borderId="13" xfId="0" applyNumberFormat="1" applyFont="1" applyFill="1" applyBorder="1" applyAlignment="1" applyProtection="1">
      <alignment horizontal="left" vertical="center"/>
    </xf>
    <xf numFmtId="0" fontId="2" fillId="0" borderId="36" xfId="0" applyFont="1" applyFill="1" applyBorder="1" applyAlignment="1" applyProtection="1">
      <alignment horizontal="left" shrinkToFit="1"/>
    </xf>
    <xf numFmtId="178" fontId="2" fillId="0" borderId="16" xfId="0" applyNumberFormat="1" applyFont="1" applyFill="1" applyBorder="1" applyAlignment="1" applyProtection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shrinkToFit="1"/>
    </xf>
    <xf numFmtId="0" fontId="2" fillId="0" borderId="2" xfId="0" applyFont="1" applyFill="1" applyBorder="1" applyAlignment="1">
      <alignment shrinkToFit="1"/>
    </xf>
    <xf numFmtId="177" fontId="2" fillId="0" borderId="10" xfId="0" applyNumberFormat="1" applyFont="1" applyFill="1" applyBorder="1" applyAlignment="1" applyProtection="1">
      <alignment shrinkToFit="1"/>
    </xf>
    <xf numFmtId="0" fontId="2" fillId="0" borderId="5" xfId="0" applyFont="1" applyFill="1" applyBorder="1" applyAlignment="1" applyProtection="1">
      <alignment shrinkToFit="1"/>
    </xf>
    <xf numFmtId="0" fontId="6" fillId="0" borderId="5" xfId="0" applyFont="1" applyFill="1" applyBorder="1" applyAlignment="1" applyProtection="1">
      <alignment horizontal="center" shrinkToFit="1"/>
    </xf>
    <xf numFmtId="177" fontId="2" fillId="0" borderId="4" xfId="0" applyNumberFormat="1" applyFont="1" applyFill="1" applyBorder="1" applyAlignment="1" applyProtection="1">
      <alignment horizontal="center" shrinkToFit="1"/>
    </xf>
    <xf numFmtId="0" fontId="2" fillId="0" borderId="39" xfId="0" applyFont="1" applyFill="1" applyBorder="1" applyAlignment="1" applyProtection="1">
      <alignment horizontal="center" shrinkToFit="1"/>
    </xf>
    <xf numFmtId="0" fontId="2" fillId="0" borderId="4" xfId="0" applyFont="1" applyFill="1" applyBorder="1" applyAlignment="1" applyProtection="1">
      <alignment horizontal="center" shrinkToFit="1"/>
    </xf>
    <xf numFmtId="0" fontId="2" fillId="0" borderId="40" xfId="0" applyFont="1" applyFill="1" applyBorder="1" applyAlignment="1" applyProtection="1">
      <alignment horizontal="center" shrinkToFit="1"/>
    </xf>
    <xf numFmtId="0" fontId="2" fillId="0" borderId="7" xfId="0" applyFont="1" applyFill="1" applyBorder="1" applyAlignment="1" applyProtection="1">
      <alignment horizontal="center" shrinkToFit="1"/>
    </xf>
    <xf numFmtId="0" fontId="6" fillId="0" borderId="4" xfId="0" applyFont="1" applyFill="1" applyBorder="1" applyAlignment="1" applyProtection="1">
      <alignment horizontal="center" shrinkToFit="1"/>
    </xf>
    <xf numFmtId="177" fontId="2" fillId="0" borderId="4" xfId="0" applyNumberFormat="1" applyFont="1" applyFill="1" applyBorder="1" applyAlignment="1" applyProtection="1">
      <alignment shrinkToFit="1"/>
    </xf>
    <xf numFmtId="0" fontId="2" fillId="0" borderId="11" xfId="0" applyFont="1" applyFill="1" applyBorder="1" applyAlignment="1" applyProtection="1">
      <alignment horizontal="right" shrinkToFit="1"/>
    </xf>
    <xf numFmtId="0" fontId="2" fillId="0" borderId="4" xfId="0" applyFont="1" applyFill="1" applyBorder="1" applyAlignment="1" applyProtection="1">
      <alignment horizontal="right" shrinkToFit="1"/>
    </xf>
    <xf numFmtId="0" fontId="2" fillId="0" borderId="41" xfId="0" applyFont="1" applyFill="1" applyBorder="1" applyAlignment="1" applyProtection="1">
      <alignment horizontal="center" shrinkToFit="1"/>
    </xf>
    <xf numFmtId="0" fontId="2" fillId="0" borderId="8" xfId="0" applyFont="1" applyFill="1" applyBorder="1" applyAlignment="1" applyProtection="1">
      <alignment horizontal="center" shrinkToFit="1"/>
    </xf>
    <xf numFmtId="0" fontId="2" fillId="0" borderId="11" xfId="0" applyFont="1" applyFill="1" applyBorder="1" applyAlignment="1" applyProtection="1">
      <alignment horizontal="center" shrinkToFit="1"/>
    </xf>
    <xf numFmtId="0" fontId="2" fillId="0" borderId="8" xfId="0" applyFont="1" applyFill="1" applyBorder="1" applyAlignment="1" applyProtection="1">
      <alignment shrinkToFit="1"/>
    </xf>
    <xf numFmtId="177" fontId="2" fillId="0" borderId="4" xfId="0" applyNumberFormat="1" applyFont="1" applyFill="1" applyBorder="1" applyAlignment="1" applyProtection="1">
      <alignment horizontal="right" shrinkToFit="1"/>
    </xf>
    <xf numFmtId="0" fontId="2" fillId="0" borderId="39" xfId="0" applyFont="1" applyFill="1" applyBorder="1" applyAlignment="1" applyProtection="1">
      <alignment horizontal="right" shrinkToFit="1"/>
    </xf>
    <xf numFmtId="0" fontId="6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41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20" xfId="0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 applyProtection="1">
      <alignment horizontal="center" vertical="center" shrinkToFit="1"/>
    </xf>
    <xf numFmtId="0" fontId="2" fillId="0" borderId="44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6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shrinkToFit="1"/>
    </xf>
    <xf numFmtId="0" fontId="2" fillId="0" borderId="47" xfId="0" applyFont="1" applyFill="1" applyBorder="1" applyAlignment="1" applyProtection="1">
      <alignment horizontal="center" shrinkToFit="1"/>
    </xf>
    <xf numFmtId="0" fontId="2" fillId="0" borderId="48" xfId="0" applyFont="1" applyFill="1" applyBorder="1" applyAlignment="1" applyProtection="1">
      <alignment horizontal="center" shrinkToFit="1"/>
    </xf>
    <xf numFmtId="0" fontId="2" fillId="0" borderId="49" xfId="0" applyFont="1" applyFill="1" applyBorder="1" applyAlignment="1" applyProtection="1">
      <alignment horizontal="center" shrinkToFit="1"/>
    </xf>
    <xf numFmtId="0" fontId="2" fillId="0" borderId="50" xfId="0" applyFont="1" applyFill="1" applyBorder="1" applyAlignment="1" applyProtection="1">
      <alignment horizont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0" fontId="2" fillId="0" borderId="51" xfId="0" applyFont="1" applyFill="1" applyBorder="1" applyAlignment="1" applyProtection="1">
      <alignment horizontal="center" vertical="center" shrinkToFit="1"/>
    </xf>
    <xf numFmtId="0" fontId="2" fillId="0" borderId="52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right" vertical="center"/>
    </xf>
    <xf numFmtId="0" fontId="2" fillId="0" borderId="53" xfId="0" applyFont="1" applyFill="1" applyBorder="1" applyAlignment="1" applyProtection="1">
      <alignment horizontal="center" shrinkToFit="1"/>
    </xf>
    <xf numFmtId="0" fontId="6" fillId="0" borderId="13" xfId="0" applyFont="1" applyBorder="1" applyAlignment="1">
      <alignment shrinkToFit="1"/>
    </xf>
    <xf numFmtId="0" fontId="6" fillId="0" borderId="16" xfId="0" applyFont="1" applyBorder="1" applyAlignment="1">
      <alignment shrinkToFit="1"/>
    </xf>
    <xf numFmtId="0" fontId="2" fillId="0" borderId="30" xfId="0" applyFont="1" applyFill="1" applyBorder="1" applyAlignment="1" applyProtection="1">
      <alignment horizontal="center" shrinkToFit="1"/>
    </xf>
    <xf numFmtId="178" fontId="2" fillId="0" borderId="54" xfId="0" applyNumberFormat="1" applyFont="1" applyFill="1" applyBorder="1" applyAlignment="1" applyProtection="1">
      <alignment vertical="center"/>
    </xf>
    <xf numFmtId="0" fontId="2" fillId="0" borderId="55" xfId="0" applyFont="1" applyFill="1" applyBorder="1" applyAlignment="1" applyProtection="1">
      <alignment horizontal="center" vertical="center" shrinkToFit="1"/>
    </xf>
    <xf numFmtId="0" fontId="2" fillId="0" borderId="56" xfId="0" applyFont="1" applyFill="1" applyBorder="1" applyAlignment="1" applyProtection="1">
      <alignment horizontal="center" shrinkToFit="1"/>
    </xf>
    <xf numFmtId="0" fontId="0" fillId="0" borderId="16" xfId="0" applyBorder="1" applyAlignment="1">
      <alignment horizontal="center"/>
    </xf>
    <xf numFmtId="0" fontId="0" fillId="0" borderId="54" xfId="0" applyBorder="1" applyAlignment="1">
      <alignment horizontal="center"/>
    </xf>
    <xf numFmtId="0" fontId="6" fillId="0" borderId="28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59" xfId="0" applyFont="1" applyFill="1" applyBorder="1" applyAlignment="1" applyProtection="1">
      <alignment horizontal="center"/>
    </xf>
    <xf numFmtId="0" fontId="6" fillId="0" borderId="50" xfId="0" applyFont="1" applyFill="1" applyBorder="1" applyAlignment="1" applyProtection="1">
      <alignment horizontal="center"/>
    </xf>
    <xf numFmtId="0" fontId="6" fillId="0" borderId="53" xfId="0" applyFont="1" applyFill="1" applyBorder="1" applyAlignment="1" applyProtection="1">
      <alignment horizontal="center"/>
    </xf>
    <xf numFmtId="0" fontId="6" fillId="0" borderId="39" xfId="0" applyFont="1" applyFill="1" applyBorder="1" applyAlignment="1" applyProtection="1">
      <alignment horizontal="center"/>
    </xf>
    <xf numFmtId="0" fontId="6" fillId="0" borderId="39" xfId="0" applyFont="1" applyFill="1" applyBorder="1" applyAlignment="1" applyProtection="1">
      <alignment horizontal="right"/>
    </xf>
    <xf numFmtId="0" fontId="8" fillId="0" borderId="0" xfId="0" applyFont="1" applyBorder="1" applyAlignment="1">
      <alignment horizontal="left" vertical="center"/>
    </xf>
    <xf numFmtId="0" fontId="2" fillId="0" borderId="8" xfId="0" applyFont="1" applyFill="1" applyBorder="1" applyAlignment="1" applyProtection="1">
      <alignment horizontal="center"/>
    </xf>
    <xf numFmtId="0" fontId="2" fillId="0" borderId="17" xfId="0" applyFont="1" applyFill="1" applyBorder="1" applyProtection="1"/>
    <xf numFmtId="0" fontId="2" fillId="0" borderId="13" xfId="0" applyFont="1" applyFill="1" applyBorder="1" applyProtection="1"/>
    <xf numFmtId="0" fontId="2" fillId="0" borderId="13" xfId="0" applyFont="1" applyFill="1" applyBorder="1" applyAlignment="1" applyProtection="1">
      <alignment horizontal="center"/>
    </xf>
    <xf numFmtId="0" fontId="2" fillId="0" borderId="16" xfId="0" applyFont="1" applyFill="1" applyBorder="1" applyProtection="1"/>
    <xf numFmtId="0" fontId="2" fillId="0" borderId="3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77" fontId="2" fillId="0" borderId="20" xfId="0" applyNumberFormat="1" applyFont="1" applyFill="1" applyBorder="1" applyAlignment="1" applyProtection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5" xfId="0" applyFont="1" applyFill="1" applyBorder="1" applyAlignment="1" applyProtection="1"/>
    <xf numFmtId="0" fontId="2" fillId="0" borderId="72" xfId="0" applyFont="1" applyFill="1" applyBorder="1" applyAlignment="1" applyProtection="1"/>
    <xf numFmtId="0" fontId="2" fillId="0" borderId="20" xfId="0" applyFont="1" applyFill="1" applyBorder="1" applyProtection="1"/>
    <xf numFmtId="0" fontId="2" fillId="0" borderId="16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178" fontId="2" fillId="0" borderId="1" xfId="0" applyNumberFormat="1" applyFont="1" applyFill="1" applyBorder="1" applyAlignment="1" applyProtection="1">
      <alignment horizontal="right"/>
    </xf>
    <xf numFmtId="178" fontId="2" fillId="0" borderId="28" xfId="0" applyNumberFormat="1" applyFont="1" applyFill="1" applyBorder="1" applyAlignment="1" applyProtection="1">
      <alignment horizontal="right"/>
    </xf>
    <xf numFmtId="178" fontId="2" fillId="0" borderId="12" xfId="0" applyNumberFormat="1" applyFont="1" applyFill="1" applyBorder="1" applyAlignment="1" applyProtection="1">
      <alignment horizontal="right"/>
    </xf>
    <xf numFmtId="178" fontId="2" fillId="0" borderId="16" xfId="0" applyNumberFormat="1" applyFont="1" applyFill="1" applyBorder="1" applyAlignment="1" applyProtection="1">
      <alignment horizontal="right"/>
    </xf>
    <xf numFmtId="178" fontId="2" fillId="0" borderId="54" xfId="0" applyNumberFormat="1" applyFont="1" applyFill="1" applyBorder="1" applyAlignment="1" applyProtection="1">
      <alignment horizontal="right"/>
    </xf>
    <xf numFmtId="178" fontId="2" fillId="0" borderId="17" xfId="0" applyNumberFormat="1" applyFont="1" applyFill="1" applyBorder="1" applyAlignment="1" applyProtection="1">
      <alignment horizontal="right"/>
    </xf>
    <xf numFmtId="178" fontId="2" fillId="0" borderId="18" xfId="0" applyNumberFormat="1" applyFont="1" applyFill="1" applyBorder="1" applyAlignment="1" applyProtection="1">
      <alignment horizontal="right"/>
    </xf>
    <xf numFmtId="178" fontId="2" fillId="0" borderId="13" xfId="0" applyNumberFormat="1" applyFont="1" applyFill="1" applyBorder="1" applyAlignment="1" applyProtection="1">
      <alignment horizontal="right"/>
    </xf>
    <xf numFmtId="178" fontId="2" fillId="0" borderId="34" xfId="0" applyNumberFormat="1" applyFont="1" applyFill="1" applyBorder="1" applyAlignment="1" applyProtection="1">
      <alignment horizontal="right"/>
    </xf>
    <xf numFmtId="178" fontId="2" fillId="0" borderId="72" xfId="0" applyNumberFormat="1" applyFont="1" applyFill="1" applyBorder="1" applyAlignment="1" applyProtection="1">
      <alignment horizontal="right"/>
    </xf>
    <xf numFmtId="178" fontId="2" fillId="0" borderId="60" xfId="0" applyNumberFormat="1" applyFont="1" applyFill="1" applyBorder="1" applyAlignment="1" applyProtection="1">
      <alignment horizontal="right"/>
    </xf>
    <xf numFmtId="178" fontId="2" fillId="0" borderId="60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/>
    </xf>
    <xf numFmtId="178" fontId="2" fillId="0" borderId="75" xfId="0" applyNumberFormat="1" applyFont="1" applyFill="1" applyBorder="1" applyAlignment="1" applyProtection="1"/>
    <xf numFmtId="178" fontId="2" fillId="0" borderId="76" xfId="0" applyNumberFormat="1" applyFont="1" applyFill="1" applyBorder="1" applyAlignment="1" applyProtection="1"/>
    <xf numFmtId="178" fontId="2" fillId="0" borderId="17" xfId="0" applyNumberFormat="1" applyFont="1" applyFill="1" applyBorder="1" applyAlignment="1" applyProtection="1"/>
    <xf numFmtId="178" fontId="2" fillId="0" borderId="12" xfId="0" applyNumberFormat="1" applyFont="1" applyFill="1" applyBorder="1" applyAlignment="1" applyProtection="1"/>
    <xf numFmtId="178" fontId="2" fillId="0" borderId="13" xfId="0" applyNumberFormat="1" applyFont="1" applyFill="1" applyBorder="1" applyAlignment="1" applyProtection="1"/>
    <xf numFmtId="178" fontId="2" fillId="0" borderId="14" xfId="0" applyNumberFormat="1" applyFont="1" applyFill="1" applyBorder="1" applyAlignment="1" applyProtection="1"/>
    <xf numFmtId="178" fontId="2" fillId="0" borderId="16" xfId="0" applyNumberFormat="1" applyFont="1" applyFill="1" applyBorder="1" applyAlignment="1" applyProtection="1"/>
    <xf numFmtId="178" fontId="2" fillId="0" borderId="54" xfId="0" applyNumberFormat="1" applyFont="1" applyFill="1" applyBorder="1" applyAlignment="1" applyProtection="1"/>
    <xf numFmtId="178" fontId="2" fillId="0" borderId="61" xfId="0" applyNumberFormat="1" applyFont="1" applyFill="1" applyBorder="1" applyAlignment="1" applyProtection="1"/>
    <xf numFmtId="178" fontId="2" fillId="0" borderId="62" xfId="0" applyNumberFormat="1" applyFont="1" applyFill="1" applyBorder="1" applyAlignment="1" applyProtection="1"/>
    <xf numFmtId="178" fontId="2" fillId="0" borderId="15" xfId="0" applyNumberFormat="1" applyFont="1" applyFill="1" applyBorder="1" applyAlignment="1"/>
    <xf numFmtId="178" fontId="2" fillId="0" borderId="77" xfId="0" applyNumberFormat="1" applyFont="1" applyFill="1" applyBorder="1" applyAlignment="1"/>
    <xf numFmtId="178" fontId="2" fillId="0" borderId="24" xfId="0" applyNumberFormat="1" applyFont="1" applyFill="1" applyBorder="1" applyAlignment="1" applyProtection="1"/>
    <xf numFmtId="178" fontId="2" fillId="0" borderId="1" xfId="0" applyNumberFormat="1" applyFont="1" applyFill="1" applyBorder="1" applyAlignment="1" applyProtection="1"/>
    <xf numFmtId="178" fontId="2" fillId="0" borderId="28" xfId="0" applyNumberFormat="1" applyFont="1" applyFill="1" applyBorder="1" applyAlignment="1" applyProtection="1"/>
    <xf numFmtId="178" fontId="2" fillId="0" borderId="13" xfId="0" applyNumberFormat="1" applyFont="1" applyFill="1" applyBorder="1" applyAlignment="1"/>
    <xf numFmtId="0" fontId="0" fillId="0" borderId="13" xfId="0" applyBorder="1" applyAlignment="1">
      <alignment shrinkToFit="1"/>
    </xf>
    <xf numFmtId="179" fontId="0" fillId="0" borderId="72" xfId="0" applyNumberFormat="1" applyBorder="1"/>
    <xf numFmtId="179" fontId="0" fillId="0" borderId="78" xfId="0" applyNumberFormat="1" applyBorder="1"/>
    <xf numFmtId="0" fontId="4" fillId="0" borderId="0" xfId="0" applyFont="1" applyBorder="1"/>
    <xf numFmtId="178" fontId="2" fillId="0" borderId="3" xfId="0" applyNumberFormat="1" applyFont="1" applyFill="1" applyBorder="1" applyAlignment="1" applyProtection="1">
      <alignment horizontal="right"/>
    </xf>
    <xf numFmtId="178" fontId="2" fillId="0" borderId="27" xfId="0" applyNumberFormat="1" applyFont="1" applyFill="1" applyBorder="1" applyAlignment="1" applyProtection="1">
      <alignment horizontal="right"/>
    </xf>
    <xf numFmtId="178" fontId="2" fillId="0" borderId="26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177" fontId="2" fillId="0" borderId="79" xfId="0" applyNumberFormat="1" applyFont="1" applyFill="1" applyBorder="1" applyAlignment="1" applyProtection="1">
      <alignment vertical="center"/>
    </xf>
    <xf numFmtId="177" fontId="2" fillId="0" borderId="80" xfId="0" applyNumberFormat="1" applyFont="1" applyFill="1" applyBorder="1" applyAlignment="1" applyProtection="1">
      <alignment vertical="center"/>
    </xf>
    <xf numFmtId="177" fontId="2" fillId="0" borderId="81" xfId="0" applyNumberFormat="1" applyFont="1" applyFill="1" applyBorder="1" applyAlignment="1" applyProtection="1">
      <alignment vertical="center"/>
    </xf>
    <xf numFmtId="177" fontId="2" fillId="0" borderId="12" xfId="0" applyNumberFormat="1" applyFont="1" applyFill="1" applyBorder="1" applyAlignment="1">
      <alignment vertical="center"/>
    </xf>
    <xf numFmtId="177" fontId="2" fillId="0" borderId="82" xfId="0" applyNumberFormat="1" applyFont="1" applyFill="1" applyBorder="1" applyAlignment="1" applyProtection="1">
      <alignment vertical="center"/>
    </xf>
    <xf numFmtId="177" fontId="2" fillId="0" borderId="54" xfId="0" applyNumberFormat="1" applyFont="1" applyFill="1" applyBorder="1" applyAlignment="1">
      <alignment vertical="center"/>
    </xf>
    <xf numFmtId="177" fontId="2" fillId="0" borderId="83" xfId="0" applyNumberFormat="1" applyFont="1" applyFill="1" applyBorder="1" applyAlignment="1" applyProtection="1">
      <alignment vertical="center"/>
    </xf>
    <xf numFmtId="177" fontId="2" fillId="0" borderId="78" xfId="0" applyNumberFormat="1" applyFont="1" applyFill="1" applyBorder="1" applyAlignment="1">
      <alignment vertical="center"/>
    </xf>
    <xf numFmtId="177" fontId="2" fillId="0" borderId="84" xfId="0" applyNumberFormat="1" applyFont="1" applyFill="1" applyBorder="1" applyAlignment="1" applyProtection="1">
      <alignment vertical="center"/>
    </xf>
    <xf numFmtId="177" fontId="2" fillId="0" borderId="61" xfId="0" applyNumberFormat="1" applyFont="1" applyFill="1" applyBorder="1" applyAlignment="1" applyProtection="1">
      <alignment horizontal="right" vertical="center"/>
    </xf>
    <xf numFmtId="177" fontId="2" fillId="0" borderId="62" xfId="0" applyNumberFormat="1" applyFont="1" applyFill="1" applyBorder="1" applyAlignment="1" applyProtection="1">
      <alignment horizontal="right" vertical="center"/>
    </xf>
    <xf numFmtId="177" fontId="2" fillId="0" borderId="28" xfId="0" applyNumberFormat="1" applyFont="1" applyFill="1" applyBorder="1" applyAlignment="1" applyProtection="1">
      <alignment horizontal="right" vertical="center"/>
    </xf>
    <xf numFmtId="177" fontId="2" fillId="0" borderId="53" xfId="0" applyNumberFormat="1" applyFont="1" applyFill="1" applyBorder="1" applyAlignment="1" applyProtection="1">
      <alignment horizontal="right" vertical="center"/>
    </xf>
    <xf numFmtId="177" fontId="2" fillId="0" borderId="13" xfId="0" applyNumberFormat="1" applyFont="1" applyFill="1" applyBorder="1" applyAlignment="1" applyProtection="1">
      <alignment horizontal="right" vertical="center"/>
    </xf>
    <xf numFmtId="177" fontId="2" fillId="0" borderId="14" xfId="0" applyNumberFormat="1" applyFont="1" applyFill="1" applyBorder="1" applyAlignment="1" applyProtection="1">
      <alignment horizontal="right" vertical="center"/>
    </xf>
    <xf numFmtId="177" fontId="2" fillId="0" borderId="72" xfId="0" applyNumberFormat="1" applyFont="1" applyFill="1" applyBorder="1" applyAlignment="1" applyProtection="1">
      <alignment horizontal="right" vertical="center"/>
    </xf>
    <xf numFmtId="177" fontId="2" fillId="0" borderId="78" xfId="0" applyNumberFormat="1" applyFont="1" applyFill="1" applyBorder="1" applyAlignment="1" applyProtection="1">
      <alignment horizontal="right" vertical="center"/>
    </xf>
    <xf numFmtId="177" fontId="2" fillId="0" borderId="16" xfId="0" applyNumberFormat="1" applyFont="1" applyFill="1" applyBorder="1" applyAlignment="1">
      <alignment horizontal="right" vertical="center"/>
    </xf>
    <xf numFmtId="177" fontId="2" fillId="0" borderId="54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77" xfId="0" applyNumberFormat="1" applyFont="1" applyFill="1" applyBorder="1" applyAlignment="1">
      <alignment horizontal="right" vertical="center"/>
    </xf>
    <xf numFmtId="177" fontId="2" fillId="0" borderId="86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32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 applyProtection="1">
      <alignment vertical="center"/>
    </xf>
    <xf numFmtId="177" fontId="2" fillId="3" borderId="18" xfId="0" applyNumberFormat="1" applyFont="1" applyFill="1" applyBorder="1" applyAlignment="1" applyProtection="1">
      <alignment horizontal="left" vertical="center"/>
    </xf>
    <xf numFmtId="177" fontId="2" fillId="3" borderId="34" xfId="0" applyNumberFormat="1" applyFont="1" applyFill="1" applyBorder="1" applyAlignment="1" applyProtection="1">
      <alignment horizontal="left" vertical="center"/>
    </xf>
    <xf numFmtId="0" fontId="6" fillId="0" borderId="20" xfId="0" applyFont="1" applyFill="1" applyBorder="1" applyAlignment="1">
      <alignment horizontal="center" shrinkToFit="1"/>
    </xf>
    <xf numFmtId="177" fontId="2" fillId="0" borderId="87" xfId="0" applyNumberFormat="1" applyFont="1" applyFill="1" applyBorder="1" applyAlignment="1" applyProtection="1">
      <alignment vertical="center"/>
    </xf>
    <xf numFmtId="179" fontId="0" fillId="0" borderId="16" xfId="0" applyNumberFormat="1" applyBorder="1"/>
    <xf numFmtId="179" fontId="0" fillId="0" borderId="54" xfId="0" applyNumberFormat="1" applyBorder="1"/>
    <xf numFmtId="0" fontId="0" fillId="0" borderId="0" xfId="0" applyFont="1"/>
    <xf numFmtId="0" fontId="0" fillId="0" borderId="0" xfId="0" applyFont="1" applyFill="1"/>
    <xf numFmtId="178" fontId="2" fillId="0" borderId="86" xfId="0" applyNumberFormat="1" applyFont="1" applyFill="1" applyBorder="1" applyAlignment="1" applyProtection="1">
      <alignment horizontal="right"/>
    </xf>
    <xf numFmtId="178" fontId="6" fillId="0" borderId="3" xfId="0" applyNumberFormat="1" applyFont="1" applyFill="1" applyBorder="1" applyAlignment="1">
      <alignment horizontal="center"/>
    </xf>
    <xf numFmtId="178" fontId="6" fillId="0" borderId="6" xfId="0" applyNumberFormat="1" applyFont="1" applyFill="1" applyBorder="1" applyAlignment="1">
      <alignment horizontal="center"/>
    </xf>
    <xf numFmtId="178" fontId="2" fillId="0" borderId="88" xfId="0" applyNumberFormat="1" applyFont="1" applyFill="1" applyBorder="1" applyAlignment="1" applyProtection="1">
      <alignment horizontal="center"/>
    </xf>
    <xf numFmtId="178" fontId="2" fillId="0" borderId="0" xfId="0" applyNumberFormat="1" applyFont="1" applyFill="1" applyAlignment="1">
      <alignment horizontal="right" vertical="center"/>
    </xf>
    <xf numFmtId="178" fontId="10" fillId="0" borderId="6" xfId="0" applyNumberFormat="1" applyFont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6" fillId="2" borderId="0" xfId="0" applyFont="1" applyFill="1" applyBorder="1"/>
    <xf numFmtId="0" fontId="0" fillId="0" borderId="0" xfId="0" applyFill="1" applyBorder="1"/>
    <xf numFmtId="178" fontId="2" fillId="0" borderId="17" xfId="0" applyNumberFormat="1" applyFont="1" applyFill="1" applyBorder="1" applyAlignment="1" applyProtection="1">
      <alignment horizontal="right" shrinkToFit="1"/>
    </xf>
    <xf numFmtId="178" fontId="2" fillId="0" borderId="12" xfId="0" applyNumberFormat="1" applyFont="1" applyFill="1" applyBorder="1" applyAlignment="1" applyProtection="1">
      <alignment horizontal="right" shrinkToFit="1"/>
    </xf>
    <xf numFmtId="178" fontId="2" fillId="0" borderId="16" xfId="0" applyNumberFormat="1" applyFont="1" applyFill="1" applyBorder="1" applyAlignment="1" applyProtection="1">
      <alignment horizontal="right" shrinkToFit="1"/>
    </xf>
    <xf numFmtId="178" fontId="2" fillId="0" borderId="54" xfId="0" applyNumberFormat="1" applyFont="1" applyFill="1" applyBorder="1" applyAlignment="1" applyProtection="1">
      <alignment horizontal="right" shrinkToFit="1"/>
    </xf>
    <xf numFmtId="0" fontId="2" fillId="0" borderId="17" xfId="0" applyFont="1" applyBorder="1" applyAlignment="1">
      <alignment vertical="center" shrinkToFit="1"/>
    </xf>
    <xf numFmtId="0" fontId="2" fillId="0" borderId="7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Alignment="1">
      <alignment vertical="center"/>
    </xf>
    <xf numFmtId="0" fontId="12" fillId="0" borderId="4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180" fontId="12" fillId="0" borderId="0" xfId="1" applyNumberFormat="1" applyFont="1" applyAlignment="1">
      <alignment vertical="center"/>
    </xf>
    <xf numFmtId="180" fontId="2" fillId="0" borderId="1" xfId="1" applyNumberFormat="1" applyFont="1" applyBorder="1" applyAlignment="1">
      <alignment horizontal="center" vertical="center" shrinkToFit="1"/>
    </xf>
    <xf numFmtId="180" fontId="0" fillId="0" borderId="15" xfId="1" applyNumberFormat="1" applyFont="1" applyBorder="1" applyAlignment="1">
      <alignment horizontal="center"/>
    </xf>
    <xf numFmtId="180" fontId="2" fillId="0" borderId="72" xfId="1" applyNumberFormat="1" applyFont="1" applyBorder="1"/>
    <xf numFmtId="180" fontId="2" fillId="0" borderId="13" xfId="1" applyNumberFormat="1" applyFont="1" applyBorder="1"/>
    <xf numFmtId="180" fontId="2" fillId="0" borderId="13" xfId="1" applyNumberFormat="1" applyFont="1" applyBorder="1" applyAlignment="1">
      <alignment horizontal="right"/>
    </xf>
    <xf numFmtId="180" fontId="2" fillId="0" borderId="16" xfId="1" applyNumberFormat="1" applyFont="1" applyBorder="1"/>
    <xf numFmtId="180" fontId="0" fillId="0" borderId="0" xfId="1" applyNumberFormat="1" applyFont="1"/>
    <xf numFmtId="177" fontId="12" fillId="0" borderId="0" xfId="0" applyNumberFormat="1" applyFont="1" applyAlignment="1">
      <alignment vertical="center"/>
    </xf>
    <xf numFmtId="177" fontId="0" fillId="0" borderId="15" xfId="0" applyNumberFormat="1" applyBorder="1" applyAlignment="1">
      <alignment horizontal="center"/>
    </xf>
    <xf numFmtId="177" fontId="2" fillId="0" borderId="72" xfId="0" applyNumberFormat="1" applyFont="1" applyBorder="1"/>
    <xf numFmtId="177" fontId="2" fillId="0" borderId="13" xfId="0" applyNumberFormat="1" applyFont="1" applyBorder="1"/>
    <xf numFmtId="177" fontId="2" fillId="0" borderId="13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0" fillId="0" borderId="0" xfId="0" applyNumberFormat="1"/>
    <xf numFmtId="177" fontId="2" fillId="0" borderId="16" xfId="0" applyNumberFormat="1" applyFont="1" applyBorder="1"/>
    <xf numFmtId="0" fontId="2" fillId="0" borderId="15" xfId="0" applyFont="1" applyFill="1" applyBorder="1" applyAlignment="1" applyProtection="1">
      <alignment horizontal="left" vertical="center"/>
    </xf>
    <xf numFmtId="178" fontId="2" fillId="0" borderId="34" xfId="0" applyNumberFormat="1" applyFont="1" applyFill="1" applyBorder="1" applyAlignment="1" applyProtection="1">
      <alignment horizontal="center"/>
    </xf>
    <xf numFmtId="178" fontId="2" fillId="0" borderId="25" xfId="0" applyNumberFormat="1" applyFont="1" applyFill="1" applyBorder="1" applyAlignment="1" applyProtection="1">
      <alignment horizontal="right"/>
    </xf>
    <xf numFmtId="178" fontId="2" fillId="0" borderId="14" xfId="0" applyNumberFormat="1" applyFont="1" applyFill="1" applyBorder="1" applyAlignment="1">
      <alignment horizontal="right"/>
    </xf>
    <xf numFmtId="177" fontId="2" fillId="0" borderId="26" xfId="0" applyNumberFormat="1" applyFont="1" applyFill="1" applyBorder="1" applyAlignment="1" applyProtection="1">
      <alignment vertical="center"/>
    </xf>
    <xf numFmtId="177" fontId="2" fillId="0" borderId="79" xfId="0" applyNumberFormat="1" applyFont="1" applyFill="1" applyBorder="1" applyAlignment="1" applyProtection="1">
      <alignment horizontal="center" vertical="center"/>
    </xf>
    <xf numFmtId="177" fontId="2" fillId="0" borderId="80" xfId="0" applyNumberFormat="1" applyFont="1" applyFill="1" applyBorder="1" applyAlignment="1" applyProtection="1">
      <alignment horizontal="center" vertical="center"/>
    </xf>
    <xf numFmtId="177" fontId="2" fillId="0" borderId="81" xfId="0" applyNumberFormat="1" applyFont="1" applyFill="1" applyBorder="1" applyAlignment="1" applyProtection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178" fontId="2" fillId="0" borderId="16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4" fillId="0" borderId="0" xfId="0" applyFont="1" applyAlignment="1">
      <alignment vertical="center"/>
    </xf>
    <xf numFmtId="178" fontId="10" fillId="0" borderId="26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8" fontId="2" fillId="0" borderId="91" xfId="0" applyNumberFormat="1" applyFont="1" applyFill="1" applyBorder="1" applyAlignment="1" applyProtection="1">
      <alignment horizontal="right" shrinkToFit="1"/>
    </xf>
    <xf numFmtId="178" fontId="2" fillId="0" borderId="91" xfId="0" applyNumberFormat="1" applyFont="1" applyFill="1" applyBorder="1" applyAlignment="1" applyProtection="1">
      <alignment vertical="center"/>
    </xf>
    <xf numFmtId="178" fontId="10" fillId="0" borderId="27" xfId="0" applyNumberFormat="1" applyFont="1" applyBorder="1" applyAlignment="1">
      <alignment horizontal="right" vertical="center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51" xfId="0" applyFont="1" applyFill="1" applyBorder="1" applyAlignment="1" applyProtection="1">
      <alignment horizontal="center" shrinkToFit="1"/>
    </xf>
    <xf numFmtId="0" fontId="2" fillId="0" borderId="90" xfId="0" applyFont="1" applyFill="1" applyBorder="1" applyAlignment="1" applyProtection="1">
      <alignment horizontal="center" shrinkToFit="1"/>
    </xf>
    <xf numFmtId="0" fontId="2" fillId="0" borderId="90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 shrinkToFit="1"/>
    </xf>
    <xf numFmtId="0" fontId="2" fillId="0" borderId="15" xfId="0" applyFont="1" applyFill="1" applyBorder="1" applyAlignment="1" applyProtection="1">
      <alignment horizontal="center"/>
    </xf>
    <xf numFmtId="0" fontId="17" fillId="0" borderId="0" xfId="0" applyFont="1" applyAlignment="1">
      <alignment vertical="center"/>
    </xf>
    <xf numFmtId="0" fontId="2" fillId="0" borderId="0" xfId="0" applyFont="1" applyFill="1" applyBorder="1" applyAlignment="1">
      <alignment vertical="top" shrinkToFit="1"/>
    </xf>
    <xf numFmtId="178" fontId="2" fillId="0" borderId="0" xfId="0" applyNumberFormat="1" applyFont="1" applyFill="1" applyBorder="1" applyAlignment="1">
      <alignment vertical="center" shrinkToFit="1"/>
    </xf>
    <xf numFmtId="181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0" fillId="0" borderId="0" xfId="2" applyFont="1" applyFill="1"/>
    <xf numFmtId="178" fontId="2" fillId="0" borderId="14" xfId="5" applyNumberFormat="1" applyFont="1" applyFill="1" applyBorder="1" applyAlignment="1">
      <alignment vertical="center"/>
    </xf>
    <xf numFmtId="178" fontId="2" fillId="0" borderId="59" xfId="5" applyNumberFormat="1" applyFont="1" applyFill="1" applyBorder="1" applyAlignment="1">
      <alignment vertical="center"/>
    </xf>
    <xf numFmtId="178" fontId="2" fillId="0" borderId="78" xfId="5" applyNumberFormat="1" applyFont="1" applyFill="1" applyBorder="1" applyAlignment="1">
      <alignment vertical="center"/>
    </xf>
    <xf numFmtId="178" fontId="2" fillId="0" borderId="30" xfId="5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77" fontId="2" fillId="0" borderId="73" xfId="0" applyNumberFormat="1" applyFont="1" applyFill="1" applyBorder="1" applyAlignment="1">
      <alignment vertical="center"/>
    </xf>
    <xf numFmtId="177" fontId="2" fillId="0" borderId="79" xfId="0" applyNumberFormat="1" applyFont="1" applyFill="1" applyBorder="1" applyAlignment="1" applyProtection="1">
      <alignment horizontal="right" vertical="center"/>
    </xf>
    <xf numFmtId="177" fontId="2" fillId="0" borderId="81" xfId="0" applyNumberFormat="1" applyFont="1" applyFill="1" applyBorder="1" applyAlignment="1" applyProtection="1">
      <alignment horizontal="right" vertical="center"/>
    </xf>
    <xf numFmtId="177" fontId="2" fillId="0" borderId="36" xfId="0" applyNumberFormat="1" applyFont="1" applyFill="1" applyBorder="1" applyAlignment="1" applyProtection="1">
      <alignment horizontal="right" vertical="center"/>
    </xf>
    <xf numFmtId="177" fontId="2" fillId="0" borderId="86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 applyProtection="1">
      <alignment horizontal="right" vertical="center"/>
    </xf>
    <xf numFmtId="177" fontId="2" fillId="0" borderId="85" xfId="0" applyNumberFormat="1" applyFont="1" applyFill="1" applyBorder="1" applyAlignment="1" applyProtection="1">
      <alignment horizontal="right" vertical="center"/>
    </xf>
    <xf numFmtId="177" fontId="2" fillId="0" borderId="4" xfId="0" applyNumberFormat="1" applyFont="1" applyFill="1" applyBorder="1" applyAlignment="1" applyProtection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178" fontId="2" fillId="0" borderId="24" xfId="0" applyNumberFormat="1" applyFont="1" applyFill="1" applyBorder="1" applyAlignment="1" applyProtection="1">
      <alignment horizontal="right" vertical="center"/>
    </xf>
    <xf numFmtId="178" fontId="2" fillId="0" borderId="33" xfId="0" applyNumberFormat="1" applyFont="1" applyFill="1" applyBorder="1" applyAlignment="1" applyProtection="1">
      <alignment horizontal="right" vertical="center"/>
    </xf>
    <xf numFmtId="177" fontId="2" fillId="0" borderId="63" xfId="0" applyNumberFormat="1" applyFont="1" applyFill="1" applyBorder="1" applyAlignment="1" applyProtection="1">
      <alignment horizontal="right" vertical="center"/>
    </xf>
    <xf numFmtId="177" fontId="2" fillId="0" borderId="17" xfId="0" applyNumberFormat="1" applyFont="1" applyFill="1" applyBorder="1" applyAlignment="1" applyProtection="1">
      <alignment horizontal="right" vertical="center"/>
    </xf>
    <xf numFmtId="177" fontId="2" fillId="0" borderId="15" xfId="0" applyNumberFormat="1" applyFont="1" applyFill="1" applyBorder="1" applyAlignment="1" applyProtection="1">
      <alignment horizontal="right" vertical="center"/>
    </xf>
    <xf numFmtId="177" fontId="2" fillId="0" borderId="64" xfId="0" applyNumberFormat="1" applyFont="1" applyFill="1" applyBorder="1" applyAlignment="1" applyProtection="1">
      <alignment horizontal="right" vertical="center"/>
    </xf>
    <xf numFmtId="177" fontId="2" fillId="0" borderId="65" xfId="0" applyNumberFormat="1" applyFont="1" applyFill="1" applyBorder="1" applyAlignment="1" applyProtection="1">
      <alignment horizontal="right" vertical="center"/>
    </xf>
    <xf numFmtId="177" fontId="2" fillId="0" borderId="16" xfId="0" applyNumberFormat="1" applyFont="1" applyFill="1" applyBorder="1" applyAlignment="1" applyProtection="1">
      <alignment horizontal="right" vertical="center"/>
    </xf>
    <xf numFmtId="177" fontId="2" fillId="0" borderId="67" xfId="0" applyNumberFormat="1" applyFont="1" applyFill="1" applyBorder="1" applyAlignment="1" applyProtection="1">
      <alignment horizontal="right" vertical="center"/>
    </xf>
    <xf numFmtId="177" fontId="2" fillId="0" borderId="34" xfId="0" applyNumberFormat="1" applyFont="1" applyFill="1" applyBorder="1" applyAlignment="1" applyProtection="1">
      <alignment horizontal="right" vertical="center"/>
    </xf>
    <xf numFmtId="177" fontId="2" fillId="0" borderId="70" xfId="0" applyNumberFormat="1" applyFont="1" applyFill="1" applyBorder="1" applyAlignment="1" applyProtection="1">
      <alignment horizontal="right" vertical="center"/>
    </xf>
    <xf numFmtId="177" fontId="2" fillId="0" borderId="68" xfId="0" applyNumberFormat="1" applyFont="1" applyFill="1" applyBorder="1" applyAlignment="1" applyProtection="1">
      <alignment horizontal="right" vertical="center"/>
    </xf>
    <xf numFmtId="177" fontId="2" fillId="0" borderId="37" xfId="0" applyNumberFormat="1" applyFont="1" applyFill="1" applyBorder="1" applyAlignment="1" applyProtection="1">
      <alignment horizontal="right" vertical="center"/>
    </xf>
    <xf numFmtId="177" fontId="2" fillId="0" borderId="69" xfId="0" applyNumberFormat="1" applyFont="1" applyFill="1" applyBorder="1" applyAlignment="1" applyProtection="1">
      <alignment horizontal="right" vertical="center"/>
    </xf>
    <xf numFmtId="177" fontId="2" fillId="0" borderId="71" xfId="0" applyNumberFormat="1" applyFont="1" applyFill="1" applyBorder="1" applyAlignment="1" applyProtection="1">
      <alignment horizontal="right" vertical="center"/>
    </xf>
    <xf numFmtId="177" fontId="2" fillId="0" borderId="12" xfId="0" applyNumberFormat="1" applyFont="1" applyFill="1" applyBorder="1" applyAlignment="1" applyProtection="1">
      <alignment horizontal="right" vertical="center"/>
    </xf>
    <xf numFmtId="177" fontId="2" fillId="0" borderId="24" xfId="0" applyNumberFormat="1" applyFont="1" applyFill="1" applyBorder="1" applyAlignment="1" applyProtection="1">
      <alignment horizontal="right" vertical="center"/>
    </xf>
    <xf numFmtId="177" fontId="2" fillId="0" borderId="33" xfId="0" applyNumberFormat="1" applyFont="1" applyFill="1" applyBorder="1" applyAlignment="1" applyProtection="1">
      <alignment horizontal="right" vertical="center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83" xfId="0" applyNumberFormat="1" applyFont="1" applyFill="1" applyBorder="1" applyAlignment="1" applyProtection="1">
      <alignment horizontal="right" vertical="center"/>
    </xf>
    <xf numFmtId="177" fontId="2" fillId="0" borderId="23" xfId="0" applyNumberFormat="1" applyFont="1" applyFill="1" applyBorder="1" applyAlignment="1" applyProtection="1">
      <alignment horizontal="right" vertical="center"/>
    </xf>
    <xf numFmtId="177" fontId="2" fillId="0" borderId="60" xfId="0" applyNumberFormat="1" applyFont="1" applyFill="1" applyBorder="1" applyAlignment="1" applyProtection="1">
      <alignment horizontal="right" vertical="center"/>
    </xf>
    <xf numFmtId="177" fontId="9" fillId="0" borderId="16" xfId="0" applyNumberFormat="1" applyFont="1" applyFill="1" applyBorder="1" applyAlignment="1" applyProtection="1">
      <alignment horizontal="right" vertical="center"/>
    </xf>
    <xf numFmtId="177" fontId="2" fillId="3" borderId="17" xfId="0" applyNumberFormat="1" applyFont="1" applyFill="1" applyBorder="1" applyAlignment="1" applyProtection="1">
      <alignment horizontal="right" vertical="center"/>
    </xf>
    <xf numFmtId="177" fontId="2" fillId="3" borderId="13" xfId="0" applyNumberFormat="1" applyFont="1" applyFill="1" applyBorder="1" applyAlignment="1" applyProtection="1">
      <alignment horizontal="right" vertical="center"/>
    </xf>
    <xf numFmtId="177" fontId="2" fillId="3" borderId="24" xfId="0" applyNumberFormat="1" applyFont="1" applyFill="1" applyBorder="1" applyAlignment="1" applyProtection="1">
      <alignment horizontal="right" vertical="center"/>
    </xf>
    <xf numFmtId="177" fontId="2" fillId="3" borderId="16" xfId="0" applyNumberFormat="1" applyFont="1" applyFill="1" applyBorder="1" applyAlignment="1" applyProtection="1">
      <alignment horizontal="right" vertical="center"/>
    </xf>
    <xf numFmtId="177" fontId="2" fillId="0" borderId="92" xfId="0" applyNumberFormat="1" applyFont="1" applyFill="1" applyBorder="1" applyAlignment="1" applyProtection="1">
      <alignment horizontal="right" vertical="center"/>
    </xf>
    <xf numFmtId="177" fontId="2" fillId="0" borderId="91" xfId="0" applyNumberFormat="1" applyFont="1" applyFill="1" applyBorder="1" applyAlignment="1" applyProtection="1">
      <alignment horizontal="right" vertical="center"/>
    </xf>
    <xf numFmtId="177" fontId="2" fillId="0" borderId="18" xfId="0" applyNumberFormat="1" applyFont="1" applyFill="1" applyBorder="1" applyAlignment="1" applyProtection="1">
      <alignment horizontal="right" vertical="center"/>
    </xf>
    <xf numFmtId="178" fontId="2" fillId="0" borderId="13" xfId="0" applyNumberFormat="1" applyFont="1" applyFill="1" applyBorder="1" applyAlignment="1" applyProtection="1">
      <alignment horizontal="right" shrinkToFit="1"/>
    </xf>
    <xf numFmtId="178" fontId="2" fillId="0" borderId="14" xfId="0" applyNumberFormat="1" applyFont="1" applyFill="1" applyBorder="1" applyAlignment="1" applyProtection="1">
      <alignment horizontal="right" shrinkToFit="1"/>
    </xf>
    <xf numFmtId="177" fontId="6" fillId="0" borderId="25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 applyProtection="1">
      <alignment horizontal="right" vertical="center"/>
    </xf>
    <xf numFmtId="177" fontId="6" fillId="0" borderId="73" xfId="0" applyNumberFormat="1" applyFont="1" applyFill="1" applyBorder="1" applyAlignment="1">
      <alignment vertical="center"/>
    </xf>
    <xf numFmtId="177" fontId="6" fillId="0" borderId="26" xfId="0" applyNumberFormat="1" applyFont="1" applyFill="1" applyBorder="1" applyAlignment="1">
      <alignment vertical="center"/>
    </xf>
    <xf numFmtId="177" fontId="6" fillId="0" borderId="27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137" xfId="0" applyFont="1" applyFill="1" applyBorder="1" applyAlignment="1">
      <alignment vertical="center" textRotation="255" shrinkToFit="1"/>
    </xf>
    <xf numFmtId="0" fontId="2" fillId="0" borderId="75" xfId="0" applyFont="1" applyBorder="1" applyAlignment="1">
      <alignment vertical="center" shrinkToFit="1"/>
    </xf>
    <xf numFmtId="182" fontId="2" fillId="0" borderId="75" xfId="0" applyNumberFormat="1" applyFont="1" applyFill="1" applyBorder="1" applyAlignment="1">
      <alignment horizontal="right" vertical="center" shrinkToFit="1"/>
    </xf>
    <xf numFmtId="182" fontId="2" fillId="0" borderId="76" xfId="0" applyNumberFormat="1" applyFont="1" applyFill="1" applyBorder="1" applyAlignment="1">
      <alignment horizontal="right" vertical="center" shrinkToFit="1"/>
    </xf>
    <xf numFmtId="182" fontId="2" fillId="0" borderId="140" xfId="0" applyNumberFormat="1" applyFont="1" applyFill="1" applyBorder="1" applyAlignment="1">
      <alignment horizontal="right" vertical="center" shrinkToFit="1"/>
    </xf>
    <xf numFmtId="0" fontId="2" fillId="0" borderId="75" xfId="0" applyNumberFormat="1" applyFont="1" applyFill="1" applyBorder="1" applyAlignment="1">
      <alignment vertical="center" shrinkToFit="1"/>
    </xf>
    <xf numFmtId="0" fontId="2" fillId="0" borderId="89" xfId="0" applyFont="1" applyFill="1" applyBorder="1" applyAlignment="1">
      <alignment vertical="center" textRotation="255" shrinkToFit="1"/>
    </xf>
    <xf numFmtId="182" fontId="2" fillId="0" borderId="17" xfId="3" applyNumberFormat="1" applyFont="1" applyFill="1" applyBorder="1" applyAlignment="1">
      <alignment horizontal="right" vertical="center" shrinkToFit="1"/>
    </xf>
    <xf numFmtId="182" fontId="2" fillId="0" borderId="17" xfId="0" applyNumberFormat="1" applyFont="1" applyFill="1" applyBorder="1" applyAlignment="1">
      <alignment horizontal="right" vertical="center" shrinkToFit="1"/>
    </xf>
    <xf numFmtId="182" fontId="2" fillId="0" borderId="12" xfId="0" applyNumberFormat="1" applyFont="1" applyFill="1" applyBorder="1" applyAlignment="1">
      <alignment horizontal="right" vertical="center" shrinkToFit="1"/>
    </xf>
    <xf numFmtId="182" fontId="2" fillId="0" borderId="89" xfId="0" applyNumberFormat="1" applyFont="1" applyFill="1" applyBorder="1" applyAlignment="1">
      <alignment vertical="center" shrinkToFit="1"/>
    </xf>
    <xf numFmtId="182" fontId="2" fillId="0" borderId="17" xfId="0" applyNumberFormat="1" applyFont="1" applyFill="1" applyBorder="1" applyAlignment="1">
      <alignment vertical="center" shrinkToFit="1"/>
    </xf>
    <xf numFmtId="0" fontId="2" fillId="0" borderId="17" xfId="0" applyNumberFormat="1" applyFont="1" applyFill="1" applyBorder="1" applyAlignment="1">
      <alignment vertical="center" shrinkToFit="1"/>
    </xf>
    <xf numFmtId="0" fontId="2" fillId="0" borderId="58" xfId="0" applyFont="1" applyFill="1" applyBorder="1" applyAlignment="1">
      <alignment vertical="center" textRotation="255" shrinkToFit="1"/>
    </xf>
    <xf numFmtId="0" fontId="2" fillId="0" borderId="13" xfId="0" applyFont="1" applyFill="1" applyBorder="1" applyAlignment="1">
      <alignment vertical="center" shrinkToFit="1"/>
    </xf>
    <xf numFmtId="182" fontId="2" fillId="0" borderId="13" xfId="3" applyNumberFormat="1" applyFont="1" applyFill="1" applyBorder="1" applyAlignment="1">
      <alignment horizontal="right" vertical="center" shrinkToFit="1"/>
    </xf>
    <xf numFmtId="182" fontId="2" fillId="0" borderId="13" xfId="0" applyNumberFormat="1" applyFont="1" applyFill="1" applyBorder="1" applyAlignment="1">
      <alignment horizontal="right" vertical="center" shrinkToFit="1"/>
    </xf>
    <xf numFmtId="182" fontId="2" fillId="0" borderId="14" xfId="0" applyNumberFormat="1" applyFont="1" applyFill="1" applyBorder="1" applyAlignment="1">
      <alignment horizontal="right" vertical="center" shrinkToFit="1"/>
    </xf>
    <xf numFmtId="182" fontId="2" fillId="0" borderId="58" xfId="0" applyNumberFormat="1" applyFont="1" applyFill="1" applyBorder="1" applyAlignment="1">
      <alignment horizontal="right" vertical="center" shrinkToFit="1"/>
    </xf>
    <xf numFmtId="0" fontId="2" fillId="0" borderId="13" xfId="0" applyNumberFormat="1" applyFont="1" applyFill="1" applyBorder="1" applyAlignment="1">
      <alignment vertical="center" shrinkToFit="1"/>
    </xf>
    <xf numFmtId="0" fontId="2" fillId="0" borderId="58" xfId="2" applyFont="1" applyFill="1" applyBorder="1" applyAlignment="1">
      <alignment vertical="center" textRotation="255" shrinkToFit="1"/>
    </xf>
    <xf numFmtId="0" fontId="2" fillId="0" borderId="13" xfId="2" applyFont="1" applyFill="1" applyBorder="1" applyAlignment="1">
      <alignment vertical="center" shrinkToFit="1"/>
    </xf>
    <xf numFmtId="182" fontId="2" fillId="0" borderId="13" xfId="2" applyNumberFormat="1" applyFont="1" applyFill="1" applyBorder="1" applyAlignment="1">
      <alignment horizontal="right" vertical="center" shrinkToFit="1"/>
    </xf>
    <xf numFmtId="182" fontId="2" fillId="0" borderId="14" xfId="2" applyNumberFormat="1" applyFont="1" applyFill="1" applyBorder="1" applyAlignment="1">
      <alignment horizontal="right" vertical="center" shrinkToFit="1"/>
    </xf>
    <xf numFmtId="0" fontId="2" fillId="0" borderId="13" xfId="2" applyNumberFormat="1" applyFont="1" applyFill="1" applyBorder="1" applyAlignment="1">
      <alignment vertical="center" shrinkToFit="1"/>
    </xf>
    <xf numFmtId="0" fontId="6" fillId="0" borderId="0" xfId="2" applyFill="1"/>
    <xf numFmtId="0" fontId="2" fillId="0" borderId="94" xfId="2" applyFont="1" applyFill="1" applyBorder="1" applyAlignment="1">
      <alignment vertical="center" textRotation="255" shrinkToFit="1"/>
    </xf>
    <xf numFmtId="0" fontId="2" fillId="0" borderId="47" xfId="2" applyFont="1" applyFill="1" applyBorder="1" applyAlignment="1">
      <alignment vertical="center" shrinkToFit="1"/>
    </xf>
    <xf numFmtId="182" fontId="2" fillId="0" borderId="15" xfId="2" applyNumberFormat="1" applyFont="1" applyFill="1" applyBorder="1" applyAlignment="1">
      <alignment horizontal="right" vertical="center" shrinkToFit="1"/>
    </xf>
    <xf numFmtId="182" fontId="2" fillId="0" borderId="77" xfId="2" applyNumberFormat="1" applyFont="1" applyFill="1" applyBorder="1" applyAlignment="1">
      <alignment horizontal="right" vertical="center" shrinkToFit="1"/>
    </xf>
    <xf numFmtId="0" fontId="2" fillId="0" borderId="15" xfId="2" applyNumberFormat="1" applyFont="1" applyFill="1" applyBorder="1" applyAlignment="1">
      <alignment vertical="center" shrinkToFit="1"/>
    </xf>
    <xf numFmtId="179" fontId="2" fillId="0" borderId="75" xfId="0" applyNumberFormat="1" applyFont="1" applyFill="1" applyBorder="1" applyAlignment="1">
      <alignment horizontal="right" vertical="center" shrinkToFit="1"/>
    </xf>
    <xf numFmtId="182" fontId="2" fillId="0" borderId="135" xfId="0" applyNumberFormat="1" applyFont="1" applyFill="1" applyBorder="1" applyAlignment="1">
      <alignment horizontal="right" vertical="center" shrinkToFit="1"/>
    </xf>
    <xf numFmtId="182" fontId="2" fillId="0" borderId="16" xfId="0" applyNumberFormat="1" applyFont="1" applyFill="1" applyBorder="1" applyAlignment="1">
      <alignment horizontal="right" vertical="center" shrinkToFit="1"/>
    </xf>
    <xf numFmtId="182" fontId="2" fillId="0" borderId="59" xfId="0" applyNumberFormat="1" applyFont="1" applyFill="1" applyBorder="1" applyAlignment="1">
      <alignment horizontal="right" vertical="center" shrinkToFit="1"/>
    </xf>
    <xf numFmtId="182" fontId="2" fillId="0" borderId="77" xfId="0" applyNumberFormat="1" applyFont="1" applyFill="1" applyBorder="1" applyAlignment="1">
      <alignment horizontal="right" vertical="center" shrinkToFit="1"/>
    </xf>
    <xf numFmtId="0" fontId="18" fillId="0" borderId="0" xfId="6" applyFont="1" applyAlignment="1"/>
    <xf numFmtId="0" fontId="1" fillId="0" borderId="0" xfId="6"/>
    <xf numFmtId="0" fontId="19" fillId="0" borderId="0" xfId="6" applyFont="1" applyAlignment="1">
      <alignment vertical="center"/>
    </xf>
    <xf numFmtId="177" fontId="2" fillId="0" borderId="21" xfId="0" applyNumberFormat="1" applyFont="1" applyFill="1" applyBorder="1" applyAlignment="1" applyProtection="1">
      <alignment horizontal="right" vertical="center"/>
    </xf>
    <xf numFmtId="177" fontId="2" fillId="0" borderId="141" xfId="0" applyNumberFormat="1" applyFont="1" applyFill="1" applyBorder="1" applyAlignment="1" applyProtection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178" fontId="2" fillId="0" borderId="89" xfId="0" applyNumberFormat="1" applyFont="1" applyFill="1" applyBorder="1" applyAlignment="1" applyProtection="1">
      <alignment horizontal="right" shrinkToFit="1"/>
    </xf>
    <xf numFmtId="178" fontId="2" fillId="0" borderId="143" xfId="0" applyNumberFormat="1" applyFont="1" applyFill="1" applyBorder="1" applyAlignment="1" applyProtection="1">
      <alignment horizontal="right" vertical="center"/>
    </xf>
    <xf numFmtId="178" fontId="2" fillId="0" borderId="53" xfId="0" applyNumberFormat="1" applyFont="1" applyFill="1" applyBorder="1" applyAlignment="1" applyProtection="1">
      <alignment horizontal="right" vertical="center"/>
    </xf>
    <xf numFmtId="178" fontId="2" fillId="0" borderId="70" xfId="0" applyNumberFormat="1" applyFont="1" applyFill="1" applyBorder="1" applyAlignment="1" applyProtection="1">
      <alignment horizontal="right" vertical="center"/>
    </xf>
    <xf numFmtId="177" fontId="2" fillId="0" borderId="9" xfId="0" applyNumberFormat="1" applyFont="1" applyFill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5" xfId="0" applyFont="1" applyFill="1" applyBorder="1" applyAlignment="1" applyProtection="1">
      <alignment horizontal="center" vertical="center" shrinkToFit="1"/>
    </xf>
    <xf numFmtId="177" fontId="2" fillId="0" borderId="148" xfId="0" applyNumberFormat="1" applyFont="1" applyFill="1" applyBorder="1" applyAlignment="1" applyProtection="1">
      <alignment horizontal="right" vertical="center"/>
    </xf>
    <xf numFmtId="177" fontId="2" fillId="0" borderId="149" xfId="0" applyNumberFormat="1" applyFont="1" applyFill="1" applyBorder="1" applyAlignment="1" applyProtection="1">
      <alignment horizontal="right" vertical="center"/>
    </xf>
    <xf numFmtId="0" fontId="2" fillId="0" borderId="15" xfId="0" applyFont="1" applyFill="1" applyBorder="1" applyAlignment="1" applyProtection="1">
      <alignment horizontal="center" shrinkToFit="1"/>
    </xf>
    <xf numFmtId="0" fontId="19" fillId="0" borderId="0" xfId="6" applyFont="1" applyAlignment="1">
      <alignment horizontal="center" vertical="center"/>
    </xf>
    <xf numFmtId="177" fontId="2" fillId="0" borderId="106" xfId="0" applyNumberFormat="1" applyFont="1" applyFill="1" applyBorder="1" applyAlignment="1" applyProtection="1">
      <alignment horizontal="center" vertical="center"/>
    </xf>
    <xf numFmtId="177" fontId="2" fillId="0" borderId="107" xfId="0" applyNumberFormat="1" applyFont="1" applyFill="1" applyBorder="1" applyAlignment="1" applyProtection="1">
      <alignment horizontal="center" vertical="center"/>
    </xf>
    <xf numFmtId="178" fontId="2" fillId="0" borderId="106" xfId="0" applyNumberFormat="1" applyFont="1" applyFill="1" applyBorder="1" applyAlignment="1" applyProtection="1">
      <alignment horizontal="center" vertical="center"/>
    </xf>
    <xf numFmtId="178" fontId="2" fillId="0" borderId="107" xfId="0" applyNumberFormat="1" applyFont="1" applyFill="1" applyBorder="1" applyAlignment="1" applyProtection="1">
      <alignment horizontal="center" vertical="center"/>
    </xf>
    <xf numFmtId="178" fontId="2" fillId="0" borderId="102" xfId="0" applyNumberFormat="1" applyFont="1" applyFill="1" applyBorder="1" applyAlignment="1" applyProtection="1">
      <alignment horizontal="center"/>
    </xf>
    <xf numFmtId="178" fontId="2" fillId="0" borderId="103" xfId="0" applyNumberFormat="1" applyFont="1" applyFill="1" applyBorder="1" applyAlignment="1" applyProtection="1">
      <alignment horizontal="center"/>
    </xf>
    <xf numFmtId="177" fontId="2" fillId="0" borderId="106" xfId="0" applyNumberFormat="1" applyFont="1" applyFill="1" applyBorder="1" applyAlignment="1" applyProtection="1">
      <alignment vertical="center"/>
    </xf>
    <xf numFmtId="177" fontId="2" fillId="0" borderId="108" xfId="0" applyNumberFormat="1" applyFont="1" applyFill="1" applyBorder="1" applyAlignment="1">
      <alignment vertical="center"/>
    </xf>
    <xf numFmtId="178" fontId="2" fillId="0" borderId="104" xfId="0" applyNumberFormat="1" applyFont="1" applyFill="1" applyBorder="1" applyAlignment="1" applyProtection="1">
      <alignment horizontal="center"/>
    </xf>
    <xf numFmtId="178" fontId="2" fillId="0" borderId="105" xfId="0" applyNumberFormat="1" applyFont="1" applyFill="1" applyBorder="1" applyAlignment="1" applyProtection="1">
      <alignment horizontal="center"/>
    </xf>
    <xf numFmtId="0" fontId="2" fillId="0" borderId="93" xfId="0" applyFont="1" applyFill="1" applyBorder="1" applyAlignment="1">
      <alignment horizontal="center" vertical="center" textRotation="255"/>
    </xf>
    <xf numFmtId="0" fontId="2" fillId="0" borderId="52" xfId="0" applyFont="1" applyFill="1" applyBorder="1" applyAlignment="1">
      <alignment horizontal="center" vertical="center" textRotation="255"/>
    </xf>
    <xf numFmtId="0" fontId="2" fillId="0" borderId="94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4" xfId="0" applyFont="1" applyFill="1" applyBorder="1" applyAlignment="1" applyProtection="1">
      <alignment horizontal="center" shrinkToFit="1"/>
    </xf>
    <xf numFmtId="0" fontId="2" fillId="0" borderId="68" xfId="0" applyFont="1" applyFill="1" applyBorder="1" applyAlignment="1" applyProtection="1">
      <alignment horizontal="center" shrinkToFit="1"/>
    </xf>
    <xf numFmtId="0" fontId="2" fillId="0" borderId="38" xfId="0" applyFont="1" applyFill="1" applyBorder="1" applyAlignment="1" applyProtection="1">
      <alignment horizontal="center" shrinkToFit="1"/>
    </xf>
    <xf numFmtId="0" fontId="2" fillId="0" borderId="96" xfId="0" applyFont="1" applyFill="1" applyBorder="1" applyAlignment="1" applyProtection="1">
      <alignment horizontal="center" vertical="center"/>
    </xf>
    <xf numFmtId="0" fontId="2" fillId="0" borderId="97" xfId="0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</xf>
    <xf numFmtId="0" fontId="2" fillId="0" borderId="98" xfId="0" applyFont="1" applyFill="1" applyBorder="1" applyAlignment="1" applyProtection="1">
      <alignment horizontal="center" vertical="center"/>
    </xf>
    <xf numFmtId="0" fontId="2" fillId="0" borderId="99" xfId="0" applyFont="1" applyFill="1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/>
    </xf>
    <xf numFmtId="0" fontId="2" fillId="0" borderId="101" xfId="0" applyFont="1" applyFill="1" applyBorder="1" applyAlignment="1" applyProtection="1">
      <alignment horizontal="center" vertical="center"/>
    </xf>
    <xf numFmtId="0" fontId="2" fillId="0" borderId="51" xfId="0" applyFont="1" applyFill="1" applyBorder="1" applyAlignment="1" applyProtection="1">
      <alignment horizontal="center" vertical="center"/>
    </xf>
    <xf numFmtId="0" fontId="2" fillId="0" borderId="96" xfId="0" applyFont="1" applyFill="1" applyBorder="1" applyAlignment="1" applyProtection="1">
      <alignment horizontal="center" vertical="center" textRotation="255" shrinkToFit="1"/>
    </xf>
    <xf numFmtId="0" fontId="2" fillId="0" borderId="57" xfId="0" applyFont="1" applyFill="1" applyBorder="1" applyAlignment="1" applyProtection="1">
      <alignment horizontal="center" vertical="center" textRotation="255" shrinkToFit="1"/>
    </xf>
    <xf numFmtId="0" fontId="2" fillId="0" borderId="56" xfId="0" applyFont="1" applyFill="1" applyBorder="1" applyAlignment="1" applyProtection="1">
      <alignment horizontal="center" vertical="center" textRotation="255" shrinkToFit="1"/>
    </xf>
    <xf numFmtId="0" fontId="2" fillId="0" borderId="61" xfId="0" applyFont="1" applyFill="1" applyBorder="1" applyAlignment="1" applyProtection="1">
      <alignment horizontal="center" shrinkToFit="1"/>
    </xf>
    <xf numFmtId="0" fontId="2" fillId="0" borderId="66" xfId="0" applyFont="1" applyFill="1" applyBorder="1" applyAlignment="1" applyProtection="1">
      <alignment horizontal="center" shrinkToFit="1"/>
    </xf>
    <xf numFmtId="0" fontId="2" fillId="0" borderId="92" xfId="0" applyFont="1" applyFill="1" applyBorder="1" applyAlignment="1" applyProtection="1">
      <alignment horizontal="center" shrinkToFit="1"/>
    </xf>
    <xf numFmtId="177" fontId="2" fillId="0" borderId="93" xfId="0" applyNumberFormat="1" applyFont="1" applyFill="1" applyBorder="1" applyAlignment="1" applyProtection="1">
      <alignment horizontal="center" vertical="center" textRotation="255"/>
    </xf>
    <xf numFmtId="177" fontId="2" fillId="0" borderId="52" xfId="0" applyNumberFormat="1" applyFont="1" applyFill="1" applyBorder="1" applyAlignment="1" applyProtection="1">
      <alignment horizontal="center" vertical="center" textRotation="255"/>
    </xf>
    <xf numFmtId="177" fontId="2" fillId="0" borderId="94" xfId="0" applyNumberFormat="1" applyFont="1" applyFill="1" applyBorder="1" applyAlignment="1" applyProtection="1">
      <alignment horizontal="center" vertical="center" textRotation="255"/>
    </xf>
    <xf numFmtId="177" fontId="2" fillId="0" borderId="60" xfId="0" applyNumberFormat="1" applyFont="1" applyFill="1" applyBorder="1" applyAlignment="1" applyProtection="1">
      <alignment horizontal="center" vertical="center"/>
    </xf>
    <xf numFmtId="177" fontId="2" fillId="0" borderId="9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2" fillId="0" borderId="11" xfId="0" applyNumberFormat="1" applyFont="1" applyFill="1" applyBorder="1" applyAlignment="1" applyProtection="1">
      <alignment horizontal="center" vertical="center"/>
    </xf>
    <xf numFmtId="177" fontId="2" fillId="0" borderId="72" xfId="0" applyNumberFormat="1" applyFont="1" applyFill="1" applyBorder="1" applyAlignment="1" applyProtection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72" xfId="0" applyNumberFormat="1" applyFont="1" applyFill="1" applyBorder="1" applyAlignment="1">
      <alignment horizontal="center" vertical="center"/>
    </xf>
    <xf numFmtId="177" fontId="2" fillId="0" borderId="91" xfId="0" applyNumberFormat="1" applyFont="1" applyFill="1" applyBorder="1" applyAlignment="1" applyProtection="1">
      <alignment horizontal="center" vertical="center"/>
    </xf>
    <xf numFmtId="0" fontId="0" fillId="0" borderId="57" xfId="0" applyBorder="1" applyAlignment="1">
      <alignment horizontal="center" vertical="center" textRotation="255" shrinkToFit="1"/>
    </xf>
    <xf numFmtId="0" fontId="0" fillId="0" borderId="56" xfId="0" applyBorder="1" applyAlignment="1">
      <alignment horizontal="center" vertical="center" textRotation="255" shrinkToFit="1"/>
    </xf>
    <xf numFmtId="177" fontId="2" fillId="0" borderId="91" xfId="0" applyNumberFormat="1" applyFont="1" applyBorder="1" applyAlignment="1">
      <alignment horizontal="center" vertical="center"/>
    </xf>
    <xf numFmtId="178" fontId="2" fillId="0" borderId="109" xfId="0" applyNumberFormat="1" applyFont="1" applyFill="1" applyBorder="1" applyAlignment="1" applyProtection="1">
      <alignment horizontal="right"/>
    </xf>
    <xf numFmtId="0" fontId="2" fillId="0" borderId="61" xfId="0" applyFont="1" applyFill="1" applyBorder="1" applyAlignment="1" applyProtection="1">
      <alignment horizontal="center"/>
    </xf>
    <xf numFmtId="0" fontId="6" fillId="0" borderId="66" xfId="0" applyFont="1" applyFill="1" applyBorder="1" applyAlignment="1">
      <alignment horizontal="center"/>
    </xf>
    <xf numFmtId="0" fontId="6" fillId="0" borderId="92" xfId="0" applyFont="1" applyFill="1" applyBorder="1" applyAlignment="1">
      <alignment horizontal="center"/>
    </xf>
    <xf numFmtId="0" fontId="2" fillId="0" borderId="34" xfId="0" applyFont="1" applyFill="1" applyBorder="1" applyAlignment="1" applyProtection="1">
      <alignment horizontal="center"/>
    </xf>
    <xf numFmtId="0" fontId="6" fillId="0" borderId="38" xfId="0" applyFont="1" applyFill="1" applyBorder="1" applyAlignment="1">
      <alignment horizontal="center"/>
    </xf>
    <xf numFmtId="0" fontId="2" fillId="0" borderId="96" xfId="0" applyFont="1" applyBorder="1" applyAlignment="1">
      <alignment horizontal="center" vertical="center" shrinkToFit="1"/>
    </xf>
    <xf numFmtId="0" fontId="2" fillId="0" borderId="95" xfId="0" applyFont="1" applyBorder="1" applyAlignment="1"/>
    <xf numFmtId="0" fontId="2" fillId="0" borderId="56" xfId="0" applyFont="1" applyBorder="1" applyAlignment="1"/>
    <xf numFmtId="0" fontId="2" fillId="0" borderId="49" xfId="0" applyFont="1" applyBorder="1" applyAlignment="1"/>
    <xf numFmtId="177" fontId="2" fillId="0" borderId="96" xfId="0" applyNumberFormat="1" applyFont="1" applyFill="1" applyBorder="1" applyAlignment="1" applyProtection="1">
      <alignment horizontal="center" vertical="center" textRotation="255"/>
    </xf>
    <xf numFmtId="177" fontId="2" fillId="0" borderId="57" xfId="0" applyNumberFormat="1" applyFont="1" applyBorder="1" applyAlignment="1">
      <alignment horizontal="center" vertical="center" textRotation="255"/>
    </xf>
    <xf numFmtId="177" fontId="2" fillId="0" borderId="56" xfId="0" applyNumberFormat="1" applyFont="1" applyBorder="1" applyAlignment="1">
      <alignment horizontal="center" vertical="center" textRotation="255"/>
    </xf>
    <xf numFmtId="177" fontId="2" fillId="0" borderId="72" xfId="0" applyNumberFormat="1" applyFont="1" applyBorder="1" applyAlignment="1">
      <alignment horizontal="center" vertical="center"/>
    </xf>
    <xf numFmtId="0" fontId="4" fillId="0" borderId="95" xfId="0" applyFont="1" applyBorder="1" applyAlignment="1">
      <alignment horizontal="left" vertical="center" wrapText="1"/>
    </xf>
    <xf numFmtId="177" fontId="2" fillId="0" borderId="57" xfId="0" applyNumberFormat="1" applyFont="1" applyFill="1" applyBorder="1" applyAlignment="1" applyProtection="1">
      <alignment horizontal="center" vertical="center" textRotation="255"/>
    </xf>
    <xf numFmtId="178" fontId="2" fillId="0" borderId="109" xfId="0" applyNumberFormat="1" applyFont="1" applyFill="1" applyBorder="1" applyAlignment="1" applyProtection="1">
      <alignment horizontal="right" vertical="center"/>
    </xf>
    <xf numFmtId="178" fontId="2" fillId="0" borderId="109" xfId="0" applyNumberFormat="1" applyFont="1" applyFill="1" applyBorder="1" applyAlignment="1">
      <alignment horizontal="right" vertical="center"/>
    </xf>
    <xf numFmtId="178" fontId="2" fillId="0" borderId="110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 applyProtection="1">
      <alignment horizontal="center" vertical="center"/>
    </xf>
    <xf numFmtId="177" fontId="2" fillId="0" borderId="16" xfId="0" applyNumberFormat="1" applyFont="1" applyFill="1" applyBorder="1" applyAlignment="1" applyProtection="1">
      <alignment horizontal="center" vertical="center"/>
    </xf>
    <xf numFmtId="177" fontId="2" fillId="0" borderId="147" xfId="0" applyNumberFormat="1" applyFont="1" applyFill="1" applyBorder="1" applyAlignment="1" applyProtection="1">
      <alignment horizontal="right" vertical="center"/>
    </xf>
    <xf numFmtId="177" fontId="2" fillId="0" borderId="125" xfId="0" applyNumberFormat="1" applyFont="1" applyBorder="1" applyAlignment="1">
      <alignment horizontal="right" vertical="center"/>
    </xf>
    <xf numFmtId="177" fontId="2" fillId="0" borderId="126" xfId="0" applyNumberFormat="1" applyFont="1" applyBorder="1" applyAlignment="1">
      <alignment horizontal="right" vertical="center"/>
    </xf>
    <xf numFmtId="177" fontId="2" fillId="0" borderId="109" xfId="0" applyNumberFormat="1" applyFont="1" applyFill="1" applyBorder="1" applyAlignment="1" applyProtection="1">
      <alignment horizontal="right" vertical="center"/>
    </xf>
    <xf numFmtId="177" fontId="2" fillId="0" borderId="109" xfId="0" applyNumberFormat="1" applyFont="1" applyFill="1" applyBorder="1" applyAlignment="1">
      <alignment horizontal="right" vertical="center"/>
    </xf>
    <xf numFmtId="177" fontId="2" fillId="0" borderId="110" xfId="0" applyNumberFormat="1" applyFont="1" applyFill="1" applyBorder="1" applyAlignment="1">
      <alignment horizontal="right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127" xfId="0" applyNumberFormat="1" applyFont="1" applyFill="1" applyBorder="1" applyAlignment="1" applyProtection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128" xfId="0" applyNumberFormat="1" applyFont="1" applyBorder="1" applyAlignment="1">
      <alignment horizontal="center" vertical="center"/>
    </xf>
    <xf numFmtId="177" fontId="2" fillId="0" borderId="93" xfId="0" applyNumberFormat="1" applyFont="1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 textRotation="255"/>
    </xf>
    <xf numFmtId="0" fontId="0" fillId="0" borderId="94" xfId="0" applyBorder="1" applyAlignment="1">
      <alignment horizontal="center" vertical="center" textRotation="255"/>
    </xf>
    <xf numFmtId="177" fontId="2" fillId="0" borderId="106" xfId="0" applyNumberFormat="1" applyFont="1" applyFill="1" applyBorder="1" applyAlignment="1" applyProtection="1">
      <alignment horizontal="right" vertical="center"/>
    </xf>
    <xf numFmtId="177" fontId="2" fillId="0" borderId="108" xfId="0" applyNumberFormat="1" applyFont="1" applyFill="1" applyBorder="1" applyAlignment="1" applyProtection="1">
      <alignment horizontal="right" vertical="center"/>
    </xf>
    <xf numFmtId="177" fontId="2" fillId="0" borderId="132" xfId="0" applyNumberFormat="1" applyFont="1" applyFill="1" applyBorder="1" applyAlignment="1" applyProtection="1">
      <alignment horizontal="right" vertical="center"/>
    </xf>
    <xf numFmtId="0" fontId="2" fillId="0" borderId="124" xfId="0" applyFont="1" applyFill="1" applyBorder="1" applyAlignment="1" applyProtection="1">
      <alignment horizontal="center" vertical="center" textRotation="255" shrinkToFit="1"/>
    </xf>
    <xf numFmtId="0" fontId="2" fillId="0" borderId="124" xfId="0" applyFont="1" applyFill="1" applyBorder="1" applyAlignment="1">
      <alignment horizontal="center" vertical="center" shrinkToFit="1"/>
    </xf>
    <xf numFmtId="0" fontId="2" fillId="0" borderId="123" xfId="0" applyFont="1" applyFill="1" applyBorder="1" applyAlignment="1" applyProtection="1">
      <alignment horizontal="center" vertical="center" textRotation="255" shrinkToFit="1"/>
    </xf>
    <xf numFmtId="0" fontId="2" fillId="0" borderId="123" xfId="0" applyFont="1" applyFill="1" applyBorder="1" applyAlignment="1">
      <alignment horizontal="center" vertical="center" textRotation="255" shrinkToFit="1"/>
    </xf>
    <xf numFmtId="177" fontId="2" fillId="0" borderId="57" xfId="0" applyNumberFormat="1" applyFont="1" applyFill="1" applyBorder="1" applyAlignment="1" applyProtection="1">
      <alignment horizontal="center" vertical="center"/>
    </xf>
    <xf numFmtId="177" fontId="2" fillId="0" borderId="90" xfId="0" applyNumberFormat="1" applyFont="1" applyBorder="1" applyAlignment="1">
      <alignment horizontal="center" vertical="center"/>
    </xf>
    <xf numFmtId="177" fontId="2" fillId="0" borderId="57" xfId="0" applyNumberFormat="1" applyFont="1" applyBorder="1" applyAlignment="1">
      <alignment horizontal="center" vertical="center"/>
    </xf>
    <xf numFmtId="177" fontId="2" fillId="0" borderId="146" xfId="0" applyNumberFormat="1" applyFont="1" applyFill="1" applyBorder="1" applyAlignment="1" applyProtection="1">
      <alignment horizontal="right" vertical="center"/>
    </xf>
    <xf numFmtId="177" fontId="2" fillId="0" borderId="129" xfId="0" applyNumberFormat="1" applyFont="1" applyBorder="1" applyAlignment="1">
      <alignment horizontal="right" vertical="center"/>
    </xf>
    <xf numFmtId="177" fontId="2" fillId="0" borderId="130" xfId="0" applyNumberFormat="1" applyFont="1" applyBorder="1" applyAlignment="1">
      <alignment horizontal="right" vertical="center"/>
    </xf>
    <xf numFmtId="177" fontId="2" fillId="0" borderId="131" xfId="0" applyNumberFormat="1" applyFont="1" applyFill="1" applyBorder="1" applyAlignment="1" applyProtection="1">
      <alignment horizontal="center" vertical="center"/>
    </xf>
    <xf numFmtId="177" fontId="2" fillId="0" borderId="92" xfId="0" applyNumberFormat="1" applyFont="1" applyBorder="1" applyAlignment="1">
      <alignment horizontal="center" vertical="center"/>
    </xf>
    <xf numFmtId="177" fontId="2" fillId="0" borderId="127" xfId="0" applyNumberFormat="1" applyFont="1" applyBorder="1" applyAlignment="1">
      <alignment horizontal="center" vertical="center"/>
    </xf>
    <xf numFmtId="177" fontId="2" fillId="0" borderId="104" xfId="0" applyNumberFormat="1" applyFont="1" applyFill="1" applyBorder="1" applyAlignment="1" applyProtection="1">
      <alignment horizontal="right" vertical="center"/>
    </xf>
    <xf numFmtId="177" fontId="2" fillId="0" borderId="111" xfId="0" applyNumberFormat="1" applyFont="1" applyBorder="1" applyAlignment="1">
      <alignment horizontal="right" vertical="center"/>
    </xf>
    <xf numFmtId="177" fontId="2" fillId="0" borderId="112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95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113" xfId="0" applyFont="1" applyBorder="1" applyAlignment="1">
      <alignment horizontal="center" vertical="center" shrinkToFit="1"/>
    </xf>
    <xf numFmtId="0" fontId="2" fillId="0" borderId="100" xfId="0" applyFont="1" applyBorder="1" applyAlignment="1">
      <alignment horizontal="center" vertical="center" shrinkToFit="1"/>
    </xf>
    <xf numFmtId="177" fontId="2" fillId="0" borderId="57" xfId="0" applyNumberFormat="1" applyFont="1" applyFill="1" applyBorder="1" applyAlignment="1">
      <alignment horizontal="center" vertical="center" textRotation="255"/>
    </xf>
    <xf numFmtId="177" fontId="2" fillId="0" borderId="56" xfId="0" applyNumberFormat="1" applyFont="1" applyFill="1" applyBorder="1" applyAlignment="1">
      <alignment horizontal="center" vertical="center" textRotation="255"/>
    </xf>
    <xf numFmtId="0" fontId="2" fillId="0" borderId="114" xfId="0" applyFont="1" applyFill="1" applyBorder="1" applyAlignment="1" applyProtection="1">
      <alignment horizontal="center" vertical="center" textRotation="255" shrinkToFit="1"/>
    </xf>
    <xf numFmtId="0" fontId="2" fillId="0" borderId="115" xfId="0" applyFont="1" applyBorder="1" applyAlignment="1">
      <alignment horizontal="center" vertical="center" textRotation="255" shrinkToFit="1"/>
    </xf>
    <xf numFmtId="0" fontId="2" fillId="0" borderId="116" xfId="0" applyFont="1" applyBorder="1" applyAlignment="1">
      <alignment horizontal="center" vertical="center" textRotation="255" shrinkToFit="1"/>
    </xf>
    <xf numFmtId="0" fontId="2" fillId="0" borderId="66" xfId="0" applyFont="1" applyFill="1" applyBorder="1" applyAlignment="1" applyProtection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117" xfId="0" applyFont="1" applyFill="1" applyBorder="1" applyAlignment="1" applyProtection="1">
      <alignment horizontal="center" vertical="center" shrinkToFit="1"/>
    </xf>
    <xf numFmtId="0" fontId="2" fillId="0" borderId="118" xfId="0" applyFont="1" applyBorder="1" applyAlignment="1">
      <alignment horizontal="center" vertical="center" shrinkToFit="1"/>
    </xf>
    <xf numFmtId="0" fontId="2" fillId="0" borderId="119" xfId="0" applyFont="1" applyBorder="1" applyAlignment="1">
      <alignment horizontal="center" vertical="center" shrinkToFit="1"/>
    </xf>
    <xf numFmtId="0" fontId="2" fillId="0" borderId="79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120" xfId="0" applyFont="1" applyFill="1" applyBorder="1" applyAlignment="1" applyProtection="1">
      <alignment horizontal="center" vertical="center" shrinkToFit="1"/>
    </xf>
    <xf numFmtId="0" fontId="2" fillId="0" borderId="121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122" xfId="0" applyFont="1" applyBorder="1" applyAlignment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177" fontId="2" fillId="0" borderId="56" xfId="0" applyNumberFormat="1" applyFont="1" applyFill="1" applyBorder="1" applyAlignment="1" applyProtection="1">
      <alignment horizontal="center" vertical="center" textRotation="255"/>
    </xf>
    <xf numFmtId="177" fontId="2" fillId="0" borderId="17" xfId="0" applyNumberFormat="1" applyFont="1" applyFill="1" applyBorder="1" applyAlignment="1" applyProtection="1">
      <alignment horizontal="center" vertical="center"/>
    </xf>
    <xf numFmtId="0" fontId="2" fillId="0" borderId="118" xfId="0" applyFont="1" applyFill="1" applyBorder="1" applyAlignment="1" applyProtection="1">
      <alignment horizontal="center" vertical="center" shrinkToFit="1"/>
    </xf>
    <xf numFmtId="0" fontId="2" fillId="0" borderId="133" xfId="0" applyFont="1" applyBorder="1" applyAlignment="1">
      <alignment horizontal="center" vertical="center" shrinkToFit="1"/>
    </xf>
    <xf numFmtId="178" fontId="2" fillId="0" borderId="144" xfId="0" applyNumberFormat="1" applyFont="1" applyFill="1" applyBorder="1" applyAlignment="1" applyProtection="1">
      <alignment vertical="center"/>
    </xf>
    <xf numFmtId="178" fontId="2" fillId="0" borderId="109" xfId="0" applyNumberFormat="1" applyFont="1" applyFill="1" applyBorder="1" applyAlignment="1">
      <alignment vertical="center"/>
    </xf>
    <xf numFmtId="178" fontId="2" fillId="0" borderId="110" xfId="0" applyNumberFormat="1" applyFont="1" applyFill="1" applyBorder="1" applyAlignment="1">
      <alignment vertical="center"/>
    </xf>
    <xf numFmtId="178" fontId="2" fillId="0" borderId="142" xfId="0" applyNumberFormat="1" applyFont="1" applyFill="1" applyBorder="1" applyAlignment="1" applyProtection="1">
      <alignment horizontal="right"/>
    </xf>
    <xf numFmtId="0" fontId="0" fillId="0" borderId="108" xfId="0" applyBorder="1" applyAlignment="1">
      <alignment horizontal="right"/>
    </xf>
    <xf numFmtId="0" fontId="0" fillId="0" borderId="132" xfId="0" applyBorder="1" applyAlignment="1">
      <alignment horizontal="right"/>
    </xf>
    <xf numFmtId="0" fontId="2" fillId="0" borderId="52" xfId="0" applyFont="1" applyFill="1" applyBorder="1" applyAlignment="1" applyProtection="1">
      <alignment horizontal="center" vertical="center" textRotation="255" shrinkToFit="1"/>
    </xf>
    <xf numFmtId="0" fontId="2" fillId="0" borderId="52" xfId="0" applyFont="1" applyFill="1" applyBorder="1" applyAlignment="1">
      <alignment horizontal="center" vertical="center" textRotation="255" shrinkToFit="1"/>
    </xf>
    <xf numFmtId="0" fontId="2" fillId="0" borderId="18" xfId="0" applyFont="1" applyFill="1" applyBorder="1" applyAlignment="1" applyProtection="1">
      <alignment horizontal="center" vertical="center" shrinkToFit="1"/>
    </xf>
    <xf numFmtId="0" fontId="2" fillId="0" borderId="134" xfId="0" applyFont="1" applyFill="1" applyBorder="1" applyAlignment="1" applyProtection="1">
      <alignment horizontal="center" vertical="center" shrinkToFit="1"/>
    </xf>
    <xf numFmtId="0" fontId="6" fillId="0" borderId="74" xfId="0" applyFont="1" applyBorder="1" applyAlignment="1">
      <alignment shrinkToFit="1"/>
    </xf>
    <xf numFmtId="0" fontId="6" fillId="0" borderId="58" xfId="0" applyFont="1" applyBorder="1" applyAlignment="1">
      <alignment shrinkToFit="1"/>
    </xf>
    <xf numFmtId="0" fontId="6" fillId="0" borderId="135" xfId="0" applyFont="1" applyBorder="1" applyAlignment="1">
      <alignment shrinkToFit="1"/>
    </xf>
    <xf numFmtId="0" fontId="2" fillId="0" borderId="74" xfId="0" applyFont="1" applyBorder="1" applyAlignment="1">
      <alignment shrinkToFit="1"/>
    </xf>
    <xf numFmtId="0" fontId="2" fillId="0" borderId="72" xfId="0" applyFont="1" applyBorder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89" xfId="0" applyBorder="1" applyAlignment="1"/>
    <xf numFmtId="0" fontId="0" fillId="0" borderId="17" xfId="0" applyBorder="1" applyAlignment="1"/>
    <xf numFmtId="0" fontId="0" fillId="0" borderId="135" xfId="0" applyBorder="1" applyAlignment="1"/>
    <xf numFmtId="0" fontId="0" fillId="0" borderId="16" xfId="0" applyBorder="1" applyAlignment="1"/>
    <xf numFmtId="0" fontId="2" fillId="0" borderId="136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6" fillId="0" borderId="28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14" xfId="0" applyFont="1" applyFill="1" applyBorder="1" applyAlignment="1" applyProtection="1">
      <alignment horizontal="center" vertical="center" textRotation="255" shrinkToFit="1"/>
    </xf>
    <xf numFmtId="0" fontId="0" fillId="0" borderId="115" xfId="0" applyBorder="1" applyAlignment="1">
      <alignment horizontal="center" vertical="center" textRotation="255" shrinkToFit="1"/>
    </xf>
    <xf numFmtId="0" fontId="0" fillId="0" borderId="116" xfId="0" applyBorder="1" applyAlignment="1">
      <alignment horizontal="center" vertical="center" textRotation="255" shrinkToFit="1"/>
    </xf>
    <xf numFmtId="0" fontId="2" fillId="0" borderId="93" xfId="0" applyFont="1" applyFill="1" applyBorder="1" applyAlignment="1" applyProtection="1">
      <alignment horizontal="center" vertical="center" textRotation="255"/>
    </xf>
    <xf numFmtId="0" fontId="2" fillId="0" borderId="52" xfId="0" applyFont="1" applyFill="1" applyBorder="1" applyAlignment="1" applyProtection="1">
      <alignment horizontal="center" vertical="center" textRotation="255"/>
    </xf>
    <xf numFmtId="0" fontId="2" fillId="0" borderId="94" xfId="0" applyFont="1" applyFill="1" applyBorder="1" applyAlignment="1" applyProtection="1">
      <alignment horizontal="center" vertical="center" textRotation="255"/>
    </xf>
    <xf numFmtId="0" fontId="2" fillId="0" borderId="131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center" vertical="center"/>
    </xf>
    <xf numFmtId="0" fontId="2" fillId="0" borderId="137" xfId="0" applyFont="1" applyBorder="1" applyAlignment="1">
      <alignment horizontal="center" vertical="center" shrinkToFit="1"/>
    </xf>
    <xf numFmtId="0" fontId="2" fillId="0" borderId="138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/>
    </xf>
    <xf numFmtId="0" fontId="2" fillId="0" borderId="93" xfId="0" applyFont="1" applyFill="1" applyBorder="1" applyAlignment="1" applyProtection="1">
      <alignment horizontal="center" vertical="center" textRotation="255" shrinkToFit="1"/>
    </xf>
    <xf numFmtId="0" fontId="0" fillId="0" borderId="94" xfId="0" applyFill="1" applyBorder="1" applyAlignment="1">
      <alignment horizontal="center" vertical="center" textRotation="255" shrinkToFit="1"/>
    </xf>
    <xf numFmtId="0" fontId="2" fillId="0" borderId="96" xfId="0" applyFont="1" applyFill="1" applyBorder="1" applyAlignment="1" applyProtection="1">
      <alignment horizontal="center" vertical="center" textRotation="255"/>
    </xf>
    <xf numFmtId="0" fontId="2" fillId="0" borderId="57" xfId="0" applyFont="1" applyFill="1" applyBorder="1" applyAlignment="1" applyProtection="1">
      <alignment horizontal="center" vertical="center" textRotation="255"/>
    </xf>
    <xf numFmtId="0" fontId="2" fillId="0" borderId="56" xfId="0" applyFont="1" applyFill="1" applyBorder="1" applyAlignment="1" applyProtection="1">
      <alignment horizontal="center" vertical="center" textRotation="255"/>
    </xf>
    <xf numFmtId="0" fontId="2" fillId="0" borderId="93" xfId="0" applyFont="1" applyBorder="1" applyAlignment="1">
      <alignment horizontal="center" vertical="center" textRotation="255" shrinkToFit="1"/>
    </xf>
    <xf numFmtId="0" fontId="2" fillId="0" borderId="52" xfId="0" applyFont="1" applyBorder="1" applyAlignment="1">
      <alignment horizontal="center" vertical="center" textRotation="255" shrinkToFit="1"/>
    </xf>
    <xf numFmtId="0" fontId="2" fillId="0" borderId="94" xfId="0" applyFont="1" applyBorder="1" applyAlignment="1">
      <alignment horizontal="center" vertical="center" textRotation="255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vertical="center" shrinkToFit="1"/>
    </xf>
    <xf numFmtId="0" fontId="0" fillId="0" borderId="21" xfId="0" applyFont="1" applyFill="1" applyBorder="1" applyAlignment="1">
      <alignment horizontal="center" vertical="center" wrapText="1" shrinkToFit="1"/>
    </xf>
    <xf numFmtId="0" fontId="0" fillId="0" borderId="3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11" fillId="0" borderId="49" xfId="0" applyFont="1" applyFill="1" applyBorder="1" applyAlignment="1">
      <alignment horizontal="left"/>
    </xf>
    <xf numFmtId="0" fontId="2" fillId="0" borderId="93" xfId="0" applyFont="1" applyFill="1" applyBorder="1" applyAlignment="1">
      <alignment vertical="center" textRotation="255" shrinkToFit="1"/>
    </xf>
    <xf numFmtId="0" fontId="2" fillId="0" borderId="52" xfId="0" applyFont="1" applyFill="1" applyBorder="1" applyAlignment="1">
      <alignment vertical="center" textRotation="255" shrinkToFit="1"/>
    </xf>
    <xf numFmtId="0" fontId="2" fillId="0" borderId="18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13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0" fillId="0" borderId="139" xfId="0" applyFont="1" applyBorder="1" applyAlignment="1">
      <alignment horizontal="left" vertical="center"/>
    </xf>
    <xf numFmtId="0" fontId="0" fillId="0" borderId="51" xfId="0" applyFont="1" applyBorder="1" applyAlignment="1">
      <alignment horizontal="left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left" vertical="center"/>
    </xf>
    <xf numFmtId="0" fontId="0" fillId="0" borderId="68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 wrapText="1" shrinkToFit="1"/>
    </xf>
    <xf numFmtId="0" fontId="0" fillId="0" borderId="20" xfId="0" applyFont="1" applyFill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7">
    <cellStyle name="パーセント" xfId="5" builtinId="5"/>
    <cellStyle name="桁区切り" xfId="1" builtinId="6"/>
    <cellStyle name="標準" xfId="0" builtinId="0"/>
    <cellStyle name="標準 2" xfId="2"/>
    <cellStyle name="標準 2 2" xfId="6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tabSelected="1" view="pageBreakPreview" zoomScaleNormal="100" zoomScaleSheetLayoutView="100" workbookViewId="0">
      <selection activeCell="I18" sqref="I18"/>
    </sheetView>
  </sheetViews>
  <sheetFormatPr defaultRowHeight="13.5"/>
  <cols>
    <col min="1" max="16384" width="9" style="403"/>
  </cols>
  <sheetData>
    <row r="9" spans="1:9">
      <c r="A9" s="402"/>
      <c r="B9" s="402"/>
      <c r="C9" s="402"/>
      <c r="D9" s="402"/>
      <c r="E9" s="402"/>
      <c r="F9" s="402"/>
      <c r="G9" s="402"/>
      <c r="H9" s="402"/>
      <c r="I9" s="402"/>
    </row>
    <row r="21" spans="1:9" ht="32.25">
      <c r="A21" s="419" t="s">
        <v>442</v>
      </c>
      <c r="B21" s="419"/>
      <c r="C21" s="419"/>
      <c r="D21" s="419"/>
      <c r="E21" s="419"/>
      <c r="F21" s="419"/>
      <c r="G21" s="419"/>
      <c r="H21" s="404"/>
      <c r="I21" s="404"/>
    </row>
  </sheetData>
  <mergeCells count="1">
    <mergeCell ref="A21:G2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116"/>
  <sheetViews>
    <sheetView view="pageBreakPreview" zoomScale="70" zoomScaleNormal="75" zoomScaleSheetLayoutView="70" workbookViewId="0">
      <pane xSplit="3" ySplit="5" topLeftCell="D6" activePane="bottomRight" state="frozen"/>
      <selection activeCell="I18" sqref="I18"/>
      <selection pane="topRight" activeCell="I18" sqref="I18"/>
      <selection pane="bottomLeft" activeCell="I18" sqref="I18"/>
      <selection pane="bottomRight" activeCell="K16" sqref="K16"/>
    </sheetView>
  </sheetViews>
  <sheetFormatPr defaultColWidth="10.625" defaultRowHeight="17.25"/>
  <cols>
    <col min="1" max="1" width="6.25" style="2" customWidth="1"/>
    <col min="2" max="2" width="12.875" style="222" customWidth="1"/>
    <col min="3" max="3" width="10.375" style="222" customWidth="1"/>
    <col min="4" max="4" width="10.125" style="2" customWidth="1"/>
    <col min="5" max="10" width="9.5" style="2" customWidth="1"/>
    <col min="11" max="12" width="10.125" style="2" customWidth="1"/>
    <col min="13" max="13" width="10.125" style="277" customWidth="1"/>
    <col min="14" max="14" width="10.125" style="2" customWidth="1"/>
    <col min="15" max="15" width="10.125" style="279" customWidth="1"/>
    <col min="16" max="16384" width="10.625" style="2"/>
  </cols>
  <sheetData>
    <row r="1" spans="1:15" ht="30" customHeight="1" thickBot="1">
      <c r="A1" s="242" t="s">
        <v>116</v>
      </c>
      <c r="B1" s="31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0</v>
      </c>
      <c r="N1" s="7"/>
      <c r="O1" s="7"/>
    </row>
    <row r="2" spans="1:15" ht="24.75" customHeight="1">
      <c r="A2" s="448" t="s">
        <v>97</v>
      </c>
      <c r="B2" s="9"/>
      <c r="C2" s="8"/>
      <c r="D2" s="74"/>
      <c r="E2" s="451" t="s">
        <v>121</v>
      </c>
      <c r="F2" s="452"/>
      <c r="G2" s="452"/>
      <c r="H2" s="452"/>
      <c r="I2" s="452"/>
      <c r="J2" s="452"/>
      <c r="K2" s="453"/>
      <c r="L2" s="75"/>
      <c r="M2" s="76"/>
      <c r="N2" s="118"/>
      <c r="O2" s="11" t="s">
        <v>159</v>
      </c>
    </row>
    <row r="3" spans="1:15" ht="24.75" customHeight="1">
      <c r="A3" s="449"/>
      <c r="B3" s="12"/>
      <c r="C3" s="25"/>
      <c r="D3" s="90" t="s">
        <v>64</v>
      </c>
      <c r="E3" s="437" t="s">
        <v>117</v>
      </c>
      <c r="F3" s="438"/>
      <c r="G3" s="438"/>
      <c r="H3" s="438"/>
      <c r="I3" s="439"/>
      <c r="J3" s="217"/>
      <c r="K3" s="77"/>
      <c r="L3" s="78" t="s">
        <v>2</v>
      </c>
      <c r="M3" s="79" t="s">
        <v>77</v>
      </c>
      <c r="N3" s="121" t="s">
        <v>76</v>
      </c>
      <c r="O3" s="18" t="s">
        <v>73</v>
      </c>
    </row>
    <row r="4" spans="1:15" ht="24.75" customHeight="1">
      <c r="A4" s="449"/>
      <c r="B4" s="17" t="s">
        <v>4</v>
      </c>
      <c r="C4" s="28" t="s">
        <v>96</v>
      </c>
      <c r="D4" s="90" t="s">
        <v>118</v>
      </c>
      <c r="E4" s="82" t="s">
        <v>79</v>
      </c>
      <c r="F4" s="83" t="s">
        <v>80</v>
      </c>
      <c r="G4" s="290" t="s">
        <v>335</v>
      </c>
      <c r="H4" s="287" t="s">
        <v>5</v>
      </c>
      <c r="I4" s="83" t="s">
        <v>7</v>
      </c>
      <c r="J4" s="90" t="s">
        <v>6</v>
      </c>
      <c r="K4" s="81" t="s">
        <v>8</v>
      </c>
      <c r="L4" s="84" t="s">
        <v>9</v>
      </c>
      <c r="M4" s="85"/>
      <c r="N4" s="80" t="s">
        <v>3</v>
      </c>
      <c r="O4" s="18" t="s">
        <v>74</v>
      </c>
    </row>
    <row r="5" spans="1:15" ht="24.75" customHeight="1">
      <c r="A5" s="449"/>
      <c r="B5" s="12"/>
      <c r="C5" s="25"/>
      <c r="D5" s="86" t="s">
        <v>81</v>
      </c>
      <c r="E5" s="88" t="s">
        <v>82</v>
      </c>
      <c r="F5" s="89" t="s">
        <v>83</v>
      </c>
      <c r="G5" s="90" t="s">
        <v>336</v>
      </c>
      <c r="H5" s="288" t="s">
        <v>10</v>
      </c>
      <c r="I5" s="91"/>
      <c r="J5" s="90" t="s">
        <v>11</v>
      </c>
      <c r="K5" s="117"/>
      <c r="L5" s="87" t="s">
        <v>81</v>
      </c>
      <c r="M5" s="92" t="s">
        <v>81</v>
      </c>
      <c r="N5" s="93" t="s">
        <v>81</v>
      </c>
      <c r="O5" s="18" t="s">
        <v>75</v>
      </c>
    </row>
    <row r="6" spans="1:15" ht="24.75" customHeight="1" thickBot="1">
      <c r="A6" s="450"/>
      <c r="B6" s="22"/>
      <c r="C6" s="29"/>
      <c r="D6" s="28" t="s">
        <v>12</v>
      </c>
      <c r="E6" s="17" t="s">
        <v>12</v>
      </c>
      <c r="F6" s="17" t="s">
        <v>56</v>
      </c>
      <c r="G6" s="291" t="s">
        <v>337</v>
      </c>
      <c r="H6" s="289" t="s">
        <v>12</v>
      </c>
      <c r="I6" s="135" t="s">
        <v>12</v>
      </c>
      <c r="J6" s="28" t="s">
        <v>12</v>
      </c>
      <c r="K6" s="17" t="s">
        <v>12</v>
      </c>
      <c r="L6" s="17" t="s">
        <v>14</v>
      </c>
      <c r="M6" s="15" t="s">
        <v>15</v>
      </c>
      <c r="N6" s="140" t="s">
        <v>13</v>
      </c>
      <c r="O6" s="140" t="s">
        <v>84</v>
      </c>
    </row>
    <row r="7" spans="1:15" ht="24.75" customHeight="1">
      <c r="A7" s="440" t="s">
        <v>217</v>
      </c>
      <c r="B7" s="441"/>
      <c r="C7" s="25" t="s">
        <v>330</v>
      </c>
      <c r="D7" s="151">
        <v>258</v>
      </c>
      <c r="E7" s="152" t="s">
        <v>415</v>
      </c>
      <c r="F7" s="152" t="s">
        <v>415</v>
      </c>
      <c r="G7" s="152" t="s">
        <v>415</v>
      </c>
      <c r="H7" s="152" t="s">
        <v>415</v>
      </c>
      <c r="I7" s="152" t="s">
        <v>415</v>
      </c>
      <c r="J7" s="152" t="s">
        <v>415</v>
      </c>
      <c r="K7" s="152" t="s">
        <v>415</v>
      </c>
      <c r="L7" s="152">
        <v>142</v>
      </c>
      <c r="M7" s="152">
        <v>366</v>
      </c>
      <c r="N7" s="153">
        <v>30</v>
      </c>
      <c r="O7" s="184">
        <v>7800</v>
      </c>
    </row>
    <row r="8" spans="1:15" ht="24.75" customHeight="1" thickBot="1">
      <c r="A8" s="442"/>
      <c r="B8" s="443"/>
      <c r="C8" s="139" t="s">
        <v>332</v>
      </c>
      <c r="D8" s="154">
        <v>112</v>
      </c>
      <c r="E8" s="154">
        <v>58</v>
      </c>
      <c r="F8" s="154">
        <v>49</v>
      </c>
      <c r="G8" s="154">
        <v>1</v>
      </c>
      <c r="H8" s="154">
        <v>2</v>
      </c>
      <c r="I8" s="154">
        <v>110</v>
      </c>
      <c r="J8" s="154">
        <v>1</v>
      </c>
      <c r="K8" s="154">
        <v>1</v>
      </c>
      <c r="L8" s="424"/>
      <c r="M8" s="425"/>
      <c r="N8" s="155">
        <v>33.050847457627121</v>
      </c>
      <c r="O8" s="185">
        <v>5160</v>
      </c>
    </row>
    <row r="9" spans="1:15" ht="24.75" customHeight="1">
      <c r="A9" s="440" t="s">
        <v>209</v>
      </c>
      <c r="B9" s="441"/>
      <c r="C9" s="25" t="s">
        <v>330</v>
      </c>
      <c r="D9" s="151" t="s">
        <v>418</v>
      </c>
      <c r="E9" s="151" t="s">
        <v>418</v>
      </c>
      <c r="F9" s="151" t="s">
        <v>415</v>
      </c>
      <c r="G9" s="151" t="s">
        <v>415</v>
      </c>
      <c r="H9" s="151" t="s">
        <v>415</v>
      </c>
      <c r="I9" s="151" t="s">
        <v>415</v>
      </c>
      <c r="J9" s="151" t="s">
        <v>415</v>
      </c>
      <c r="K9" s="151" t="s">
        <v>415</v>
      </c>
      <c r="L9" s="151" t="s">
        <v>415</v>
      </c>
      <c r="M9" s="151" t="s">
        <v>415</v>
      </c>
      <c r="N9" s="157">
        <v>32.4</v>
      </c>
      <c r="O9" s="184">
        <v>1620</v>
      </c>
    </row>
    <row r="10" spans="1:15" ht="24.75" customHeight="1">
      <c r="A10" s="444"/>
      <c r="B10" s="445"/>
      <c r="C10" s="137" t="s">
        <v>332</v>
      </c>
      <c r="D10" s="158">
        <v>11</v>
      </c>
      <c r="E10" s="158">
        <v>4</v>
      </c>
      <c r="F10" s="158">
        <v>3</v>
      </c>
      <c r="G10" s="158">
        <v>1</v>
      </c>
      <c r="H10" s="158">
        <v>2</v>
      </c>
      <c r="I10" s="158">
        <v>10</v>
      </c>
      <c r="J10" s="158">
        <v>1</v>
      </c>
      <c r="K10" s="158"/>
      <c r="L10" s="428"/>
      <c r="M10" s="429"/>
      <c r="N10" s="159">
        <v>16.363636363636363</v>
      </c>
      <c r="O10" s="186">
        <v>180</v>
      </c>
    </row>
    <row r="11" spans="1:15" ht="24.75" customHeight="1">
      <c r="A11" s="446" t="s">
        <v>214</v>
      </c>
      <c r="B11" s="447"/>
      <c r="C11" s="25" t="s">
        <v>330</v>
      </c>
      <c r="D11" s="158" t="s">
        <v>415</v>
      </c>
      <c r="E11" s="158" t="s">
        <v>418</v>
      </c>
      <c r="F11" s="158" t="s">
        <v>415</v>
      </c>
      <c r="G11" s="158" t="s">
        <v>415</v>
      </c>
      <c r="H11" s="158" t="s">
        <v>415</v>
      </c>
      <c r="I11" s="158" t="s">
        <v>415</v>
      </c>
      <c r="J11" s="158" t="s">
        <v>415</v>
      </c>
      <c r="K11" s="158" t="s">
        <v>415</v>
      </c>
      <c r="L11" s="158" t="s">
        <v>415</v>
      </c>
      <c r="M11" s="160" t="s">
        <v>443</v>
      </c>
      <c r="N11" s="159">
        <v>35.901639344262293</v>
      </c>
      <c r="O11" s="186">
        <v>4380</v>
      </c>
    </row>
    <row r="12" spans="1:15" ht="24.75" customHeight="1">
      <c r="A12" s="444"/>
      <c r="B12" s="445"/>
      <c r="C12" s="137" t="s">
        <v>332</v>
      </c>
      <c r="D12" s="158">
        <v>31</v>
      </c>
      <c r="E12" s="158"/>
      <c r="F12" s="158">
        <v>31</v>
      </c>
      <c r="G12" s="158"/>
      <c r="H12" s="158">
        <v>0</v>
      </c>
      <c r="I12" s="158">
        <v>31</v>
      </c>
      <c r="J12" s="158"/>
      <c r="K12" s="158">
        <v>0</v>
      </c>
      <c r="L12" s="428"/>
      <c r="M12" s="429"/>
      <c r="N12" s="159">
        <v>45</v>
      </c>
      <c r="O12" s="186">
        <v>3630</v>
      </c>
    </row>
    <row r="13" spans="1:15" ht="24.75" customHeight="1">
      <c r="A13" s="446" t="s">
        <v>210</v>
      </c>
      <c r="B13" s="447"/>
      <c r="C13" s="25" t="s">
        <v>330</v>
      </c>
      <c r="D13" s="158" t="s">
        <v>415</v>
      </c>
      <c r="E13" s="158" t="s">
        <v>415</v>
      </c>
      <c r="F13" s="158" t="s">
        <v>415</v>
      </c>
      <c r="G13" s="158" t="s">
        <v>415</v>
      </c>
      <c r="H13" s="158" t="s">
        <v>415</v>
      </c>
      <c r="I13" s="158" t="s">
        <v>415</v>
      </c>
      <c r="J13" s="158" t="s">
        <v>415</v>
      </c>
      <c r="K13" s="158" t="s">
        <v>415</v>
      </c>
      <c r="L13" s="158" t="s">
        <v>415</v>
      </c>
      <c r="M13" s="158" t="s">
        <v>415</v>
      </c>
      <c r="N13" s="159">
        <v>35.142857142857146</v>
      </c>
      <c r="O13" s="186">
        <v>1800</v>
      </c>
    </row>
    <row r="14" spans="1:15" ht="24.75" customHeight="1" thickBot="1">
      <c r="A14" s="442"/>
      <c r="B14" s="443"/>
      <c r="C14" s="139" t="s">
        <v>332</v>
      </c>
      <c r="D14" s="158">
        <v>70</v>
      </c>
      <c r="E14" s="158">
        <v>54</v>
      </c>
      <c r="F14" s="158">
        <v>15</v>
      </c>
      <c r="G14" s="158"/>
      <c r="H14" s="158"/>
      <c r="I14" s="158">
        <v>69</v>
      </c>
      <c r="J14" s="158"/>
      <c r="K14" s="158">
        <v>1</v>
      </c>
      <c r="L14" s="424"/>
      <c r="M14" s="425"/>
      <c r="N14" s="161">
        <v>19.285714285714285</v>
      </c>
      <c r="O14" s="186">
        <v>1350</v>
      </c>
    </row>
    <row r="15" spans="1:15" ht="24.75" customHeight="1">
      <c r="A15" s="430" t="s">
        <v>97</v>
      </c>
      <c r="B15" s="433" t="s">
        <v>211</v>
      </c>
      <c r="C15" s="25" t="s">
        <v>330</v>
      </c>
      <c r="D15" s="156" t="s">
        <v>415</v>
      </c>
      <c r="E15" s="156" t="s">
        <v>415</v>
      </c>
      <c r="F15" s="156" t="s">
        <v>415</v>
      </c>
      <c r="G15" s="156" t="s">
        <v>415</v>
      </c>
      <c r="H15" s="156" t="s">
        <v>415</v>
      </c>
      <c r="I15" s="156" t="s">
        <v>415</v>
      </c>
      <c r="J15" s="156" t="s">
        <v>415</v>
      </c>
      <c r="K15" s="156" t="s">
        <v>415</v>
      </c>
      <c r="L15" s="156" t="s">
        <v>415</v>
      </c>
      <c r="M15" s="156" t="s">
        <v>415</v>
      </c>
      <c r="N15" s="153">
        <v>40.5</v>
      </c>
      <c r="O15" s="223">
        <v>810</v>
      </c>
    </row>
    <row r="16" spans="1:15" ht="24.75" customHeight="1">
      <c r="A16" s="431"/>
      <c r="B16" s="434"/>
      <c r="C16" s="148" t="s">
        <v>332</v>
      </c>
      <c r="D16" s="158">
        <v>6</v>
      </c>
      <c r="E16" s="158">
        <v>2</v>
      </c>
      <c r="F16" s="158">
        <v>3</v>
      </c>
      <c r="G16" s="158">
        <v>1</v>
      </c>
      <c r="H16" s="158"/>
      <c r="I16" s="158">
        <v>6</v>
      </c>
      <c r="J16" s="158"/>
      <c r="K16" s="158"/>
      <c r="L16" s="428"/>
      <c r="M16" s="429"/>
      <c r="N16" s="159">
        <v>10</v>
      </c>
      <c r="O16" s="186">
        <v>60</v>
      </c>
    </row>
    <row r="17" spans="1:15" ht="24.75" customHeight="1">
      <c r="A17" s="431"/>
      <c r="B17" s="435" t="s">
        <v>212</v>
      </c>
      <c r="C17" s="148" t="s">
        <v>330</v>
      </c>
      <c r="D17" s="158" t="s">
        <v>415</v>
      </c>
      <c r="E17" s="158" t="s">
        <v>415</v>
      </c>
      <c r="F17" s="158" t="s">
        <v>415</v>
      </c>
      <c r="G17" s="158" t="s">
        <v>415</v>
      </c>
      <c r="H17" s="158" t="s">
        <v>415</v>
      </c>
      <c r="I17" s="158" t="s">
        <v>415</v>
      </c>
      <c r="J17" s="158" t="s">
        <v>415</v>
      </c>
      <c r="K17" s="158" t="s">
        <v>415</v>
      </c>
      <c r="L17" s="158" t="s">
        <v>415</v>
      </c>
      <c r="M17" s="158" t="s">
        <v>415</v>
      </c>
      <c r="N17" s="159">
        <v>40.909090909090907</v>
      </c>
      <c r="O17" s="186">
        <v>450</v>
      </c>
    </row>
    <row r="18" spans="1:15" ht="24.75" customHeight="1">
      <c r="A18" s="431"/>
      <c r="B18" s="434"/>
      <c r="C18" s="137" t="s">
        <v>332</v>
      </c>
      <c r="D18" s="158">
        <v>5</v>
      </c>
      <c r="E18" s="158">
        <v>2</v>
      </c>
      <c r="F18" s="158"/>
      <c r="G18" s="158"/>
      <c r="H18" s="158">
        <v>2</v>
      </c>
      <c r="I18" s="158">
        <v>4</v>
      </c>
      <c r="J18" s="158">
        <v>1</v>
      </c>
      <c r="K18" s="158"/>
      <c r="L18" s="428"/>
      <c r="M18" s="429"/>
      <c r="N18" s="159">
        <v>24</v>
      </c>
      <c r="O18" s="186">
        <v>120</v>
      </c>
    </row>
    <row r="19" spans="1:15" ht="24.75" customHeight="1">
      <c r="A19" s="431"/>
      <c r="B19" s="435" t="s">
        <v>213</v>
      </c>
      <c r="C19" s="25" t="s">
        <v>330</v>
      </c>
      <c r="D19" s="158" t="s">
        <v>443</v>
      </c>
      <c r="E19" s="158" t="s">
        <v>443</v>
      </c>
      <c r="F19" s="158" t="s">
        <v>443</v>
      </c>
      <c r="G19" s="158" t="s">
        <v>443</v>
      </c>
      <c r="H19" s="158" t="s">
        <v>443</v>
      </c>
      <c r="I19" s="158" t="s">
        <v>443</v>
      </c>
      <c r="J19" s="158" t="s">
        <v>443</v>
      </c>
      <c r="K19" s="158" t="s">
        <v>443</v>
      </c>
      <c r="L19" s="158" t="s">
        <v>415</v>
      </c>
      <c r="M19" s="160" t="s">
        <v>443</v>
      </c>
      <c r="N19" s="159">
        <v>18.94736842105263</v>
      </c>
      <c r="O19" s="186">
        <v>360</v>
      </c>
    </row>
    <row r="20" spans="1:15" ht="24.75" customHeight="1">
      <c r="A20" s="431"/>
      <c r="B20" s="434"/>
      <c r="C20" s="148" t="s">
        <v>332</v>
      </c>
      <c r="D20" s="158"/>
      <c r="E20" s="158"/>
      <c r="F20" s="158"/>
      <c r="G20" s="158"/>
      <c r="H20" s="158"/>
      <c r="I20" s="158"/>
      <c r="J20" s="158"/>
      <c r="K20" s="158"/>
      <c r="L20" s="428"/>
      <c r="M20" s="429"/>
      <c r="N20" s="159"/>
      <c r="O20" s="186"/>
    </row>
    <row r="21" spans="1:15" ht="24.75" customHeight="1">
      <c r="A21" s="431"/>
      <c r="B21" s="435" t="s">
        <v>214</v>
      </c>
      <c r="C21" s="148" t="s">
        <v>330</v>
      </c>
      <c r="D21" s="158" t="s">
        <v>416</v>
      </c>
      <c r="E21" s="158" t="s">
        <v>415</v>
      </c>
      <c r="F21" s="158" t="s">
        <v>415</v>
      </c>
      <c r="G21" s="158" t="s">
        <v>415</v>
      </c>
      <c r="H21" s="158" t="s">
        <v>415</v>
      </c>
      <c r="I21" s="158" t="s">
        <v>415</v>
      </c>
      <c r="J21" s="158" t="s">
        <v>415</v>
      </c>
      <c r="K21" s="158" t="s">
        <v>415</v>
      </c>
      <c r="L21" s="158" t="s">
        <v>415</v>
      </c>
      <c r="M21" s="158" t="s">
        <v>415</v>
      </c>
      <c r="N21" s="159">
        <v>35.901639344262293</v>
      </c>
      <c r="O21" s="186">
        <v>4380</v>
      </c>
    </row>
    <row r="22" spans="1:15" ht="24.75" customHeight="1">
      <c r="A22" s="431"/>
      <c r="B22" s="434"/>
      <c r="C22" s="137" t="s">
        <v>332</v>
      </c>
      <c r="D22" s="158">
        <v>31</v>
      </c>
      <c r="E22" s="158"/>
      <c r="F22" s="158">
        <v>31</v>
      </c>
      <c r="G22" s="158"/>
      <c r="H22" s="158">
        <v>0</v>
      </c>
      <c r="I22" s="158">
        <v>31</v>
      </c>
      <c r="J22" s="158"/>
      <c r="K22" s="158">
        <v>0</v>
      </c>
      <c r="L22" s="428"/>
      <c r="M22" s="429"/>
      <c r="N22" s="159">
        <v>117.09677419354838</v>
      </c>
      <c r="O22" s="186">
        <v>3630</v>
      </c>
    </row>
    <row r="23" spans="1:15" ht="24.75" customHeight="1">
      <c r="A23" s="431"/>
      <c r="B23" s="435" t="s">
        <v>215</v>
      </c>
      <c r="C23" s="25" t="s">
        <v>330</v>
      </c>
      <c r="D23" s="158" t="s">
        <v>443</v>
      </c>
      <c r="E23" s="158" t="s">
        <v>443</v>
      </c>
      <c r="F23" s="158" t="s">
        <v>443</v>
      </c>
      <c r="G23" s="158" t="s">
        <v>443</v>
      </c>
      <c r="H23" s="158" t="s">
        <v>443</v>
      </c>
      <c r="I23" s="158" t="s">
        <v>443</v>
      </c>
      <c r="J23" s="158" t="s">
        <v>443</v>
      </c>
      <c r="K23" s="158" t="s">
        <v>443</v>
      </c>
      <c r="L23" s="160" t="s">
        <v>443</v>
      </c>
      <c r="M23" s="160" t="s">
        <v>443</v>
      </c>
      <c r="N23" s="268"/>
      <c r="O23" s="186"/>
    </row>
    <row r="24" spans="1:15" ht="24.75" customHeight="1">
      <c r="A24" s="431"/>
      <c r="B24" s="434"/>
      <c r="C24" s="148" t="s">
        <v>332</v>
      </c>
      <c r="D24" s="158"/>
      <c r="E24" s="158"/>
      <c r="F24" s="158"/>
      <c r="G24" s="158"/>
      <c r="H24" s="158"/>
      <c r="I24" s="158"/>
      <c r="J24" s="158"/>
      <c r="K24" s="158"/>
      <c r="L24" s="428"/>
      <c r="M24" s="429"/>
      <c r="N24" s="268"/>
      <c r="O24" s="186"/>
    </row>
    <row r="25" spans="1:15" ht="24.75" customHeight="1">
      <c r="A25" s="431"/>
      <c r="B25" s="435" t="s">
        <v>216</v>
      </c>
      <c r="C25" s="148" t="s">
        <v>330</v>
      </c>
      <c r="D25" s="158" t="s">
        <v>415</v>
      </c>
      <c r="E25" s="158" t="s">
        <v>415</v>
      </c>
      <c r="F25" s="158" t="s">
        <v>415</v>
      </c>
      <c r="G25" s="158" t="s">
        <v>415</v>
      </c>
      <c r="H25" s="158" t="s">
        <v>415</v>
      </c>
      <c r="I25" s="158" t="s">
        <v>415</v>
      </c>
      <c r="J25" s="158" t="s">
        <v>415</v>
      </c>
      <c r="K25" s="158" t="s">
        <v>415</v>
      </c>
      <c r="L25" s="158" t="s">
        <v>415</v>
      </c>
      <c r="M25" s="158" t="s">
        <v>415</v>
      </c>
      <c r="N25" s="159">
        <v>10.615384615384615</v>
      </c>
      <c r="O25" s="186">
        <v>690</v>
      </c>
    </row>
    <row r="26" spans="1:15" ht="24.75" customHeight="1">
      <c r="A26" s="431"/>
      <c r="B26" s="434"/>
      <c r="C26" s="137" t="s">
        <v>332</v>
      </c>
      <c r="D26" s="158">
        <v>57</v>
      </c>
      <c r="E26" s="158">
        <v>52</v>
      </c>
      <c r="F26" s="158">
        <v>5</v>
      </c>
      <c r="G26" s="158"/>
      <c r="H26" s="158"/>
      <c r="I26" s="158">
        <v>57</v>
      </c>
      <c r="J26" s="158"/>
      <c r="K26" s="158"/>
      <c r="L26" s="428"/>
      <c r="M26" s="429"/>
      <c r="N26" s="159">
        <v>23.684210526315791</v>
      </c>
      <c r="O26" s="186">
        <v>1350</v>
      </c>
    </row>
    <row r="27" spans="1:15" ht="24.75" customHeight="1">
      <c r="A27" s="431"/>
      <c r="B27" s="435" t="s">
        <v>306</v>
      </c>
      <c r="C27" s="25" t="s">
        <v>330</v>
      </c>
      <c r="D27" s="158">
        <v>13</v>
      </c>
      <c r="E27" s="158">
        <v>2</v>
      </c>
      <c r="F27" s="158">
        <v>10</v>
      </c>
      <c r="G27" s="158"/>
      <c r="H27" s="158"/>
      <c r="I27" s="158">
        <v>12</v>
      </c>
      <c r="J27" s="158"/>
      <c r="K27" s="158">
        <v>1</v>
      </c>
      <c r="L27" s="158">
        <v>161.53846153846155</v>
      </c>
      <c r="M27" s="160">
        <v>21</v>
      </c>
      <c r="N27" s="159">
        <v>85.384615384615387</v>
      </c>
      <c r="O27" s="186">
        <v>1110</v>
      </c>
    </row>
    <row r="28" spans="1:15" ht="24.75" customHeight="1" thickBot="1">
      <c r="A28" s="432"/>
      <c r="B28" s="436"/>
      <c r="C28" s="139" t="s">
        <v>332</v>
      </c>
      <c r="D28" s="154">
        <v>13</v>
      </c>
      <c r="E28" s="154">
        <v>2</v>
      </c>
      <c r="F28" s="154">
        <v>10</v>
      </c>
      <c r="G28" s="154"/>
      <c r="H28" s="154"/>
      <c r="I28" s="154">
        <v>12</v>
      </c>
      <c r="J28" s="154"/>
      <c r="K28" s="154">
        <v>1</v>
      </c>
      <c r="L28" s="424"/>
      <c r="M28" s="425"/>
      <c r="N28" s="161"/>
      <c r="O28" s="185"/>
    </row>
    <row r="29" spans="1:15" ht="21.75" customHeight="1">
      <c r="A29" s="454" t="s">
        <v>164</v>
      </c>
      <c r="B29" s="66" t="s">
        <v>165</v>
      </c>
      <c r="C29" s="459" t="s">
        <v>330</v>
      </c>
      <c r="D29" s="334" t="s">
        <v>415</v>
      </c>
      <c r="E29" s="334" t="s">
        <v>415</v>
      </c>
      <c r="F29" s="334" t="s">
        <v>415</v>
      </c>
      <c r="G29" s="334" t="s">
        <v>415</v>
      </c>
      <c r="H29" s="334" t="s">
        <v>415</v>
      </c>
      <c r="I29" s="334" t="s">
        <v>415</v>
      </c>
      <c r="J29" s="334" t="s">
        <v>415</v>
      </c>
      <c r="K29" s="334" t="s">
        <v>415</v>
      </c>
      <c r="L29" s="334" t="s">
        <v>415</v>
      </c>
      <c r="M29" s="334" t="s">
        <v>415</v>
      </c>
      <c r="N29" s="197">
        <v>60</v>
      </c>
      <c r="O29" s="304">
        <v>120</v>
      </c>
    </row>
    <row r="30" spans="1:15" ht="21.75" customHeight="1">
      <c r="A30" s="455"/>
      <c r="B30" s="67" t="s">
        <v>166</v>
      </c>
      <c r="C30" s="460"/>
      <c r="D30" s="334" t="s">
        <v>415</v>
      </c>
      <c r="E30" s="334" t="s">
        <v>415</v>
      </c>
      <c r="F30" s="334" t="s">
        <v>415</v>
      </c>
      <c r="G30" s="334" t="s">
        <v>415</v>
      </c>
      <c r="H30" s="334" t="s">
        <v>415</v>
      </c>
      <c r="I30" s="334" t="s">
        <v>415</v>
      </c>
      <c r="J30" s="334" t="s">
        <v>415</v>
      </c>
      <c r="K30" s="334" t="s">
        <v>415</v>
      </c>
      <c r="L30" s="334" t="s">
        <v>415</v>
      </c>
      <c r="M30" s="334" t="s">
        <v>415</v>
      </c>
      <c r="N30" s="52"/>
      <c r="O30" s="58"/>
    </row>
    <row r="31" spans="1:15" ht="21.75" customHeight="1">
      <c r="A31" s="455"/>
      <c r="B31" s="67" t="s">
        <v>102</v>
      </c>
      <c r="C31" s="461"/>
      <c r="D31" s="334" t="s">
        <v>415</v>
      </c>
      <c r="E31" s="334" t="s">
        <v>415</v>
      </c>
      <c r="F31" s="334" t="s">
        <v>415</v>
      </c>
      <c r="G31" s="334" t="s">
        <v>415</v>
      </c>
      <c r="H31" s="334" t="s">
        <v>415</v>
      </c>
      <c r="I31" s="334" t="s">
        <v>415</v>
      </c>
      <c r="J31" s="334" t="s">
        <v>415</v>
      </c>
      <c r="K31" s="334" t="s">
        <v>415</v>
      </c>
      <c r="L31" s="334" t="s">
        <v>415</v>
      </c>
      <c r="M31" s="334" t="s">
        <v>415</v>
      </c>
      <c r="N31" s="53">
        <v>60</v>
      </c>
      <c r="O31" s="58">
        <v>120</v>
      </c>
    </row>
    <row r="32" spans="1:15" ht="21.75" customHeight="1" thickBot="1">
      <c r="A32" s="456"/>
      <c r="B32" s="457" t="s">
        <v>354</v>
      </c>
      <c r="C32" s="464"/>
      <c r="D32" s="49">
        <v>2</v>
      </c>
      <c r="E32" s="49"/>
      <c r="F32" s="49">
        <v>2</v>
      </c>
      <c r="G32" s="49"/>
      <c r="H32" s="49"/>
      <c r="I32" s="49">
        <v>2</v>
      </c>
      <c r="J32" s="49"/>
      <c r="K32" s="49"/>
      <c r="L32" s="420"/>
      <c r="M32" s="421"/>
      <c r="N32" s="195">
        <v>30</v>
      </c>
      <c r="O32" s="59">
        <v>60</v>
      </c>
    </row>
    <row r="33" spans="1:15" ht="21.75" customHeight="1">
      <c r="A33" s="454" t="s">
        <v>167</v>
      </c>
      <c r="B33" s="66" t="s">
        <v>168</v>
      </c>
      <c r="C33" s="459" t="s">
        <v>361</v>
      </c>
      <c r="D33" s="303" t="s">
        <v>415</v>
      </c>
      <c r="E33" s="303" t="s">
        <v>415</v>
      </c>
      <c r="F33" s="303" t="s">
        <v>415</v>
      </c>
      <c r="G33" s="303" t="s">
        <v>415</v>
      </c>
      <c r="H33" s="303" t="s">
        <v>415</v>
      </c>
      <c r="I33" s="303" t="s">
        <v>415</v>
      </c>
      <c r="J33" s="303" t="s">
        <v>415</v>
      </c>
      <c r="K33" s="303" t="s">
        <v>415</v>
      </c>
      <c r="L33" s="303" t="s">
        <v>415</v>
      </c>
      <c r="M33" s="303" t="s">
        <v>415</v>
      </c>
      <c r="N33" s="193">
        <v>18</v>
      </c>
      <c r="O33" s="57">
        <v>90</v>
      </c>
    </row>
    <row r="34" spans="1:15" ht="21.75" customHeight="1">
      <c r="A34" s="455"/>
      <c r="B34" s="67" t="s">
        <v>169</v>
      </c>
      <c r="C34" s="462"/>
      <c r="D34" s="51">
        <v>3</v>
      </c>
      <c r="E34" s="51"/>
      <c r="F34" s="51">
        <v>3</v>
      </c>
      <c r="G34" s="51"/>
      <c r="H34" s="51"/>
      <c r="I34" s="194">
        <v>3</v>
      </c>
      <c r="J34" s="51"/>
      <c r="K34" s="51"/>
      <c r="L34" s="51">
        <v>107</v>
      </c>
      <c r="M34" s="51">
        <v>3</v>
      </c>
      <c r="N34" s="52">
        <v>70</v>
      </c>
      <c r="O34" s="58"/>
    </row>
    <row r="35" spans="1:15" ht="21.75" customHeight="1">
      <c r="A35" s="455"/>
      <c r="B35" s="67" t="s">
        <v>170</v>
      </c>
      <c r="C35" s="462"/>
      <c r="D35" s="203" t="s">
        <v>415</v>
      </c>
      <c r="E35" s="203" t="s">
        <v>415</v>
      </c>
      <c r="F35" s="203" t="s">
        <v>415</v>
      </c>
      <c r="G35" s="203" t="s">
        <v>415</v>
      </c>
      <c r="H35" s="203" t="s">
        <v>415</v>
      </c>
      <c r="I35" s="203" t="s">
        <v>415</v>
      </c>
      <c r="J35" s="203" t="s">
        <v>415</v>
      </c>
      <c r="K35" s="203" t="s">
        <v>415</v>
      </c>
      <c r="L35" s="203" t="s">
        <v>415</v>
      </c>
      <c r="M35" s="203" t="s">
        <v>415</v>
      </c>
      <c r="N35" s="52">
        <v>65</v>
      </c>
      <c r="O35" s="58">
        <v>600</v>
      </c>
    </row>
    <row r="36" spans="1:15" ht="21.75" customHeight="1">
      <c r="A36" s="455"/>
      <c r="B36" s="67" t="s">
        <v>102</v>
      </c>
      <c r="C36" s="463"/>
      <c r="D36" s="203" t="s">
        <v>415</v>
      </c>
      <c r="E36" s="203" t="s">
        <v>415</v>
      </c>
      <c r="F36" s="203" t="s">
        <v>415</v>
      </c>
      <c r="G36" s="203" t="s">
        <v>415</v>
      </c>
      <c r="H36" s="203" t="s">
        <v>415</v>
      </c>
      <c r="I36" s="203" t="s">
        <v>415</v>
      </c>
      <c r="J36" s="203" t="s">
        <v>415</v>
      </c>
      <c r="K36" s="203" t="s">
        <v>415</v>
      </c>
      <c r="L36" s="203" t="s">
        <v>415</v>
      </c>
      <c r="M36" s="203" t="s">
        <v>415</v>
      </c>
      <c r="N36" s="53">
        <v>49.2</v>
      </c>
      <c r="O36" s="58">
        <v>690</v>
      </c>
    </row>
    <row r="37" spans="1:15" ht="21.75" customHeight="1" thickBot="1">
      <c r="A37" s="456"/>
      <c r="B37" s="457" t="s">
        <v>362</v>
      </c>
      <c r="C37" s="458"/>
      <c r="D37" s="49"/>
      <c r="E37" s="49"/>
      <c r="F37" s="49"/>
      <c r="G37" s="49"/>
      <c r="H37" s="49"/>
      <c r="I37" s="49"/>
      <c r="J37" s="49"/>
      <c r="K37" s="49"/>
      <c r="L37" s="426"/>
      <c r="M37" s="427"/>
      <c r="N37" s="195"/>
      <c r="O37" s="59"/>
    </row>
    <row r="38" spans="1:15" ht="21.75" customHeight="1">
      <c r="A38" s="454" t="s">
        <v>186</v>
      </c>
      <c r="B38" s="66" t="s">
        <v>187</v>
      </c>
      <c r="C38" s="459" t="s">
        <v>355</v>
      </c>
      <c r="D38" s="50">
        <v>2</v>
      </c>
      <c r="E38" s="190">
        <v>1</v>
      </c>
      <c r="F38" s="191">
        <v>1</v>
      </c>
      <c r="G38" s="191"/>
      <c r="H38" s="191"/>
      <c r="I38" s="192">
        <v>2</v>
      </c>
      <c r="J38" s="50"/>
      <c r="K38" s="190"/>
      <c r="L38" s="190">
        <v>220</v>
      </c>
      <c r="M38" s="190">
        <v>4</v>
      </c>
      <c r="N38" s="193"/>
      <c r="O38" s="57"/>
    </row>
    <row r="39" spans="1:15" ht="21.75" customHeight="1">
      <c r="A39" s="455"/>
      <c r="B39" s="67" t="s">
        <v>188</v>
      </c>
      <c r="C39" s="460"/>
      <c r="D39" s="51">
        <v>2</v>
      </c>
      <c r="E39" s="26">
        <v>2</v>
      </c>
      <c r="F39" s="26"/>
      <c r="G39" s="26"/>
      <c r="H39" s="26"/>
      <c r="I39" s="194">
        <v>2</v>
      </c>
      <c r="J39" s="26"/>
      <c r="K39" s="26"/>
      <c r="L39" s="26">
        <v>216</v>
      </c>
      <c r="M39" s="26">
        <v>3</v>
      </c>
      <c r="N39" s="52"/>
      <c r="O39" s="58"/>
    </row>
    <row r="40" spans="1:15" ht="21.75" customHeight="1">
      <c r="A40" s="455"/>
      <c r="B40" s="67" t="s">
        <v>189</v>
      </c>
      <c r="C40" s="460"/>
      <c r="D40" s="332" t="s">
        <v>415</v>
      </c>
      <c r="E40" s="332" t="s">
        <v>415</v>
      </c>
      <c r="F40" s="332" t="s">
        <v>415</v>
      </c>
      <c r="G40" s="332" t="s">
        <v>415</v>
      </c>
      <c r="H40" s="332" t="s">
        <v>415</v>
      </c>
      <c r="I40" s="332" t="s">
        <v>415</v>
      </c>
      <c r="J40" s="332" t="s">
        <v>415</v>
      </c>
      <c r="K40" s="332" t="s">
        <v>415</v>
      </c>
      <c r="L40" s="332" t="s">
        <v>415</v>
      </c>
      <c r="M40" s="332" t="s">
        <v>415</v>
      </c>
      <c r="N40" s="52"/>
      <c r="O40" s="58"/>
    </row>
    <row r="41" spans="1:15" ht="21.75" customHeight="1">
      <c r="A41" s="455"/>
      <c r="B41" s="67" t="s">
        <v>102</v>
      </c>
      <c r="C41" s="461"/>
      <c r="D41" s="332" t="s">
        <v>415</v>
      </c>
      <c r="E41" s="332" t="s">
        <v>415</v>
      </c>
      <c r="F41" s="332" t="s">
        <v>415</v>
      </c>
      <c r="G41" s="332" t="s">
        <v>415</v>
      </c>
      <c r="H41" s="332" t="s">
        <v>415</v>
      </c>
      <c r="I41" s="332" t="s">
        <v>415</v>
      </c>
      <c r="J41" s="332" t="s">
        <v>415</v>
      </c>
      <c r="K41" s="332" t="s">
        <v>415</v>
      </c>
      <c r="L41" s="332" t="s">
        <v>415</v>
      </c>
      <c r="M41" s="332" t="s">
        <v>415</v>
      </c>
      <c r="N41" s="53"/>
      <c r="O41" s="58"/>
    </row>
    <row r="42" spans="1:15" ht="21.75" customHeight="1" thickBot="1">
      <c r="A42" s="456"/>
      <c r="B42" s="457" t="s">
        <v>356</v>
      </c>
      <c r="C42" s="464"/>
      <c r="D42" s="49">
        <v>4</v>
      </c>
      <c r="E42" s="49">
        <v>2</v>
      </c>
      <c r="F42" s="49">
        <v>1</v>
      </c>
      <c r="G42" s="49">
        <v>1</v>
      </c>
      <c r="H42" s="49"/>
      <c r="I42" s="49">
        <v>4</v>
      </c>
      <c r="J42" s="49"/>
      <c r="K42" s="49"/>
      <c r="L42" s="420"/>
      <c r="M42" s="421"/>
      <c r="N42" s="195"/>
      <c r="O42" s="59"/>
    </row>
    <row r="43" spans="1:15" ht="21.75" customHeight="1">
      <c r="A43" s="454" t="s">
        <v>171</v>
      </c>
      <c r="B43" s="66" t="s">
        <v>172</v>
      </c>
      <c r="C43" s="459" t="s">
        <v>330</v>
      </c>
      <c r="D43" s="50">
        <v>6</v>
      </c>
      <c r="E43" s="190">
        <v>2</v>
      </c>
      <c r="F43" s="191"/>
      <c r="G43" s="191"/>
      <c r="H43" s="191">
        <v>2</v>
      </c>
      <c r="I43" s="192">
        <v>4</v>
      </c>
      <c r="J43" s="50">
        <v>2</v>
      </c>
      <c r="K43" s="190"/>
      <c r="L43" s="190">
        <v>209</v>
      </c>
      <c r="M43" s="190">
        <v>13</v>
      </c>
      <c r="N43" s="193">
        <v>24</v>
      </c>
      <c r="O43" s="57">
        <v>120</v>
      </c>
    </row>
    <row r="44" spans="1:15" ht="21.75" customHeight="1">
      <c r="A44" s="455"/>
      <c r="B44" s="67" t="s">
        <v>102</v>
      </c>
      <c r="C44" s="461"/>
      <c r="D44" s="26">
        <v>6</v>
      </c>
      <c r="E44" s="26">
        <v>2</v>
      </c>
      <c r="F44" s="26"/>
      <c r="G44" s="26"/>
      <c r="H44" s="26">
        <v>2</v>
      </c>
      <c r="I44" s="26">
        <v>4</v>
      </c>
      <c r="J44" s="26">
        <v>2</v>
      </c>
      <c r="K44" s="26"/>
      <c r="L44" s="26">
        <v>209</v>
      </c>
      <c r="M44" s="26">
        <v>13</v>
      </c>
      <c r="N44" s="53">
        <v>24</v>
      </c>
      <c r="O44" s="58">
        <v>120</v>
      </c>
    </row>
    <row r="45" spans="1:15" ht="21.75" customHeight="1" thickBot="1">
      <c r="A45" s="456"/>
      <c r="B45" s="457" t="s">
        <v>332</v>
      </c>
      <c r="C45" s="464"/>
      <c r="D45" s="276">
        <v>5</v>
      </c>
      <c r="E45" s="276">
        <v>2</v>
      </c>
      <c r="F45" s="276"/>
      <c r="G45" s="276"/>
      <c r="H45" s="276">
        <v>2</v>
      </c>
      <c r="I45" s="276">
        <v>4</v>
      </c>
      <c r="J45" s="276">
        <v>1</v>
      </c>
      <c r="K45" s="276"/>
      <c r="L45" s="422"/>
      <c r="M45" s="423"/>
      <c r="N45" s="162">
        <v>24</v>
      </c>
      <c r="O45" s="59">
        <v>120</v>
      </c>
    </row>
    <row r="46" spans="1:15" ht="21.75" customHeight="1">
      <c r="A46" s="454" t="s">
        <v>173</v>
      </c>
      <c r="B46" s="66" t="s">
        <v>174</v>
      </c>
      <c r="C46" s="459" t="s">
        <v>330</v>
      </c>
      <c r="D46" s="50">
        <v>3</v>
      </c>
      <c r="E46" s="190">
        <v>1</v>
      </c>
      <c r="F46" s="191">
        <v>2</v>
      </c>
      <c r="G46" s="191"/>
      <c r="H46" s="191"/>
      <c r="I46" s="214">
        <v>3</v>
      </c>
      <c r="J46" s="50"/>
      <c r="K46" s="190"/>
      <c r="L46" s="190">
        <v>126</v>
      </c>
      <c r="M46" s="190">
        <v>4</v>
      </c>
      <c r="N46" s="193">
        <v>90</v>
      </c>
      <c r="O46" s="57">
        <v>270</v>
      </c>
    </row>
    <row r="47" spans="1:15" ht="21.75" customHeight="1">
      <c r="A47" s="455"/>
      <c r="B47" s="67" t="s">
        <v>175</v>
      </c>
      <c r="C47" s="460"/>
      <c r="D47" s="332" t="s">
        <v>415</v>
      </c>
      <c r="E47" s="332" t="s">
        <v>415</v>
      </c>
      <c r="F47" s="332" t="s">
        <v>415</v>
      </c>
      <c r="G47" s="332" t="s">
        <v>415</v>
      </c>
      <c r="H47" s="332" t="s">
        <v>415</v>
      </c>
      <c r="I47" s="332" t="s">
        <v>415</v>
      </c>
      <c r="J47" s="332" t="s">
        <v>415</v>
      </c>
      <c r="K47" s="332" t="s">
        <v>415</v>
      </c>
      <c r="L47" s="332" t="s">
        <v>415</v>
      </c>
      <c r="M47" s="332" t="s">
        <v>415</v>
      </c>
      <c r="N47" s="52"/>
      <c r="O47" s="58"/>
    </row>
    <row r="48" spans="1:15" ht="21.75" customHeight="1">
      <c r="A48" s="455"/>
      <c r="B48" s="67" t="s">
        <v>176</v>
      </c>
      <c r="C48" s="460"/>
      <c r="D48" s="332" t="s">
        <v>415</v>
      </c>
      <c r="E48" s="332" t="s">
        <v>415</v>
      </c>
      <c r="F48" s="332" t="s">
        <v>415</v>
      </c>
      <c r="G48" s="332" t="s">
        <v>415</v>
      </c>
      <c r="H48" s="332" t="s">
        <v>415</v>
      </c>
      <c r="I48" s="332" t="s">
        <v>415</v>
      </c>
      <c r="J48" s="332" t="s">
        <v>415</v>
      </c>
      <c r="K48" s="332" t="s">
        <v>415</v>
      </c>
      <c r="L48" s="332" t="s">
        <v>415</v>
      </c>
      <c r="M48" s="332" t="s">
        <v>415</v>
      </c>
      <c r="N48" s="52">
        <v>30</v>
      </c>
      <c r="O48" s="58">
        <v>60</v>
      </c>
    </row>
    <row r="49" spans="1:17" ht="21.75" customHeight="1">
      <c r="A49" s="455"/>
      <c r="B49" s="67" t="s">
        <v>102</v>
      </c>
      <c r="C49" s="461"/>
      <c r="D49" s="332" t="s">
        <v>415</v>
      </c>
      <c r="E49" s="332" t="s">
        <v>415</v>
      </c>
      <c r="F49" s="332" t="s">
        <v>415</v>
      </c>
      <c r="G49" s="332" t="s">
        <v>415</v>
      </c>
      <c r="H49" s="332" t="s">
        <v>415</v>
      </c>
      <c r="I49" s="332" t="s">
        <v>415</v>
      </c>
      <c r="J49" s="332" t="s">
        <v>415</v>
      </c>
      <c r="K49" s="332" t="s">
        <v>415</v>
      </c>
      <c r="L49" s="332" t="s">
        <v>415</v>
      </c>
      <c r="M49" s="332" t="s">
        <v>415</v>
      </c>
      <c r="N49" s="53">
        <v>66</v>
      </c>
      <c r="O49" s="271">
        <v>330</v>
      </c>
      <c r="Q49" s="277"/>
    </row>
    <row r="50" spans="1:17" ht="21.75" customHeight="1" thickBot="1">
      <c r="A50" s="456"/>
      <c r="B50" s="457" t="s">
        <v>357</v>
      </c>
      <c r="C50" s="464"/>
      <c r="D50" s="49"/>
      <c r="E50" s="49"/>
      <c r="F50" s="49"/>
      <c r="G50" s="49"/>
      <c r="H50" s="49"/>
      <c r="I50" s="49"/>
      <c r="J50" s="49"/>
      <c r="K50" s="49"/>
      <c r="L50" s="420"/>
      <c r="M50" s="421"/>
      <c r="N50" s="195"/>
      <c r="O50" s="59"/>
    </row>
    <row r="51" spans="1:17" ht="21.75" customHeight="1">
      <c r="A51" s="454" t="s">
        <v>177</v>
      </c>
      <c r="B51" s="66" t="s">
        <v>178</v>
      </c>
      <c r="C51" s="459" t="s">
        <v>330</v>
      </c>
      <c r="D51" s="303">
        <v>4</v>
      </c>
      <c r="E51" s="190">
        <v>4</v>
      </c>
      <c r="F51" s="191">
        <v>0</v>
      </c>
      <c r="G51" s="191"/>
      <c r="H51" s="191"/>
      <c r="I51" s="192">
        <v>4</v>
      </c>
      <c r="J51" s="50"/>
      <c r="K51" s="190"/>
      <c r="L51" s="190">
        <v>138</v>
      </c>
      <c r="M51" s="190">
        <v>6</v>
      </c>
      <c r="N51" s="193"/>
      <c r="O51" s="346">
        <v>0</v>
      </c>
    </row>
    <row r="52" spans="1:17" ht="21.75" customHeight="1">
      <c r="A52" s="455"/>
      <c r="B52" s="69" t="s">
        <v>179</v>
      </c>
      <c r="C52" s="460"/>
      <c r="D52" s="347"/>
      <c r="E52" s="54"/>
      <c r="F52" s="54"/>
      <c r="G52" s="54"/>
      <c r="H52" s="54"/>
      <c r="I52" s="54"/>
      <c r="J52" s="54"/>
      <c r="K52" s="54"/>
      <c r="L52" s="54"/>
      <c r="M52" s="54"/>
      <c r="N52" s="197"/>
      <c r="O52" s="348"/>
    </row>
    <row r="53" spans="1:17" ht="21.75" customHeight="1">
      <c r="A53" s="455"/>
      <c r="B53" s="69" t="s">
        <v>180</v>
      </c>
      <c r="C53" s="460"/>
      <c r="D53" s="203"/>
      <c r="E53" s="26"/>
      <c r="F53" s="26"/>
      <c r="G53" s="26"/>
      <c r="H53" s="26"/>
      <c r="I53" s="26"/>
      <c r="J53" s="26"/>
      <c r="K53" s="26"/>
      <c r="L53" s="26"/>
      <c r="M53" s="26"/>
      <c r="N53" s="197"/>
      <c r="O53" s="348"/>
    </row>
    <row r="54" spans="1:17" ht="21.75" customHeight="1">
      <c r="A54" s="455"/>
      <c r="B54" s="69" t="s">
        <v>181</v>
      </c>
      <c r="C54" s="460"/>
      <c r="D54" s="203">
        <v>2</v>
      </c>
      <c r="E54" s="26">
        <v>2</v>
      </c>
      <c r="F54" s="26"/>
      <c r="G54" s="26"/>
      <c r="H54" s="26"/>
      <c r="I54" s="26">
        <v>2</v>
      </c>
      <c r="J54" s="26"/>
      <c r="K54" s="26"/>
      <c r="L54" s="26">
        <v>184</v>
      </c>
      <c r="M54" s="26">
        <v>4</v>
      </c>
      <c r="N54" s="52"/>
      <c r="O54" s="349">
        <v>0</v>
      </c>
    </row>
    <row r="55" spans="1:17" ht="21.75" customHeight="1">
      <c r="A55" s="455"/>
      <c r="B55" s="69" t="s">
        <v>182</v>
      </c>
      <c r="C55" s="460"/>
      <c r="D55" s="203" t="s">
        <v>417</v>
      </c>
      <c r="E55" s="203" t="s">
        <v>417</v>
      </c>
      <c r="F55" s="203" t="s">
        <v>417</v>
      </c>
      <c r="G55" s="203" t="s">
        <v>417</v>
      </c>
      <c r="H55" s="203" t="s">
        <v>417</v>
      </c>
      <c r="I55" s="203" t="s">
        <v>417</v>
      </c>
      <c r="J55" s="203" t="s">
        <v>417</v>
      </c>
      <c r="K55" s="203" t="s">
        <v>417</v>
      </c>
      <c r="L55" s="203" t="s">
        <v>417</v>
      </c>
      <c r="M55" s="203" t="s">
        <v>417</v>
      </c>
      <c r="N55" s="52"/>
      <c r="O55" s="349">
        <v>0</v>
      </c>
    </row>
    <row r="56" spans="1:17" ht="21.75" customHeight="1">
      <c r="A56" s="455"/>
      <c r="B56" s="69" t="s">
        <v>183</v>
      </c>
      <c r="C56" s="460"/>
      <c r="D56" s="203" t="s">
        <v>417</v>
      </c>
      <c r="E56" s="203" t="s">
        <v>417</v>
      </c>
      <c r="F56" s="203" t="s">
        <v>417</v>
      </c>
      <c r="G56" s="203" t="s">
        <v>417</v>
      </c>
      <c r="H56" s="203" t="s">
        <v>417</v>
      </c>
      <c r="I56" s="203" t="s">
        <v>417</v>
      </c>
      <c r="J56" s="203" t="s">
        <v>417</v>
      </c>
      <c r="K56" s="203" t="s">
        <v>417</v>
      </c>
      <c r="L56" s="203" t="s">
        <v>417</v>
      </c>
      <c r="M56" s="203" t="s">
        <v>417</v>
      </c>
      <c r="N56" s="52"/>
      <c r="O56" s="349">
        <v>0</v>
      </c>
    </row>
    <row r="57" spans="1:17" ht="21.75" customHeight="1">
      <c r="A57" s="455"/>
      <c r="B57" s="67" t="s">
        <v>184</v>
      </c>
      <c r="C57" s="460"/>
      <c r="D57" s="334"/>
      <c r="E57" s="56"/>
      <c r="F57" s="196"/>
      <c r="G57" s="196"/>
      <c r="H57" s="196"/>
      <c r="I57" s="26"/>
      <c r="J57" s="55"/>
      <c r="K57" s="56"/>
      <c r="L57" s="56"/>
      <c r="M57" s="56"/>
      <c r="N57" s="52"/>
      <c r="O57" s="349"/>
    </row>
    <row r="58" spans="1:17" ht="21.75" customHeight="1">
      <c r="A58" s="455"/>
      <c r="B58" s="67" t="s">
        <v>185</v>
      </c>
      <c r="C58" s="460"/>
      <c r="D58" s="334">
        <v>1</v>
      </c>
      <c r="E58" s="56">
        <v>1</v>
      </c>
      <c r="F58" s="196"/>
      <c r="G58" s="196"/>
      <c r="H58" s="196"/>
      <c r="I58" s="26">
        <v>1</v>
      </c>
      <c r="J58" s="55"/>
      <c r="K58" s="56"/>
      <c r="L58" s="56">
        <v>100</v>
      </c>
      <c r="M58" s="56">
        <v>1</v>
      </c>
      <c r="N58" s="52"/>
      <c r="O58" s="349">
        <v>0</v>
      </c>
    </row>
    <row r="59" spans="1:17" ht="21.75" customHeight="1">
      <c r="A59" s="455"/>
      <c r="B59" s="67" t="s">
        <v>102</v>
      </c>
      <c r="C59" s="461"/>
      <c r="D59" s="309" t="s">
        <v>417</v>
      </c>
      <c r="E59" s="309" t="s">
        <v>417</v>
      </c>
      <c r="F59" s="309" t="s">
        <v>417</v>
      </c>
      <c r="G59" s="309" t="s">
        <v>417</v>
      </c>
      <c r="H59" s="309" t="s">
        <v>417</v>
      </c>
      <c r="I59" s="309" t="s">
        <v>417</v>
      </c>
      <c r="J59" s="309" t="s">
        <v>417</v>
      </c>
      <c r="K59" s="309" t="s">
        <v>417</v>
      </c>
      <c r="L59" s="309" t="s">
        <v>417</v>
      </c>
      <c r="M59" s="309" t="s">
        <v>417</v>
      </c>
      <c r="N59" s="53"/>
      <c r="O59" s="349">
        <v>0</v>
      </c>
    </row>
    <row r="60" spans="1:17" ht="21.75" customHeight="1" thickBot="1">
      <c r="A60" s="456"/>
      <c r="B60" s="457" t="s">
        <v>332</v>
      </c>
      <c r="C60" s="464"/>
      <c r="D60" s="321"/>
      <c r="E60" s="49"/>
      <c r="F60" s="49"/>
      <c r="G60" s="49"/>
      <c r="H60" s="49"/>
      <c r="I60" s="49"/>
      <c r="J60" s="49"/>
      <c r="K60" s="49"/>
      <c r="L60" s="422"/>
      <c r="M60" s="423"/>
      <c r="N60" s="195"/>
      <c r="O60" s="350"/>
    </row>
    <row r="61" spans="1:17" s="278" customFormat="1" ht="21.75" customHeight="1">
      <c r="A61" s="454" t="s">
        <v>190</v>
      </c>
      <c r="B61" s="66" t="s">
        <v>290</v>
      </c>
      <c r="C61" s="459" t="s">
        <v>330</v>
      </c>
      <c r="D61" s="50">
        <v>13</v>
      </c>
      <c r="E61" s="190">
        <v>3</v>
      </c>
      <c r="F61" s="191">
        <v>1.5</v>
      </c>
      <c r="G61" s="191"/>
      <c r="H61" s="191"/>
      <c r="I61" s="214">
        <v>4.5</v>
      </c>
      <c r="J61" s="50">
        <v>7.9</v>
      </c>
      <c r="K61" s="190"/>
      <c r="L61" s="190">
        <v>172</v>
      </c>
      <c r="M61" s="190">
        <v>22</v>
      </c>
      <c r="N61" s="300">
        <v>43.333333333333336</v>
      </c>
      <c r="O61" s="57">
        <v>300</v>
      </c>
    </row>
    <row r="62" spans="1:17" ht="21.75" customHeight="1">
      <c r="A62" s="455"/>
      <c r="B62" s="69" t="s">
        <v>283</v>
      </c>
      <c r="C62" s="460"/>
      <c r="D62" s="332" t="s">
        <v>415</v>
      </c>
      <c r="E62" s="332" t="s">
        <v>415</v>
      </c>
      <c r="F62" s="332" t="s">
        <v>415</v>
      </c>
      <c r="G62" s="332" t="s">
        <v>415</v>
      </c>
      <c r="H62" s="332" t="s">
        <v>415</v>
      </c>
      <c r="I62" s="332" t="s">
        <v>415</v>
      </c>
      <c r="J62" s="332" t="s">
        <v>415</v>
      </c>
      <c r="K62" s="332" t="s">
        <v>415</v>
      </c>
      <c r="L62" s="332" t="s">
        <v>415</v>
      </c>
      <c r="M62" s="332" t="s">
        <v>415</v>
      </c>
      <c r="N62" s="299"/>
      <c r="O62" s="212"/>
    </row>
    <row r="63" spans="1:17" ht="21.75" customHeight="1">
      <c r="A63" s="455"/>
      <c r="B63" s="69" t="s">
        <v>191</v>
      </c>
      <c r="C63" s="460"/>
      <c r="D63" s="26"/>
      <c r="E63" s="26"/>
      <c r="F63" s="26"/>
      <c r="G63" s="26"/>
      <c r="H63" s="26"/>
      <c r="I63" s="218"/>
      <c r="J63" s="26"/>
      <c r="K63" s="26"/>
      <c r="L63" s="26"/>
      <c r="M63" s="26"/>
      <c r="N63" s="299"/>
      <c r="O63" s="212"/>
    </row>
    <row r="64" spans="1:17" ht="21.75" customHeight="1">
      <c r="A64" s="455"/>
      <c r="B64" s="69" t="s">
        <v>284</v>
      </c>
      <c r="C64" s="460"/>
      <c r="D64" s="51"/>
      <c r="E64" s="51"/>
      <c r="F64" s="51"/>
      <c r="G64" s="51"/>
      <c r="H64" s="51"/>
      <c r="I64" s="218"/>
      <c r="J64" s="51"/>
      <c r="K64" s="51"/>
      <c r="L64" s="51"/>
      <c r="M64" s="51"/>
      <c r="N64" s="299"/>
      <c r="O64" s="212"/>
    </row>
    <row r="65" spans="1:15" s="278" customFormat="1" ht="21.75" customHeight="1">
      <c r="A65" s="455"/>
      <c r="B65" s="69" t="s">
        <v>291</v>
      </c>
      <c r="C65" s="460"/>
      <c r="D65" s="332" t="s">
        <v>415</v>
      </c>
      <c r="E65" s="332" t="s">
        <v>415</v>
      </c>
      <c r="F65" s="332" t="s">
        <v>415</v>
      </c>
      <c r="G65" s="332" t="s">
        <v>415</v>
      </c>
      <c r="H65" s="332" t="s">
        <v>415</v>
      </c>
      <c r="I65" s="332" t="s">
        <v>415</v>
      </c>
      <c r="J65" s="332" t="s">
        <v>415</v>
      </c>
      <c r="K65" s="332" t="s">
        <v>415</v>
      </c>
      <c r="L65" s="332" t="s">
        <v>415</v>
      </c>
      <c r="M65" s="332" t="s">
        <v>415</v>
      </c>
      <c r="N65" s="299"/>
      <c r="O65" s="212">
        <v>0</v>
      </c>
    </row>
    <row r="66" spans="1:15" s="278" customFormat="1" ht="21.75" customHeight="1">
      <c r="A66" s="455"/>
      <c r="B66" s="67" t="s">
        <v>292</v>
      </c>
      <c r="C66" s="460"/>
      <c r="D66" s="332" t="s">
        <v>415</v>
      </c>
      <c r="E66" s="332" t="s">
        <v>415</v>
      </c>
      <c r="F66" s="332" t="s">
        <v>415</v>
      </c>
      <c r="G66" s="332" t="s">
        <v>415</v>
      </c>
      <c r="H66" s="332" t="s">
        <v>415</v>
      </c>
      <c r="I66" s="332" t="s">
        <v>415</v>
      </c>
      <c r="J66" s="332" t="s">
        <v>415</v>
      </c>
      <c r="K66" s="332" t="s">
        <v>415</v>
      </c>
      <c r="L66" s="332" t="s">
        <v>415</v>
      </c>
      <c r="M66" s="332" t="s">
        <v>415</v>
      </c>
      <c r="N66" s="299"/>
      <c r="O66" s="212"/>
    </row>
    <row r="67" spans="1:15" s="278" customFormat="1" ht="21.75" customHeight="1">
      <c r="A67" s="455"/>
      <c r="B67" s="67" t="s">
        <v>293</v>
      </c>
      <c r="C67" s="460"/>
      <c r="D67" s="332" t="s">
        <v>415</v>
      </c>
      <c r="E67" s="332" t="s">
        <v>415</v>
      </c>
      <c r="F67" s="332" t="s">
        <v>415</v>
      </c>
      <c r="G67" s="332" t="s">
        <v>415</v>
      </c>
      <c r="H67" s="332" t="s">
        <v>415</v>
      </c>
      <c r="I67" s="332" t="s">
        <v>415</v>
      </c>
      <c r="J67" s="332" t="s">
        <v>415</v>
      </c>
      <c r="K67" s="332" t="s">
        <v>415</v>
      </c>
      <c r="L67" s="332" t="s">
        <v>415</v>
      </c>
      <c r="M67" s="332" t="s">
        <v>415</v>
      </c>
      <c r="N67" s="302">
        <v>0</v>
      </c>
      <c r="O67" s="58">
        <v>60</v>
      </c>
    </row>
    <row r="68" spans="1:15" s="278" customFormat="1" ht="21.75" customHeight="1">
      <c r="A68" s="455"/>
      <c r="B68" s="67" t="s">
        <v>294</v>
      </c>
      <c r="C68" s="460"/>
      <c r="D68" s="332" t="s">
        <v>415</v>
      </c>
      <c r="E68" s="332" t="s">
        <v>415</v>
      </c>
      <c r="F68" s="332" t="s">
        <v>415</v>
      </c>
      <c r="G68" s="332" t="s">
        <v>415</v>
      </c>
      <c r="H68" s="332" t="s">
        <v>415</v>
      </c>
      <c r="I68" s="332" t="s">
        <v>415</v>
      </c>
      <c r="J68" s="332" t="s">
        <v>415</v>
      </c>
      <c r="K68" s="332" t="s">
        <v>415</v>
      </c>
      <c r="L68" s="332" t="s">
        <v>415</v>
      </c>
      <c r="M68" s="332" t="s">
        <v>415</v>
      </c>
      <c r="N68" s="299"/>
      <c r="O68" s="212"/>
    </row>
    <row r="69" spans="1:15" s="278" customFormat="1" ht="21.75" customHeight="1">
      <c r="A69" s="455"/>
      <c r="B69" s="67" t="s">
        <v>295</v>
      </c>
      <c r="C69" s="460"/>
      <c r="D69" s="26">
        <v>2</v>
      </c>
      <c r="E69" s="26">
        <v>2</v>
      </c>
      <c r="F69" s="26"/>
      <c r="G69" s="26"/>
      <c r="H69" s="26"/>
      <c r="I69" s="218">
        <v>2</v>
      </c>
      <c r="J69" s="26"/>
      <c r="K69" s="26"/>
      <c r="L69" s="26">
        <v>45</v>
      </c>
      <c r="M69" s="26">
        <v>1</v>
      </c>
      <c r="N69" s="299"/>
      <c r="O69" s="212"/>
    </row>
    <row r="70" spans="1:15" ht="21.75" customHeight="1">
      <c r="A70" s="455"/>
      <c r="B70" s="67" t="s">
        <v>102</v>
      </c>
      <c r="C70" s="461"/>
      <c r="D70" s="309" t="s">
        <v>415</v>
      </c>
      <c r="E70" s="309" t="s">
        <v>415</v>
      </c>
      <c r="F70" s="309" t="s">
        <v>415</v>
      </c>
      <c r="G70" s="309" t="s">
        <v>415</v>
      </c>
      <c r="H70" s="309" t="s">
        <v>415</v>
      </c>
      <c r="I70" s="309" t="s">
        <v>415</v>
      </c>
      <c r="J70" s="309" t="s">
        <v>415</v>
      </c>
      <c r="K70" s="309" t="s">
        <v>415</v>
      </c>
      <c r="L70" s="309" t="s">
        <v>415</v>
      </c>
      <c r="M70" s="309" t="s">
        <v>415</v>
      </c>
      <c r="N70" s="301">
        <v>0</v>
      </c>
      <c r="O70" s="271">
        <v>360</v>
      </c>
    </row>
    <row r="71" spans="1:15" s="278" customFormat="1" ht="21.75" customHeight="1" thickBot="1">
      <c r="A71" s="456"/>
      <c r="B71" s="457" t="s">
        <v>358</v>
      </c>
      <c r="C71" s="464"/>
      <c r="D71" s="49"/>
      <c r="E71" s="49"/>
      <c r="F71" s="49"/>
      <c r="G71" s="49"/>
      <c r="H71" s="49"/>
      <c r="I71" s="49"/>
      <c r="J71" s="49"/>
      <c r="K71" s="49"/>
      <c r="L71" s="420"/>
      <c r="M71" s="421"/>
      <c r="N71" s="195"/>
      <c r="O71" s="59"/>
    </row>
    <row r="72" spans="1:15" ht="21.75" customHeight="1">
      <c r="A72" s="454" t="s">
        <v>192</v>
      </c>
      <c r="B72" s="66" t="s">
        <v>193</v>
      </c>
      <c r="C72" s="459" t="s">
        <v>359</v>
      </c>
      <c r="D72" s="303"/>
      <c r="E72" s="272"/>
      <c r="F72" s="273"/>
      <c r="G72" s="273"/>
      <c r="H72" s="273"/>
      <c r="I72" s="303"/>
      <c r="J72" s="274"/>
      <c r="K72" s="272"/>
      <c r="L72" s="272"/>
      <c r="M72" s="272"/>
      <c r="N72" s="275"/>
      <c r="O72" s="57"/>
    </row>
    <row r="73" spans="1:15" ht="21.75" customHeight="1">
      <c r="A73" s="455"/>
      <c r="B73" s="67" t="s">
        <v>194</v>
      </c>
      <c r="C73" s="462"/>
      <c r="D73" s="332" t="s">
        <v>415</v>
      </c>
      <c r="E73" s="332" t="s">
        <v>415</v>
      </c>
      <c r="F73" s="332" t="s">
        <v>415</v>
      </c>
      <c r="G73" s="332" t="s">
        <v>415</v>
      </c>
      <c r="H73" s="332" t="s">
        <v>415</v>
      </c>
      <c r="I73" s="332" t="s">
        <v>415</v>
      </c>
      <c r="J73" s="332" t="s">
        <v>415</v>
      </c>
      <c r="K73" s="332" t="s">
        <v>415</v>
      </c>
      <c r="L73" s="332" t="s">
        <v>415</v>
      </c>
      <c r="M73" s="332" t="s">
        <v>415</v>
      </c>
      <c r="N73" s="52"/>
      <c r="O73" s="58"/>
    </row>
    <row r="74" spans="1:15" ht="21.75" customHeight="1">
      <c r="A74" s="455"/>
      <c r="B74" s="67" t="s">
        <v>195</v>
      </c>
      <c r="C74" s="462"/>
      <c r="D74" s="332" t="s">
        <v>415</v>
      </c>
      <c r="E74" s="332" t="s">
        <v>415</v>
      </c>
      <c r="F74" s="332" t="s">
        <v>415</v>
      </c>
      <c r="G74" s="332" t="s">
        <v>415</v>
      </c>
      <c r="H74" s="332" t="s">
        <v>415</v>
      </c>
      <c r="I74" s="332" t="s">
        <v>415</v>
      </c>
      <c r="J74" s="332" t="s">
        <v>415</v>
      </c>
      <c r="K74" s="332" t="s">
        <v>415</v>
      </c>
      <c r="L74" s="332" t="s">
        <v>415</v>
      </c>
      <c r="M74" s="332" t="s">
        <v>415</v>
      </c>
      <c r="N74" s="52"/>
      <c r="O74" s="58"/>
    </row>
    <row r="75" spans="1:15" ht="21.75" customHeight="1">
      <c r="A75" s="455"/>
      <c r="B75" s="67" t="s">
        <v>102</v>
      </c>
      <c r="C75" s="463"/>
      <c r="D75" s="332" t="s">
        <v>415</v>
      </c>
      <c r="E75" s="332" t="s">
        <v>415</v>
      </c>
      <c r="F75" s="332" t="s">
        <v>415</v>
      </c>
      <c r="G75" s="332" t="s">
        <v>415</v>
      </c>
      <c r="H75" s="332" t="s">
        <v>415</v>
      </c>
      <c r="I75" s="332" t="s">
        <v>415</v>
      </c>
      <c r="J75" s="332" t="s">
        <v>415</v>
      </c>
      <c r="K75" s="332" t="s">
        <v>415</v>
      </c>
      <c r="L75" s="332" t="s">
        <v>415</v>
      </c>
      <c r="M75" s="332" t="s">
        <v>415</v>
      </c>
      <c r="N75" s="53"/>
      <c r="O75" s="58"/>
    </row>
    <row r="76" spans="1:15" ht="21.75" customHeight="1" thickBot="1">
      <c r="A76" s="456"/>
      <c r="B76" s="457" t="s">
        <v>360</v>
      </c>
      <c r="C76" s="458"/>
      <c r="D76" s="49"/>
      <c r="E76" s="49"/>
      <c r="F76" s="49"/>
      <c r="G76" s="49"/>
      <c r="H76" s="49"/>
      <c r="I76" s="49"/>
      <c r="J76" s="49"/>
      <c r="K76" s="49"/>
      <c r="L76" s="426"/>
      <c r="M76" s="427"/>
      <c r="N76" s="195"/>
      <c r="O76" s="59"/>
    </row>
    <row r="77" spans="1:15" ht="21.75" customHeight="1">
      <c r="A77" s="454" t="s">
        <v>313</v>
      </c>
      <c r="B77" s="66" t="s">
        <v>314</v>
      </c>
      <c r="C77" s="459" t="s">
        <v>330</v>
      </c>
      <c r="D77" s="50">
        <v>22</v>
      </c>
      <c r="E77" s="190"/>
      <c r="F77" s="191">
        <v>22</v>
      </c>
      <c r="G77" s="191"/>
      <c r="H77" s="191">
        <v>0</v>
      </c>
      <c r="I77" s="192">
        <v>22</v>
      </c>
      <c r="J77" s="50"/>
      <c r="K77" s="190">
        <v>0</v>
      </c>
      <c r="L77" s="190">
        <v>195</v>
      </c>
      <c r="M77" s="190">
        <v>43</v>
      </c>
      <c r="N77" s="193">
        <v>53</v>
      </c>
      <c r="O77" s="57">
        <v>1170</v>
      </c>
    </row>
    <row r="78" spans="1:15" ht="21.75" customHeight="1">
      <c r="A78" s="455"/>
      <c r="B78" s="67" t="s">
        <v>315</v>
      </c>
      <c r="C78" s="460"/>
      <c r="D78" s="51"/>
      <c r="E78" s="26"/>
      <c r="F78" s="26"/>
      <c r="G78" s="26"/>
      <c r="H78" s="26"/>
      <c r="I78" s="194"/>
      <c r="J78" s="26"/>
      <c r="K78" s="26"/>
      <c r="L78" s="26"/>
      <c r="M78" s="26"/>
      <c r="N78" s="52"/>
      <c r="O78" s="58"/>
    </row>
    <row r="79" spans="1:15" ht="21.75" customHeight="1">
      <c r="A79" s="455"/>
      <c r="B79" s="67" t="s">
        <v>316</v>
      </c>
      <c r="C79" s="460"/>
      <c r="D79" s="51"/>
      <c r="E79" s="51"/>
      <c r="F79" s="51"/>
      <c r="G79" s="51"/>
      <c r="H79" s="51"/>
      <c r="I79" s="194"/>
      <c r="J79" s="51"/>
      <c r="K79" s="51"/>
      <c r="L79" s="51"/>
      <c r="M79" s="51"/>
      <c r="N79" s="52"/>
      <c r="O79" s="58"/>
    </row>
    <row r="80" spans="1:15" ht="21.75" customHeight="1">
      <c r="A80" s="455"/>
      <c r="B80" s="67" t="s">
        <v>317</v>
      </c>
      <c r="C80" s="461"/>
      <c r="D80" s="48">
        <v>22</v>
      </c>
      <c r="E80" s="48"/>
      <c r="F80" s="48">
        <v>22</v>
      </c>
      <c r="G80" s="48"/>
      <c r="H80" s="48">
        <v>0</v>
      </c>
      <c r="I80" s="48">
        <v>22</v>
      </c>
      <c r="J80" s="48"/>
      <c r="K80" s="48">
        <v>0</v>
      </c>
      <c r="L80" s="48">
        <v>195</v>
      </c>
      <c r="M80" s="48">
        <v>43</v>
      </c>
      <c r="N80" s="53">
        <v>53</v>
      </c>
      <c r="O80" s="58">
        <v>1170</v>
      </c>
    </row>
    <row r="81" spans="1:15" ht="21.75" customHeight="1" thickBot="1">
      <c r="A81" s="456"/>
      <c r="B81" s="457" t="s">
        <v>332</v>
      </c>
      <c r="C81" s="464"/>
      <c r="D81" s="49">
        <v>31</v>
      </c>
      <c r="E81" s="49"/>
      <c r="F81" s="49">
        <v>31</v>
      </c>
      <c r="G81" s="49"/>
      <c r="H81" s="49">
        <v>0</v>
      </c>
      <c r="I81" s="49">
        <v>31</v>
      </c>
      <c r="J81" s="49"/>
      <c r="K81" s="49">
        <v>0</v>
      </c>
      <c r="L81" s="420"/>
      <c r="M81" s="421"/>
      <c r="N81" s="195">
        <v>39</v>
      </c>
      <c r="O81" s="59">
        <v>1200</v>
      </c>
    </row>
    <row r="82" spans="1:15" ht="21.75" customHeight="1">
      <c r="A82" s="454" t="s">
        <v>296</v>
      </c>
      <c r="B82" s="66" t="s">
        <v>402</v>
      </c>
      <c r="C82" s="459" t="s">
        <v>403</v>
      </c>
      <c r="D82" s="50">
        <v>52</v>
      </c>
      <c r="E82" s="190"/>
      <c r="F82" s="191">
        <v>52</v>
      </c>
      <c r="G82" s="191"/>
      <c r="H82" s="191"/>
      <c r="I82" s="192">
        <v>52</v>
      </c>
      <c r="J82" s="50"/>
      <c r="K82" s="190"/>
      <c r="L82" s="190">
        <v>62</v>
      </c>
      <c r="M82" s="190">
        <v>32</v>
      </c>
      <c r="N82" s="193">
        <v>42.11</v>
      </c>
      <c r="O82" s="57">
        <v>2190</v>
      </c>
    </row>
    <row r="83" spans="1:15" ht="21.75" customHeight="1">
      <c r="A83" s="455"/>
      <c r="B83" s="69" t="s">
        <v>297</v>
      </c>
      <c r="C83" s="460"/>
      <c r="D83" s="332" t="s">
        <v>415</v>
      </c>
      <c r="E83" s="332" t="s">
        <v>415</v>
      </c>
      <c r="F83" s="332" t="s">
        <v>415</v>
      </c>
      <c r="G83" s="332" t="s">
        <v>415</v>
      </c>
      <c r="H83" s="332" t="s">
        <v>415</v>
      </c>
      <c r="I83" s="332" t="s">
        <v>415</v>
      </c>
      <c r="J83" s="332" t="s">
        <v>415</v>
      </c>
      <c r="K83" s="332" t="s">
        <v>415</v>
      </c>
      <c r="L83" s="332" t="s">
        <v>415</v>
      </c>
      <c r="M83" s="332" t="s">
        <v>415</v>
      </c>
      <c r="N83" s="52">
        <v>100</v>
      </c>
      <c r="O83" s="58">
        <v>120</v>
      </c>
    </row>
    <row r="84" spans="1:15" ht="21.75" customHeight="1">
      <c r="A84" s="455"/>
      <c r="B84" s="69" t="s">
        <v>404</v>
      </c>
      <c r="C84" s="460"/>
      <c r="D84" s="51"/>
      <c r="E84" s="51"/>
      <c r="F84" s="51"/>
      <c r="G84" s="51"/>
      <c r="H84" s="51"/>
      <c r="I84" s="194"/>
      <c r="J84" s="51"/>
      <c r="K84" s="51"/>
      <c r="L84" s="51"/>
      <c r="M84" s="51"/>
      <c r="N84" s="52"/>
      <c r="O84" s="58"/>
    </row>
    <row r="85" spans="1:15" ht="21.75" customHeight="1">
      <c r="A85" s="455"/>
      <c r="B85" s="67" t="s">
        <v>405</v>
      </c>
      <c r="C85" s="460"/>
      <c r="D85" s="51"/>
      <c r="E85" s="26"/>
      <c r="F85" s="26"/>
      <c r="G85" s="26"/>
      <c r="H85" s="26"/>
      <c r="I85" s="194"/>
      <c r="J85" s="26"/>
      <c r="K85" s="26"/>
      <c r="L85" s="26"/>
      <c r="M85" s="26"/>
      <c r="N85" s="52"/>
      <c r="O85" s="58"/>
    </row>
    <row r="86" spans="1:15" ht="21.75" customHeight="1">
      <c r="A86" s="455"/>
      <c r="B86" s="67" t="s">
        <v>406</v>
      </c>
      <c r="C86" s="460"/>
      <c r="D86" s="51"/>
      <c r="E86" s="26"/>
      <c r="F86" s="26"/>
      <c r="G86" s="26"/>
      <c r="H86" s="26"/>
      <c r="I86" s="194"/>
      <c r="J86" s="26"/>
      <c r="K86" s="26"/>
      <c r="L86" s="26"/>
      <c r="M86" s="26"/>
      <c r="N86" s="52"/>
      <c r="O86" s="58"/>
    </row>
    <row r="87" spans="1:15" ht="21.75" customHeight="1">
      <c r="A87" s="455"/>
      <c r="B87" s="67" t="s">
        <v>407</v>
      </c>
      <c r="C87" s="460"/>
      <c r="D87" s="51"/>
      <c r="E87" s="51"/>
      <c r="F87" s="51"/>
      <c r="G87" s="51"/>
      <c r="H87" s="51"/>
      <c r="I87" s="194"/>
      <c r="J87" s="51"/>
      <c r="K87" s="51"/>
      <c r="L87" s="51"/>
      <c r="M87" s="51"/>
      <c r="N87" s="52"/>
      <c r="O87" s="58"/>
    </row>
    <row r="88" spans="1:15" ht="21.75" customHeight="1">
      <c r="A88" s="455"/>
      <c r="B88" s="67" t="s">
        <v>408</v>
      </c>
      <c r="C88" s="460"/>
      <c r="D88" s="332" t="s">
        <v>415</v>
      </c>
      <c r="E88" s="332" t="s">
        <v>415</v>
      </c>
      <c r="F88" s="332" t="s">
        <v>415</v>
      </c>
      <c r="G88" s="332" t="s">
        <v>415</v>
      </c>
      <c r="H88" s="332" t="s">
        <v>415</v>
      </c>
      <c r="I88" s="332" t="s">
        <v>415</v>
      </c>
      <c r="J88" s="332" t="s">
        <v>415</v>
      </c>
      <c r="K88" s="332" t="s">
        <v>415</v>
      </c>
      <c r="L88" s="332" t="s">
        <v>415</v>
      </c>
      <c r="M88" s="332" t="s">
        <v>415</v>
      </c>
      <c r="N88" s="52">
        <v>50</v>
      </c>
      <c r="O88" s="58">
        <v>900</v>
      </c>
    </row>
    <row r="89" spans="1:15" ht="21.75" customHeight="1">
      <c r="A89" s="455"/>
      <c r="B89" s="67" t="s">
        <v>102</v>
      </c>
      <c r="C89" s="461"/>
      <c r="D89" s="203" t="s">
        <v>415</v>
      </c>
      <c r="E89" s="203" t="s">
        <v>415</v>
      </c>
      <c r="F89" s="203" t="s">
        <v>415</v>
      </c>
      <c r="G89" s="203" t="s">
        <v>415</v>
      </c>
      <c r="H89" s="203" t="s">
        <v>415</v>
      </c>
      <c r="I89" s="203" t="s">
        <v>415</v>
      </c>
      <c r="J89" s="203" t="s">
        <v>415</v>
      </c>
      <c r="K89" s="203" t="s">
        <v>415</v>
      </c>
      <c r="L89" s="203" t="s">
        <v>415</v>
      </c>
      <c r="M89" s="203" t="s">
        <v>415</v>
      </c>
      <c r="N89" s="53">
        <v>45.2</v>
      </c>
      <c r="O89" s="58">
        <v>3210</v>
      </c>
    </row>
    <row r="90" spans="1:15" ht="21.75" customHeight="1" thickBot="1">
      <c r="A90" s="456"/>
      <c r="B90" s="457" t="s">
        <v>409</v>
      </c>
      <c r="C90" s="464"/>
      <c r="D90" s="49"/>
      <c r="E90" s="49"/>
      <c r="F90" s="49"/>
      <c r="G90" s="49"/>
      <c r="H90" s="49"/>
      <c r="I90" s="49"/>
      <c r="J90" s="49"/>
      <c r="K90" s="49"/>
      <c r="L90" s="420"/>
      <c r="M90" s="421"/>
      <c r="N90" s="195"/>
      <c r="O90" s="59">
        <v>2430</v>
      </c>
    </row>
    <row r="91" spans="1:15" ht="21.75" customHeight="1">
      <c r="A91" s="454" t="s">
        <v>198</v>
      </c>
      <c r="B91" s="66" t="s">
        <v>220</v>
      </c>
      <c r="C91" s="459" t="s">
        <v>330</v>
      </c>
      <c r="D91" s="50"/>
      <c r="E91" s="190"/>
      <c r="F91" s="191"/>
      <c r="G91" s="191"/>
      <c r="H91" s="191"/>
      <c r="I91" s="214"/>
      <c r="J91" s="50"/>
      <c r="K91" s="190"/>
      <c r="L91" s="190"/>
      <c r="M91" s="190"/>
      <c r="N91" s="193"/>
      <c r="O91" s="57"/>
    </row>
    <row r="92" spans="1:15" ht="21.75" customHeight="1">
      <c r="A92" s="455"/>
      <c r="B92" s="69" t="s">
        <v>221</v>
      </c>
      <c r="C92" s="460"/>
      <c r="D92" s="51"/>
      <c r="E92" s="51"/>
      <c r="F92" s="51"/>
      <c r="G92" s="51"/>
      <c r="H92" s="51"/>
      <c r="I92" s="26"/>
      <c r="J92" s="51"/>
      <c r="K92" s="51"/>
      <c r="L92" s="51"/>
      <c r="M92" s="51"/>
      <c r="N92" s="52"/>
      <c r="O92" s="58"/>
    </row>
    <row r="93" spans="1:15" ht="21.75" customHeight="1">
      <c r="A93" s="455"/>
      <c r="B93" s="67" t="s">
        <v>222</v>
      </c>
      <c r="C93" s="460"/>
      <c r="D93" s="51"/>
      <c r="E93" s="51"/>
      <c r="F93" s="51"/>
      <c r="G93" s="51"/>
      <c r="H93" s="51"/>
      <c r="I93" s="26"/>
      <c r="J93" s="51"/>
      <c r="K93" s="51"/>
      <c r="L93" s="51"/>
      <c r="M93" s="51"/>
      <c r="N93" s="52"/>
      <c r="O93" s="58"/>
    </row>
    <row r="94" spans="1:15" ht="21.75" customHeight="1">
      <c r="A94" s="455"/>
      <c r="B94" s="67" t="s">
        <v>223</v>
      </c>
      <c r="C94" s="460"/>
      <c r="D94" s="203" t="s">
        <v>415</v>
      </c>
      <c r="E94" s="203" t="s">
        <v>415</v>
      </c>
      <c r="F94" s="203" t="s">
        <v>415</v>
      </c>
      <c r="G94" s="203" t="s">
        <v>415</v>
      </c>
      <c r="H94" s="203" t="s">
        <v>415</v>
      </c>
      <c r="I94" s="203" t="s">
        <v>415</v>
      </c>
      <c r="J94" s="203" t="s">
        <v>415</v>
      </c>
      <c r="K94" s="203" t="s">
        <v>415</v>
      </c>
      <c r="L94" s="203" t="s">
        <v>415</v>
      </c>
      <c r="M94" s="203" t="s">
        <v>415</v>
      </c>
      <c r="N94" s="52"/>
      <c r="O94" s="58"/>
    </row>
    <row r="95" spans="1:15" ht="21.75" customHeight="1">
      <c r="A95" s="455"/>
      <c r="B95" s="67" t="s">
        <v>102</v>
      </c>
      <c r="C95" s="461"/>
      <c r="D95" s="203" t="s">
        <v>415</v>
      </c>
      <c r="E95" s="203" t="s">
        <v>415</v>
      </c>
      <c r="F95" s="203" t="s">
        <v>415</v>
      </c>
      <c r="G95" s="203" t="s">
        <v>415</v>
      </c>
      <c r="H95" s="203" t="s">
        <v>415</v>
      </c>
      <c r="I95" s="203" t="s">
        <v>415</v>
      </c>
      <c r="J95" s="203" t="s">
        <v>415</v>
      </c>
      <c r="K95" s="203" t="s">
        <v>415</v>
      </c>
      <c r="L95" s="203" t="s">
        <v>415</v>
      </c>
      <c r="M95" s="203" t="s">
        <v>415</v>
      </c>
      <c r="N95" s="53"/>
      <c r="O95" s="271"/>
    </row>
    <row r="96" spans="1:15" ht="21.75" customHeight="1" thickBot="1">
      <c r="A96" s="456"/>
      <c r="B96" s="457" t="s">
        <v>332</v>
      </c>
      <c r="C96" s="464"/>
      <c r="D96" s="49"/>
      <c r="E96" s="49"/>
      <c r="F96" s="49"/>
      <c r="G96" s="49"/>
      <c r="H96" s="49"/>
      <c r="I96" s="49"/>
      <c r="J96" s="49"/>
      <c r="K96" s="49"/>
      <c r="L96" s="422"/>
      <c r="M96" s="423"/>
      <c r="N96" s="195"/>
      <c r="O96" s="59"/>
    </row>
    <row r="97" spans="1:15" ht="21.75" customHeight="1">
      <c r="A97" s="454" t="s">
        <v>307</v>
      </c>
      <c r="B97" s="66" t="s">
        <v>199</v>
      </c>
      <c r="C97" s="459" t="s">
        <v>363</v>
      </c>
      <c r="D97" s="50">
        <v>20</v>
      </c>
      <c r="E97" s="190">
        <v>20</v>
      </c>
      <c r="F97" s="191"/>
      <c r="G97" s="191"/>
      <c r="H97" s="191"/>
      <c r="I97" s="192"/>
      <c r="J97" s="50"/>
      <c r="K97" s="190"/>
      <c r="L97" s="190">
        <v>61</v>
      </c>
      <c r="M97" s="190">
        <v>12</v>
      </c>
      <c r="N97" s="193">
        <v>21</v>
      </c>
      <c r="O97" s="57">
        <v>420</v>
      </c>
    </row>
    <row r="98" spans="1:15" ht="21.75" customHeight="1">
      <c r="A98" s="455"/>
      <c r="B98" s="67" t="s">
        <v>298</v>
      </c>
      <c r="C98" s="460"/>
      <c r="D98" s="54">
        <v>30</v>
      </c>
      <c r="E98" s="54">
        <v>30</v>
      </c>
      <c r="F98" s="54"/>
      <c r="G98" s="54"/>
      <c r="H98" s="54"/>
      <c r="I98" s="54"/>
      <c r="J98" s="54"/>
      <c r="K98" s="54"/>
      <c r="L98" s="54">
        <v>362</v>
      </c>
      <c r="M98" s="54">
        <v>109</v>
      </c>
      <c r="N98" s="197">
        <v>6</v>
      </c>
      <c r="O98" s="304">
        <v>180</v>
      </c>
    </row>
    <row r="99" spans="1:15" ht="21.75" customHeight="1">
      <c r="A99" s="455"/>
      <c r="B99" s="67" t="s">
        <v>285</v>
      </c>
      <c r="C99" s="460"/>
      <c r="D99" s="203" t="s">
        <v>415</v>
      </c>
      <c r="E99" s="203" t="s">
        <v>415</v>
      </c>
      <c r="F99" s="203" t="s">
        <v>415</v>
      </c>
      <c r="G99" s="203" t="s">
        <v>415</v>
      </c>
      <c r="H99" s="203" t="s">
        <v>415</v>
      </c>
      <c r="I99" s="203" t="s">
        <v>415</v>
      </c>
      <c r="J99" s="203" t="s">
        <v>415</v>
      </c>
      <c r="K99" s="203" t="s">
        <v>415</v>
      </c>
      <c r="L99" s="203" t="s">
        <v>415</v>
      </c>
      <c r="M99" s="203" t="s">
        <v>415</v>
      </c>
      <c r="N99" s="197">
        <v>6</v>
      </c>
      <c r="O99" s="304">
        <v>60</v>
      </c>
    </row>
    <row r="100" spans="1:15" ht="21.75" customHeight="1">
      <c r="A100" s="455"/>
      <c r="B100" s="67" t="s">
        <v>299</v>
      </c>
      <c r="C100" s="460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52"/>
      <c r="O100" s="58"/>
    </row>
    <row r="101" spans="1:15" ht="21.75" customHeight="1">
      <c r="A101" s="455"/>
      <c r="B101" s="67" t="s">
        <v>102</v>
      </c>
      <c r="C101" s="461"/>
      <c r="D101" s="309" t="s">
        <v>415</v>
      </c>
      <c r="E101" s="309" t="s">
        <v>415</v>
      </c>
      <c r="F101" s="309" t="s">
        <v>415</v>
      </c>
      <c r="G101" s="309" t="s">
        <v>415</v>
      </c>
      <c r="H101" s="309" t="s">
        <v>415</v>
      </c>
      <c r="I101" s="309" t="s">
        <v>415</v>
      </c>
      <c r="J101" s="309" t="s">
        <v>415</v>
      </c>
      <c r="K101" s="309" t="s">
        <v>415</v>
      </c>
      <c r="L101" s="309" t="s">
        <v>415</v>
      </c>
      <c r="M101" s="309" t="s">
        <v>415</v>
      </c>
      <c r="N101" s="53">
        <v>11</v>
      </c>
      <c r="O101" s="58">
        <v>660</v>
      </c>
    </row>
    <row r="102" spans="1:15" ht="21.75" customHeight="1" thickBot="1">
      <c r="A102" s="456"/>
      <c r="B102" s="457" t="s">
        <v>364</v>
      </c>
      <c r="C102" s="464"/>
      <c r="D102" s="49">
        <v>52</v>
      </c>
      <c r="E102" s="49">
        <v>52</v>
      </c>
      <c r="F102" s="49"/>
      <c r="G102" s="49"/>
      <c r="H102" s="49"/>
      <c r="I102" s="49">
        <v>52</v>
      </c>
      <c r="J102" s="49"/>
      <c r="K102" s="49"/>
      <c r="L102" s="420"/>
      <c r="M102" s="421"/>
      <c r="N102" s="195">
        <v>26</v>
      </c>
      <c r="O102" s="59">
        <v>1350</v>
      </c>
    </row>
    <row r="103" spans="1:15" ht="21.75" customHeight="1">
      <c r="A103" s="454" t="s">
        <v>208</v>
      </c>
      <c r="B103" s="66" t="s">
        <v>200</v>
      </c>
      <c r="C103" s="459" t="s">
        <v>365</v>
      </c>
      <c r="D103" s="303" t="s">
        <v>415</v>
      </c>
      <c r="E103" s="303" t="s">
        <v>415</v>
      </c>
      <c r="F103" s="303" t="s">
        <v>415</v>
      </c>
      <c r="G103" s="303" t="s">
        <v>415</v>
      </c>
      <c r="H103" s="303" t="s">
        <v>415</v>
      </c>
      <c r="I103" s="303" t="s">
        <v>415</v>
      </c>
      <c r="J103" s="303" t="s">
        <v>415</v>
      </c>
      <c r="K103" s="303" t="s">
        <v>415</v>
      </c>
      <c r="L103" s="303" t="s">
        <v>415</v>
      </c>
      <c r="M103" s="303" t="s">
        <v>415</v>
      </c>
      <c r="N103" s="193">
        <v>8</v>
      </c>
      <c r="O103" s="57">
        <v>30</v>
      </c>
    </row>
    <row r="104" spans="1:15" ht="21.75" customHeight="1">
      <c r="A104" s="455"/>
      <c r="B104" s="69" t="s">
        <v>201</v>
      </c>
      <c r="C104" s="460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197"/>
      <c r="O104" s="304"/>
    </row>
    <row r="105" spans="1:15" ht="21.75" customHeight="1">
      <c r="A105" s="455"/>
      <c r="B105" s="69" t="s">
        <v>202</v>
      </c>
      <c r="C105" s="460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197"/>
      <c r="O105" s="304"/>
    </row>
    <row r="106" spans="1:15" ht="21.75" customHeight="1">
      <c r="A106" s="455"/>
      <c r="B106" s="67" t="s">
        <v>203</v>
      </c>
      <c r="C106" s="460"/>
      <c r="D106" s="203" t="s">
        <v>415</v>
      </c>
      <c r="E106" s="203" t="s">
        <v>415</v>
      </c>
      <c r="F106" s="203" t="s">
        <v>415</v>
      </c>
      <c r="G106" s="203" t="s">
        <v>415</v>
      </c>
      <c r="H106" s="203" t="s">
        <v>415</v>
      </c>
      <c r="I106" s="203" t="s">
        <v>415</v>
      </c>
      <c r="J106" s="203" t="s">
        <v>415</v>
      </c>
      <c r="K106" s="203" t="s">
        <v>415</v>
      </c>
      <c r="L106" s="203" t="s">
        <v>415</v>
      </c>
      <c r="M106" s="203" t="s">
        <v>415</v>
      </c>
      <c r="N106" s="52"/>
      <c r="O106" s="58"/>
    </row>
    <row r="107" spans="1:15" ht="21.75" customHeight="1">
      <c r="A107" s="455"/>
      <c r="B107" s="67" t="s">
        <v>204</v>
      </c>
      <c r="C107" s="460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52"/>
      <c r="O107" s="58"/>
    </row>
    <row r="108" spans="1:15" ht="21.75" customHeight="1">
      <c r="A108" s="455"/>
      <c r="B108" s="67" t="s">
        <v>205</v>
      </c>
      <c r="C108" s="460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52"/>
      <c r="O108" s="58"/>
    </row>
    <row r="109" spans="1:15" ht="21.75" customHeight="1">
      <c r="A109" s="455"/>
      <c r="B109" s="67" t="s">
        <v>206</v>
      </c>
      <c r="C109" s="460"/>
      <c r="D109" s="55"/>
      <c r="E109" s="56"/>
      <c r="F109" s="196"/>
      <c r="G109" s="196"/>
      <c r="H109" s="196"/>
      <c r="I109" s="198"/>
      <c r="J109" s="55"/>
      <c r="K109" s="56"/>
      <c r="L109" s="56"/>
      <c r="M109" s="56"/>
      <c r="N109" s="52"/>
      <c r="O109" s="58"/>
    </row>
    <row r="110" spans="1:15" ht="21.75" customHeight="1">
      <c r="A110" s="455"/>
      <c r="B110" s="67" t="s">
        <v>207</v>
      </c>
      <c r="C110" s="460"/>
      <c r="D110" s="55"/>
      <c r="E110" s="56"/>
      <c r="F110" s="196"/>
      <c r="G110" s="196"/>
      <c r="H110" s="196"/>
      <c r="I110" s="194"/>
      <c r="J110" s="55"/>
      <c r="K110" s="56"/>
      <c r="L110" s="56"/>
      <c r="M110" s="56"/>
      <c r="N110" s="52"/>
      <c r="O110" s="58"/>
    </row>
    <row r="111" spans="1:15" ht="21.75" customHeight="1">
      <c r="A111" s="455"/>
      <c r="B111" s="67" t="s">
        <v>102</v>
      </c>
      <c r="C111" s="461"/>
      <c r="D111" s="309" t="s">
        <v>415</v>
      </c>
      <c r="E111" s="309" t="s">
        <v>415</v>
      </c>
      <c r="F111" s="309" t="s">
        <v>415</v>
      </c>
      <c r="G111" s="309" t="s">
        <v>415</v>
      </c>
      <c r="H111" s="309" t="s">
        <v>415</v>
      </c>
      <c r="I111" s="309" t="s">
        <v>415</v>
      </c>
      <c r="J111" s="309" t="s">
        <v>415</v>
      </c>
      <c r="K111" s="309" t="s">
        <v>415</v>
      </c>
      <c r="L111" s="309" t="s">
        <v>415</v>
      </c>
      <c r="M111" s="309" t="s">
        <v>415</v>
      </c>
      <c r="N111" s="53">
        <v>6</v>
      </c>
      <c r="O111" s="58">
        <v>30</v>
      </c>
    </row>
    <row r="112" spans="1:15" ht="21.75" customHeight="1" thickBot="1">
      <c r="A112" s="456"/>
      <c r="B112" s="457" t="s">
        <v>366</v>
      </c>
      <c r="C112" s="464"/>
      <c r="D112" s="49">
        <v>5</v>
      </c>
      <c r="E112" s="49">
        <v>0</v>
      </c>
      <c r="F112" s="49">
        <v>5</v>
      </c>
      <c r="G112" s="49"/>
      <c r="H112" s="49"/>
      <c r="I112" s="49">
        <v>5</v>
      </c>
      <c r="J112" s="49"/>
      <c r="K112" s="49"/>
      <c r="L112" s="420"/>
      <c r="M112" s="421"/>
      <c r="N112" s="195"/>
      <c r="O112" s="59"/>
    </row>
    <row r="113" spans="1:15" ht="21.75" customHeight="1">
      <c r="A113" s="454" t="s">
        <v>367</v>
      </c>
      <c r="B113" s="66" t="s">
        <v>367</v>
      </c>
      <c r="C113" s="459" t="s">
        <v>330</v>
      </c>
      <c r="D113" s="50">
        <v>13</v>
      </c>
      <c r="E113" s="190">
        <v>2</v>
      </c>
      <c r="F113" s="191">
        <v>10</v>
      </c>
      <c r="G113" s="191"/>
      <c r="H113" s="191"/>
      <c r="I113" s="192">
        <v>12</v>
      </c>
      <c r="J113" s="50"/>
      <c r="K113" s="190">
        <v>1</v>
      </c>
      <c r="L113" s="190">
        <v>162</v>
      </c>
      <c r="M113" s="190">
        <v>21</v>
      </c>
      <c r="N113" s="193">
        <v>85</v>
      </c>
      <c r="O113" s="57">
        <v>1110</v>
      </c>
    </row>
    <row r="114" spans="1:15" ht="21.75" customHeight="1">
      <c r="A114" s="455"/>
      <c r="B114" s="67" t="s">
        <v>102</v>
      </c>
      <c r="C114" s="461"/>
      <c r="D114" s="26">
        <v>13</v>
      </c>
      <c r="E114" s="26">
        <v>2</v>
      </c>
      <c r="F114" s="26">
        <v>10</v>
      </c>
      <c r="G114" s="26"/>
      <c r="H114" s="26"/>
      <c r="I114" s="26">
        <v>12</v>
      </c>
      <c r="J114" s="26"/>
      <c r="K114" s="26">
        <v>1</v>
      </c>
      <c r="L114" s="26">
        <v>162</v>
      </c>
      <c r="M114" s="26">
        <v>21</v>
      </c>
      <c r="N114" s="53">
        <v>85</v>
      </c>
      <c r="O114" s="58">
        <v>1110</v>
      </c>
    </row>
    <row r="115" spans="1:15" ht="21.75" customHeight="1" thickBot="1">
      <c r="A115" s="456"/>
      <c r="B115" s="457" t="s">
        <v>332</v>
      </c>
      <c r="C115" s="464"/>
      <c r="D115" s="49">
        <v>13</v>
      </c>
      <c r="E115" s="49">
        <v>2</v>
      </c>
      <c r="F115" s="49">
        <v>10</v>
      </c>
      <c r="G115" s="49"/>
      <c r="H115" s="49"/>
      <c r="I115" s="49">
        <v>12</v>
      </c>
      <c r="J115" s="49"/>
      <c r="K115" s="49">
        <v>1</v>
      </c>
      <c r="L115" s="426"/>
      <c r="M115" s="427"/>
      <c r="N115" s="195"/>
      <c r="O115" s="59"/>
    </row>
    <row r="116" spans="1:15">
      <c r="A116" s="2" t="s">
        <v>439</v>
      </c>
    </row>
  </sheetData>
  <mergeCells count="82">
    <mergeCell ref="A91:A96"/>
    <mergeCell ref="A97:A102"/>
    <mergeCell ref="A72:A76"/>
    <mergeCell ref="A77:A81"/>
    <mergeCell ref="L112:M112"/>
    <mergeCell ref="B81:C81"/>
    <mergeCell ref="B90:C90"/>
    <mergeCell ref="B76:C76"/>
    <mergeCell ref="L115:M115"/>
    <mergeCell ref="B96:C96"/>
    <mergeCell ref="B115:C115"/>
    <mergeCell ref="B112:C112"/>
    <mergeCell ref="B102:C102"/>
    <mergeCell ref="C97:C101"/>
    <mergeCell ref="C103:C111"/>
    <mergeCell ref="B42:C42"/>
    <mergeCell ref="L60:M60"/>
    <mergeCell ref="L71:M71"/>
    <mergeCell ref="L76:M76"/>
    <mergeCell ref="A113:A115"/>
    <mergeCell ref="B45:C45"/>
    <mergeCell ref="B50:C50"/>
    <mergeCell ref="B60:C60"/>
    <mergeCell ref="B71:C71"/>
    <mergeCell ref="C113:C114"/>
    <mergeCell ref="C72:C75"/>
    <mergeCell ref="C77:C80"/>
    <mergeCell ref="C82:C89"/>
    <mergeCell ref="A43:A45"/>
    <mergeCell ref="A46:A50"/>
    <mergeCell ref="A51:A60"/>
    <mergeCell ref="A29:A32"/>
    <mergeCell ref="A33:A37"/>
    <mergeCell ref="A38:A42"/>
    <mergeCell ref="B37:C37"/>
    <mergeCell ref="A103:A112"/>
    <mergeCell ref="C29:C31"/>
    <mergeCell ref="C33:C36"/>
    <mergeCell ref="C38:C41"/>
    <mergeCell ref="C43:C44"/>
    <mergeCell ref="C46:C49"/>
    <mergeCell ref="C51:C59"/>
    <mergeCell ref="C61:C70"/>
    <mergeCell ref="A82:A90"/>
    <mergeCell ref="C91:C95"/>
    <mergeCell ref="B32:C32"/>
    <mergeCell ref="A61:A71"/>
    <mergeCell ref="E3:I3"/>
    <mergeCell ref="A7:B8"/>
    <mergeCell ref="A9:B10"/>
    <mergeCell ref="A11:B12"/>
    <mergeCell ref="A13:B14"/>
    <mergeCell ref="A2:A6"/>
    <mergeCell ref="E2:K2"/>
    <mergeCell ref="A15:A28"/>
    <mergeCell ref="B15:B16"/>
    <mergeCell ref="B17:B18"/>
    <mergeCell ref="B19:B20"/>
    <mergeCell ref="B21:B22"/>
    <mergeCell ref="B23:B24"/>
    <mergeCell ref="B25:B26"/>
    <mergeCell ref="B27:B28"/>
    <mergeCell ref="L8:M8"/>
    <mergeCell ref="L10:M10"/>
    <mergeCell ref="L12:M12"/>
    <mergeCell ref="L14:M14"/>
    <mergeCell ref="L16:M16"/>
    <mergeCell ref="L18:M18"/>
    <mergeCell ref="L20:M20"/>
    <mergeCell ref="L22:M22"/>
    <mergeCell ref="L24:M24"/>
    <mergeCell ref="L26:M26"/>
    <mergeCell ref="L28:M28"/>
    <mergeCell ref="L32:M32"/>
    <mergeCell ref="L37:M37"/>
    <mergeCell ref="L42:M42"/>
    <mergeCell ref="L45:M45"/>
    <mergeCell ref="L50:M50"/>
    <mergeCell ref="L81:M81"/>
    <mergeCell ref="L90:M90"/>
    <mergeCell ref="L96:M96"/>
    <mergeCell ref="L102:M102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56" firstPageNumber="4" fitToHeight="4" pageOrder="overThenDown" orientation="portrait" r:id="rId1"/>
  <headerFooter scaleWithDoc="0" alignWithMargins="0"/>
  <rowBreaks count="1" manualBreakCount="1">
    <brk id="6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7"/>
  <sheetViews>
    <sheetView zoomScale="85" zoomScaleNormal="85" zoomScaleSheetLayoutView="100" workbookViewId="0">
      <pane xSplit="3" ySplit="6" topLeftCell="D7" activePane="bottomRight" state="frozen"/>
      <selection activeCell="I18" sqref="I18"/>
      <selection pane="topRight" activeCell="I18" sqref="I18"/>
      <selection pane="bottomLeft" activeCell="I18" sqref="I18"/>
      <selection pane="bottomRight" activeCell="A18" sqref="A18:K18"/>
    </sheetView>
  </sheetViews>
  <sheetFormatPr defaultColWidth="10.625" defaultRowHeight="14.25"/>
  <cols>
    <col min="1" max="1" width="4.125" style="1" customWidth="1"/>
    <col min="2" max="2" width="13" style="1" customWidth="1"/>
    <col min="3" max="3" width="10.875" style="1" customWidth="1"/>
    <col min="4" max="4" width="9.5" style="1" customWidth="1"/>
    <col min="5" max="9" width="8.625" style="1" customWidth="1"/>
    <col min="10" max="10" width="10.5" style="1" bestFit="1" customWidth="1"/>
    <col min="11" max="11" width="8.625" style="231" customWidth="1"/>
    <col min="12" max="16384" width="10.625" style="1"/>
  </cols>
  <sheetData>
    <row r="1" spans="1:11" ht="27.75" customHeight="1" thickBot="1">
      <c r="A1" s="242" t="s">
        <v>119</v>
      </c>
      <c r="B1" s="31"/>
      <c r="C1" s="5"/>
      <c r="D1" s="5"/>
      <c r="E1" s="5"/>
      <c r="F1" s="5"/>
      <c r="G1" s="5"/>
      <c r="H1" s="5"/>
      <c r="I1" s="5" t="s">
        <v>0</v>
      </c>
      <c r="K1" s="227"/>
    </row>
    <row r="2" spans="1:11" ht="27.75" customHeight="1">
      <c r="A2" s="448" t="s">
        <v>97</v>
      </c>
      <c r="B2" s="9"/>
      <c r="C2" s="8"/>
      <c r="D2" s="9"/>
      <c r="E2" s="469" t="s">
        <v>120</v>
      </c>
      <c r="F2" s="470"/>
      <c r="G2" s="471"/>
      <c r="H2" s="10"/>
      <c r="I2" s="23"/>
      <c r="J2" s="131"/>
      <c r="K2" s="224" t="s">
        <v>159</v>
      </c>
    </row>
    <row r="3" spans="1:11" ht="27.75" customHeight="1">
      <c r="A3" s="465"/>
      <c r="B3" s="12"/>
      <c r="C3" s="25"/>
      <c r="D3" s="24" t="s">
        <v>64</v>
      </c>
      <c r="E3" s="472" t="s">
        <v>117</v>
      </c>
      <c r="F3" s="473"/>
      <c r="G3" s="13"/>
      <c r="H3" s="14" t="s">
        <v>2</v>
      </c>
      <c r="I3" s="16" t="s">
        <v>160</v>
      </c>
      <c r="J3" s="64" t="s">
        <v>161</v>
      </c>
      <c r="K3" s="225" t="s">
        <v>73</v>
      </c>
    </row>
    <row r="4" spans="1:11" ht="27.75" customHeight="1">
      <c r="A4" s="465"/>
      <c r="B4" s="17" t="s">
        <v>4</v>
      </c>
      <c r="C4" s="28" t="s">
        <v>96</v>
      </c>
      <c r="D4" s="16" t="s">
        <v>78</v>
      </c>
      <c r="E4" s="16" t="s">
        <v>16</v>
      </c>
      <c r="F4" s="19" t="s">
        <v>7</v>
      </c>
      <c r="G4" s="17" t="s">
        <v>8</v>
      </c>
      <c r="H4" s="16" t="s">
        <v>9</v>
      </c>
      <c r="I4" s="12"/>
      <c r="J4" s="132" t="s">
        <v>3</v>
      </c>
      <c r="K4" s="225" t="s">
        <v>74</v>
      </c>
    </row>
    <row r="5" spans="1:11" ht="27.75" customHeight="1">
      <c r="A5" s="465"/>
      <c r="B5" s="12"/>
      <c r="C5" s="25"/>
      <c r="D5" s="20" t="s">
        <v>81</v>
      </c>
      <c r="E5" s="16" t="s">
        <v>17</v>
      </c>
      <c r="F5" s="21"/>
      <c r="G5" s="20" t="s">
        <v>81</v>
      </c>
      <c r="H5" s="20" t="s">
        <v>81</v>
      </c>
      <c r="I5" s="20" t="s">
        <v>81</v>
      </c>
      <c r="J5" s="133" t="s">
        <v>162</v>
      </c>
      <c r="K5" s="225" t="s">
        <v>75</v>
      </c>
    </row>
    <row r="6" spans="1:11" ht="27.75" customHeight="1" thickBot="1">
      <c r="A6" s="466"/>
      <c r="B6" s="22"/>
      <c r="C6" s="25"/>
      <c r="D6" s="17" t="s">
        <v>12</v>
      </c>
      <c r="E6" s="16" t="s">
        <v>12</v>
      </c>
      <c r="F6" s="135" t="s">
        <v>12</v>
      </c>
      <c r="G6" s="17" t="s">
        <v>12</v>
      </c>
      <c r="H6" s="17" t="s">
        <v>14</v>
      </c>
      <c r="I6" s="17" t="s">
        <v>15</v>
      </c>
      <c r="J6" s="140" t="s">
        <v>13</v>
      </c>
      <c r="K6" s="226" t="s">
        <v>84</v>
      </c>
    </row>
    <row r="7" spans="1:11" ht="27.75" customHeight="1">
      <c r="A7" s="474" t="s">
        <v>217</v>
      </c>
      <c r="B7" s="475"/>
      <c r="C7" s="136" t="s">
        <v>330</v>
      </c>
      <c r="D7" s="156" t="s">
        <v>411</v>
      </c>
      <c r="E7" s="156" t="s">
        <v>411</v>
      </c>
      <c r="F7" s="156" t="s">
        <v>410</v>
      </c>
      <c r="G7" s="156" t="s">
        <v>411</v>
      </c>
      <c r="H7" s="156" t="s">
        <v>411</v>
      </c>
      <c r="I7" s="156" t="s">
        <v>411</v>
      </c>
      <c r="J7" s="163" t="s">
        <v>411</v>
      </c>
      <c r="K7" s="269">
        <f>SUM(K10,K13,K16)</f>
        <v>75</v>
      </c>
    </row>
    <row r="8" spans="1:11" ht="27.75" customHeight="1" thickBot="1">
      <c r="A8" s="476"/>
      <c r="B8" s="477"/>
      <c r="C8" s="139" t="s">
        <v>332</v>
      </c>
      <c r="D8" s="154">
        <f>SUM(D11,D14,D17)</f>
        <v>1</v>
      </c>
      <c r="E8" s="154">
        <f t="shared" ref="E8:G8" si="0">SUM(E11,E14,E17)</f>
        <v>0</v>
      </c>
      <c r="F8" s="154">
        <f t="shared" si="0"/>
        <v>0</v>
      </c>
      <c r="G8" s="154">
        <f t="shared" si="0"/>
        <v>1</v>
      </c>
      <c r="H8" s="468"/>
      <c r="I8" s="468"/>
      <c r="J8" s="270"/>
      <c r="K8" s="185"/>
    </row>
    <row r="9" spans="1:11" ht="21.75" customHeight="1">
      <c r="A9" s="478" t="s">
        <v>370</v>
      </c>
      <c r="B9" s="66" t="s">
        <v>187</v>
      </c>
      <c r="C9" s="459" t="s">
        <v>368</v>
      </c>
      <c r="D9" s="303" t="s">
        <v>410</v>
      </c>
      <c r="E9" s="305" t="s">
        <v>410</v>
      </c>
      <c r="F9" s="306" t="s">
        <v>410</v>
      </c>
      <c r="G9" s="305" t="s">
        <v>410</v>
      </c>
      <c r="H9" s="305" t="s">
        <v>410</v>
      </c>
      <c r="I9" s="307" t="s">
        <v>410</v>
      </c>
      <c r="J9" s="308" t="s">
        <v>410</v>
      </c>
      <c r="K9" s="228">
        <v>75</v>
      </c>
    </row>
    <row r="10" spans="1:11" ht="21.75" customHeight="1">
      <c r="A10" s="479"/>
      <c r="B10" s="67" t="s">
        <v>102</v>
      </c>
      <c r="C10" s="481"/>
      <c r="D10" s="309" t="s">
        <v>410</v>
      </c>
      <c r="E10" s="309" t="s">
        <v>410</v>
      </c>
      <c r="F10" s="309" t="s">
        <v>410</v>
      </c>
      <c r="G10" s="310" t="s">
        <v>410</v>
      </c>
      <c r="H10" s="311" t="s">
        <v>410</v>
      </c>
      <c r="I10" s="312" t="s">
        <v>410</v>
      </c>
      <c r="J10" s="313" t="s">
        <v>410</v>
      </c>
      <c r="K10" s="281">
        <f>SUM(K9:K9)</f>
        <v>75</v>
      </c>
    </row>
    <row r="11" spans="1:11" ht="21.75" customHeight="1" thickBot="1">
      <c r="A11" s="480"/>
      <c r="B11" s="457" t="s">
        <v>369</v>
      </c>
      <c r="C11" s="467"/>
      <c r="D11" s="49"/>
      <c r="E11" s="49"/>
      <c r="F11" s="49"/>
      <c r="G11" s="49"/>
      <c r="H11" s="468"/>
      <c r="I11" s="468"/>
      <c r="J11" s="213"/>
      <c r="K11" s="285"/>
    </row>
    <row r="12" spans="1:11" ht="21.75" customHeight="1">
      <c r="A12" s="478" t="s">
        <v>371</v>
      </c>
      <c r="B12" s="66" t="s">
        <v>172</v>
      </c>
      <c r="C12" s="459" t="s">
        <v>368</v>
      </c>
      <c r="D12" s="303" t="s">
        <v>410</v>
      </c>
      <c r="E12" s="305" t="s">
        <v>410</v>
      </c>
      <c r="F12" s="306" t="s">
        <v>410</v>
      </c>
      <c r="G12" s="305" t="s">
        <v>410</v>
      </c>
      <c r="H12" s="305" t="s">
        <v>410</v>
      </c>
      <c r="I12" s="307" t="s">
        <v>410</v>
      </c>
      <c r="J12" s="211"/>
      <c r="K12" s="228"/>
    </row>
    <row r="13" spans="1:11" ht="21.75" customHeight="1">
      <c r="A13" s="479"/>
      <c r="B13" s="67" t="s">
        <v>102</v>
      </c>
      <c r="C13" s="481"/>
      <c r="D13" s="309" t="s">
        <v>410</v>
      </c>
      <c r="E13" s="309" t="s">
        <v>410</v>
      </c>
      <c r="F13" s="309" t="s">
        <v>410</v>
      </c>
      <c r="G13" s="310" t="s">
        <v>410</v>
      </c>
      <c r="H13" s="311" t="s">
        <v>410</v>
      </c>
      <c r="I13" s="312" t="s">
        <v>410</v>
      </c>
      <c r="J13" s="212"/>
      <c r="K13" s="281"/>
    </row>
    <row r="14" spans="1:11" ht="21.75" customHeight="1" thickBot="1">
      <c r="A14" s="480"/>
      <c r="B14" s="457" t="s">
        <v>369</v>
      </c>
      <c r="C14" s="467"/>
      <c r="D14" s="49">
        <v>1</v>
      </c>
      <c r="E14" s="49"/>
      <c r="F14" s="49"/>
      <c r="G14" s="49">
        <v>1</v>
      </c>
      <c r="H14" s="468"/>
      <c r="I14" s="468"/>
      <c r="J14" s="213"/>
      <c r="K14" s="285"/>
    </row>
    <row r="15" spans="1:11" ht="21.75" customHeight="1">
      <c r="A15" s="478" t="s">
        <v>192</v>
      </c>
      <c r="B15" s="66" t="s">
        <v>311</v>
      </c>
      <c r="C15" s="459" t="s">
        <v>372</v>
      </c>
      <c r="D15" s="303" t="s">
        <v>410</v>
      </c>
      <c r="E15" s="305" t="s">
        <v>410</v>
      </c>
      <c r="F15" s="306" t="s">
        <v>410</v>
      </c>
      <c r="G15" s="305" t="s">
        <v>410</v>
      </c>
      <c r="H15" s="305" t="s">
        <v>410</v>
      </c>
      <c r="I15" s="307" t="s">
        <v>410</v>
      </c>
      <c r="J15" s="211"/>
      <c r="K15" s="228"/>
    </row>
    <row r="16" spans="1:11" ht="21.75" customHeight="1">
      <c r="A16" s="479"/>
      <c r="B16" s="67" t="s">
        <v>102</v>
      </c>
      <c r="C16" s="481"/>
      <c r="D16" s="309" t="s">
        <v>410</v>
      </c>
      <c r="E16" s="309" t="s">
        <v>410</v>
      </c>
      <c r="F16" s="309" t="s">
        <v>410</v>
      </c>
      <c r="G16" s="310" t="s">
        <v>410</v>
      </c>
      <c r="H16" s="311" t="s">
        <v>410</v>
      </c>
      <c r="I16" s="312" t="s">
        <v>410</v>
      </c>
      <c r="J16" s="212"/>
      <c r="K16" s="281"/>
    </row>
    <row r="17" spans="1:16" ht="21.75" customHeight="1" thickBot="1">
      <c r="A17" s="480"/>
      <c r="B17" s="457" t="s">
        <v>373</v>
      </c>
      <c r="C17" s="467"/>
      <c r="D17" s="49">
        <v>0</v>
      </c>
      <c r="E17" s="49">
        <v>0</v>
      </c>
      <c r="F17" s="49"/>
      <c r="G17" s="49"/>
      <c r="H17" s="468"/>
      <c r="I17" s="468"/>
      <c r="J17" s="213"/>
      <c r="K17" s="285"/>
    </row>
    <row r="18" spans="1:16" ht="22.5" customHeight="1">
      <c r="A18" s="482" t="s">
        <v>412</v>
      </c>
      <c r="B18" s="482"/>
      <c r="C18" s="482"/>
      <c r="D18" s="482"/>
      <c r="E18" s="482"/>
      <c r="F18" s="482"/>
      <c r="G18" s="482"/>
      <c r="H18" s="482"/>
      <c r="I18" s="482"/>
      <c r="J18" s="482"/>
      <c r="K18" s="482"/>
      <c r="P18" s="280"/>
    </row>
    <row r="19" spans="1:16" ht="17.25">
      <c r="D19" s="33"/>
      <c r="E19" s="33"/>
      <c r="F19" s="33"/>
      <c r="G19" s="33"/>
      <c r="H19" s="34"/>
      <c r="I19" s="36"/>
      <c r="J19" s="39"/>
      <c r="K19" s="229"/>
    </row>
    <row r="20" spans="1:16" ht="17.25">
      <c r="D20" s="33"/>
      <c r="E20" s="33"/>
      <c r="F20" s="33"/>
      <c r="G20" s="33"/>
      <c r="H20" s="34"/>
      <c r="I20" s="36"/>
      <c r="J20" s="39"/>
      <c r="K20" s="229"/>
    </row>
    <row r="21" spans="1:16" ht="17.25">
      <c r="D21" s="33"/>
      <c r="E21" s="33"/>
      <c r="F21" s="33"/>
      <c r="G21" s="33"/>
      <c r="H21" s="34"/>
      <c r="I21" s="36"/>
      <c r="J21" s="39"/>
      <c r="K21" s="229"/>
    </row>
    <row r="22" spans="1:16" ht="17.25">
      <c r="D22" s="33"/>
      <c r="E22" s="33"/>
      <c r="F22" s="33"/>
      <c r="G22" s="33"/>
      <c r="H22" s="34"/>
      <c r="I22" s="36"/>
      <c r="J22" s="39"/>
      <c r="K22" s="229"/>
    </row>
    <row r="23" spans="1:16" ht="17.25">
      <c r="D23" s="33"/>
      <c r="E23" s="33"/>
      <c r="F23" s="33"/>
      <c r="G23" s="33"/>
      <c r="H23" s="34"/>
      <c r="I23" s="36"/>
      <c r="J23" s="39"/>
      <c r="K23" s="229"/>
    </row>
    <row r="24" spans="1:16" ht="17.25">
      <c r="D24" s="33"/>
      <c r="E24" s="33"/>
      <c r="F24" s="33"/>
      <c r="G24" s="33"/>
      <c r="H24" s="34"/>
      <c r="I24" s="36"/>
      <c r="J24" s="39"/>
      <c r="K24" s="229"/>
    </row>
    <row r="25" spans="1:16" ht="17.25">
      <c r="D25" s="33"/>
      <c r="E25" s="33"/>
      <c r="F25" s="33"/>
      <c r="G25" s="33"/>
      <c r="H25" s="34"/>
      <c r="I25" s="36"/>
      <c r="J25" s="39"/>
      <c r="K25" s="229"/>
    </row>
    <row r="26" spans="1:16" ht="17.25">
      <c r="D26" s="33"/>
      <c r="E26" s="33"/>
      <c r="F26" s="33"/>
      <c r="G26" s="33"/>
      <c r="H26" s="34"/>
      <c r="I26" s="36"/>
      <c r="J26" s="39"/>
      <c r="K26" s="229"/>
    </row>
    <row r="27" spans="1:16" ht="17.25">
      <c r="D27" s="33"/>
      <c r="E27" s="33"/>
      <c r="F27" s="33"/>
      <c r="G27" s="33"/>
      <c r="H27" s="34"/>
      <c r="I27" s="36"/>
      <c r="J27" s="39"/>
      <c r="K27" s="229"/>
    </row>
    <row r="28" spans="1:16" ht="17.25">
      <c r="D28" s="33"/>
      <c r="E28" s="33"/>
      <c r="F28" s="33"/>
      <c r="G28" s="33"/>
      <c r="H28" s="34"/>
      <c r="I28" s="36"/>
      <c r="J28" s="39"/>
      <c r="K28" s="229"/>
    </row>
    <row r="29" spans="1:16" ht="17.25">
      <c r="D29" s="33"/>
      <c r="E29" s="33"/>
      <c r="F29" s="33"/>
      <c r="G29" s="33"/>
      <c r="H29" s="34"/>
      <c r="I29" s="36"/>
      <c r="J29" s="39"/>
      <c r="K29" s="229"/>
    </row>
    <row r="30" spans="1:16" ht="17.25">
      <c r="D30" s="33"/>
      <c r="E30" s="33"/>
      <c r="F30" s="33"/>
      <c r="G30" s="33"/>
      <c r="H30" s="34"/>
      <c r="I30" s="36"/>
      <c r="J30" s="39"/>
      <c r="K30" s="229"/>
    </row>
    <row r="31" spans="1:16" ht="17.25">
      <c r="D31" s="33"/>
      <c r="E31" s="33"/>
      <c r="F31" s="33"/>
      <c r="G31" s="33"/>
      <c r="H31" s="34"/>
      <c r="I31" s="36"/>
      <c r="J31" s="39"/>
      <c r="K31" s="229"/>
    </row>
    <row r="32" spans="1:16" ht="17.25">
      <c r="D32" s="33"/>
      <c r="E32" s="33"/>
      <c r="F32" s="33"/>
      <c r="G32" s="33"/>
      <c r="H32" s="34"/>
      <c r="I32" s="36"/>
      <c r="J32" s="39"/>
      <c r="K32" s="229"/>
    </row>
    <row r="33" spans="4:11" ht="17.25">
      <c r="D33" s="33"/>
      <c r="E33" s="33"/>
      <c r="F33" s="33"/>
      <c r="G33" s="33"/>
      <c r="H33" s="34"/>
      <c r="I33" s="36"/>
      <c r="J33" s="39"/>
      <c r="K33" s="229"/>
    </row>
    <row r="34" spans="4:11" ht="17.25">
      <c r="D34" s="33"/>
      <c r="E34" s="33"/>
      <c r="F34" s="33"/>
      <c r="G34" s="33"/>
      <c r="H34" s="34"/>
      <c r="I34" s="36"/>
      <c r="J34" s="39"/>
      <c r="K34" s="229"/>
    </row>
    <row r="35" spans="4:11" ht="17.25">
      <c r="D35" s="33"/>
      <c r="E35" s="33"/>
      <c r="F35" s="33"/>
      <c r="G35" s="33"/>
      <c r="H35" s="34"/>
      <c r="I35" s="36"/>
      <c r="J35" s="39"/>
      <c r="K35" s="229"/>
    </row>
    <row r="36" spans="4:11" ht="17.25">
      <c r="D36" s="33"/>
      <c r="E36" s="33"/>
      <c r="F36" s="33"/>
      <c r="G36" s="33"/>
      <c r="H36" s="34"/>
      <c r="I36" s="36"/>
      <c r="J36" s="39"/>
      <c r="K36" s="229"/>
    </row>
    <row r="37" spans="4:11">
      <c r="D37" s="4"/>
      <c r="E37" s="4"/>
      <c r="F37" s="4"/>
      <c r="G37" s="4"/>
      <c r="H37" s="4"/>
      <c r="I37" s="4"/>
      <c r="J37" s="4"/>
      <c r="K37" s="230"/>
    </row>
  </sheetData>
  <mergeCells count="18">
    <mergeCell ref="A18:K18"/>
    <mergeCell ref="H17:I17"/>
    <mergeCell ref="A15:A17"/>
    <mergeCell ref="C15:C16"/>
    <mergeCell ref="B17:C17"/>
    <mergeCell ref="A2:A6"/>
    <mergeCell ref="B14:C14"/>
    <mergeCell ref="H14:I14"/>
    <mergeCell ref="E2:G2"/>
    <mergeCell ref="H8:I8"/>
    <mergeCell ref="E3:F3"/>
    <mergeCell ref="A7:B8"/>
    <mergeCell ref="A9:A11"/>
    <mergeCell ref="C9:C10"/>
    <mergeCell ref="B11:C11"/>
    <mergeCell ref="H11:I11"/>
    <mergeCell ref="A12:A14"/>
    <mergeCell ref="C12:C13"/>
  </mergeCells>
  <phoneticPr fontId="3"/>
  <pageMargins left="0.65" right="0.55000000000000004" top="0.67" bottom="0.64" header="0.19685039370078741" footer="0.23622047244094491"/>
  <pageSetup paperSize="9" scale="78" firstPageNumber="12" fitToHeight="4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182"/>
  <sheetViews>
    <sheetView view="pageBreakPreview" zoomScale="85" zoomScaleNormal="75" zoomScaleSheetLayoutView="85" workbookViewId="0">
      <pane xSplit="4" ySplit="10" topLeftCell="E11" activePane="bottomRight" state="frozen"/>
      <selection activeCell="I18" sqref="I18"/>
      <selection pane="topRight" activeCell="I18" sqref="I18"/>
      <selection pane="bottomLeft" activeCell="I18" sqref="I18"/>
      <selection pane="bottomRight" activeCell="A141" sqref="A141:A142"/>
    </sheetView>
  </sheetViews>
  <sheetFormatPr defaultColWidth="10.625" defaultRowHeight="14.25"/>
  <cols>
    <col min="1" max="1" width="3.625" style="1" customWidth="1"/>
    <col min="2" max="2" width="13.375" style="221" customWidth="1"/>
    <col min="3" max="3" width="12.875" style="221" customWidth="1"/>
    <col min="4" max="4" width="12.25" style="1" bestFit="1" customWidth="1"/>
    <col min="5" max="7" width="8.25" style="1" customWidth="1"/>
    <col min="8" max="10" width="7.75" style="1" customWidth="1"/>
    <col min="11" max="11" width="7.125" style="1" customWidth="1"/>
    <col min="12" max="14" width="6.625" style="1" customWidth="1"/>
    <col min="15" max="17" width="7.375" style="1" customWidth="1"/>
    <col min="18" max="20" width="6.875" style="1" customWidth="1"/>
    <col min="21" max="23" width="6.375" style="1" customWidth="1"/>
    <col min="24" max="24" width="20.625" style="1" customWidth="1"/>
    <col min="25" max="25" width="18.125" style="1" customWidth="1"/>
    <col min="26" max="30" width="13.625" style="1" customWidth="1"/>
    <col min="31" max="40" width="4.625" style="1" customWidth="1"/>
    <col min="41" max="16384" width="10.625" style="1"/>
  </cols>
  <sheetData>
    <row r="1" spans="1:25" s="247" customFormat="1" ht="30" customHeight="1" thickBot="1">
      <c r="A1" s="242" t="s">
        <v>122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 t="s">
        <v>0</v>
      </c>
      <c r="T1" s="243"/>
      <c r="U1" s="244"/>
      <c r="V1" s="244"/>
      <c r="W1" s="245"/>
      <c r="X1" s="246"/>
      <c r="Y1" s="244"/>
    </row>
    <row r="2" spans="1:25" ht="18.75" customHeight="1">
      <c r="A2" s="529" t="s">
        <v>97</v>
      </c>
      <c r="B2" s="60"/>
      <c r="C2" s="60"/>
      <c r="D2" s="60"/>
      <c r="E2" s="521" t="s">
        <v>139</v>
      </c>
      <c r="F2" s="522"/>
      <c r="G2" s="523"/>
      <c r="H2" s="535" t="s">
        <v>132</v>
      </c>
      <c r="I2" s="536"/>
      <c r="J2" s="536"/>
      <c r="K2" s="414"/>
      <c r="L2" s="535" t="s">
        <v>68</v>
      </c>
      <c r="M2" s="536"/>
      <c r="N2" s="537"/>
      <c r="O2" s="538" t="s">
        <v>85</v>
      </c>
      <c r="P2" s="536"/>
      <c r="Q2" s="536"/>
      <c r="R2" s="536"/>
      <c r="S2" s="539" t="s">
        <v>128</v>
      </c>
      <c r="T2" s="523"/>
      <c r="U2" s="532" t="s">
        <v>55</v>
      </c>
      <c r="V2" s="533"/>
      <c r="W2" s="534"/>
      <c r="X2" s="37"/>
      <c r="Y2" s="4"/>
    </row>
    <row r="3" spans="1:25" ht="18.75" customHeight="1">
      <c r="A3" s="530"/>
      <c r="B3" s="61"/>
      <c r="C3" s="61"/>
      <c r="D3" s="61" t="s">
        <v>18</v>
      </c>
      <c r="E3" s="524"/>
      <c r="F3" s="525"/>
      <c r="G3" s="526"/>
      <c r="H3" s="95"/>
      <c r="I3" s="61"/>
      <c r="J3" s="61"/>
      <c r="K3" s="102" t="s">
        <v>123</v>
      </c>
      <c r="L3" s="415"/>
      <c r="M3" s="97"/>
      <c r="N3" s="95"/>
      <c r="O3" s="540" t="s">
        <v>86</v>
      </c>
      <c r="P3" s="541"/>
      <c r="Q3" s="542"/>
      <c r="R3" s="61" t="s">
        <v>21</v>
      </c>
      <c r="S3" s="524"/>
      <c r="T3" s="526"/>
      <c r="U3" s="115" t="s">
        <v>137</v>
      </c>
      <c r="V3" s="73"/>
      <c r="W3" s="99"/>
      <c r="X3" s="37"/>
      <c r="Y3" s="4"/>
    </row>
    <row r="4" spans="1:25" ht="18.75" customHeight="1">
      <c r="A4" s="530"/>
      <c r="B4" s="61"/>
      <c r="C4" s="61"/>
      <c r="D4" s="61" t="s">
        <v>0</v>
      </c>
      <c r="E4" s="413"/>
      <c r="F4" s="61"/>
      <c r="G4" s="98"/>
      <c r="H4" s="95" t="s">
        <v>19</v>
      </c>
      <c r="I4" s="61" t="s">
        <v>20</v>
      </c>
      <c r="J4" s="61" t="s">
        <v>21</v>
      </c>
      <c r="K4" s="102" t="s">
        <v>124</v>
      </c>
      <c r="L4" s="546" t="s">
        <v>71</v>
      </c>
      <c r="M4" s="548" t="s">
        <v>69</v>
      </c>
      <c r="N4" s="506"/>
      <c r="O4" s="543"/>
      <c r="P4" s="544"/>
      <c r="Q4" s="545"/>
      <c r="R4" s="61" t="s">
        <v>31</v>
      </c>
      <c r="S4" s="61" t="s">
        <v>22</v>
      </c>
      <c r="T4" s="61" t="s">
        <v>23</v>
      </c>
      <c r="U4" s="102" t="s">
        <v>87</v>
      </c>
      <c r="V4" s="103" t="s">
        <v>88</v>
      </c>
      <c r="W4" s="104" t="s">
        <v>53</v>
      </c>
      <c r="X4" s="37"/>
      <c r="Y4" s="4"/>
    </row>
    <row r="5" spans="1:25" ht="18.75" customHeight="1">
      <c r="A5" s="530"/>
      <c r="B5" s="61"/>
      <c r="C5" s="61"/>
      <c r="D5" s="61" t="s">
        <v>25</v>
      </c>
      <c r="E5" s="413" t="s">
        <v>26</v>
      </c>
      <c r="F5" s="61" t="s">
        <v>27</v>
      </c>
      <c r="G5" s="96" t="s">
        <v>28</v>
      </c>
      <c r="H5" s="95" t="s">
        <v>29</v>
      </c>
      <c r="I5" s="61" t="s">
        <v>30</v>
      </c>
      <c r="J5" s="61" t="s">
        <v>31</v>
      </c>
      <c r="K5" s="102" t="s">
        <v>125</v>
      </c>
      <c r="L5" s="547"/>
      <c r="M5" s="105"/>
      <c r="N5" s="106"/>
      <c r="O5" s="61"/>
      <c r="P5" s="107"/>
      <c r="Q5" s="61"/>
      <c r="R5" s="61" t="s">
        <v>34</v>
      </c>
      <c r="S5" s="61" t="s">
        <v>138</v>
      </c>
      <c r="T5" s="61" t="s">
        <v>66</v>
      </c>
      <c r="U5" s="102" t="s">
        <v>89</v>
      </c>
      <c r="V5" s="103" t="s">
        <v>90</v>
      </c>
      <c r="W5" s="104"/>
      <c r="X5" s="37"/>
      <c r="Y5" s="4"/>
    </row>
    <row r="6" spans="1:25" ht="18.75" customHeight="1">
      <c r="A6" s="530"/>
      <c r="B6" s="61" t="s">
        <v>4</v>
      </c>
      <c r="C6" s="61" t="s">
        <v>112</v>
      </c>
      <c r="D6" s="61" t="s">
        <v>0</v>
      </c>
      <c r="E6" s="413"/>
      <c r="F6" s="61" t="s">
        <v>32</v>
      </c>
      <c r="G6" s="96" t="s">
        <v>32</v>
      </c>
      <c r="H6" s="95" t="s">
        <v>33</v>
      </c>
      <c r="I6" s="61" t="s">
        <v>20</v>
      </c>
      <c r="J6" s="61" t="s">
        <v>34</v>
      </c>
      <c r="K6" s="102" t="s">
        <v>126</v>
      </c>
      <c r="L6" s="547"/>
      <c r="M6" s="505" t="s">
        <v>70</v>
      </c>
      <c r="N6" s="507" t="s">
        <v>72</v>
      </c>
      <c r="O6" s="61" t="s">
        <v>24</v>
      </c>
      <c r="P6" s="108" t="s">
        <v>51</v>
      </c>
      <c r="Q6" s="61" t="s">
        <v>1</v>
      </c>
      <c r="R6" s="507" t="s">
        <v>67</v>
      </c>
      <c r="S6" s="61" t="s">
        <v>91</v>
      </c>
      <c r="T6" s="61" t="s">
        <v>91</v>
      </c>
      <c r="U6" s="102" t="s">
        <v>92</v>
      </c>
      <c r="V6" s="103" t="s">
        <v>93</v>
      </c>
      <c r="W6" s="104" t="s">
        <v>54</v>
      </c>
      <c r="X6" s="187"/>
      <c r="Y6" s="4"/>
    </row>
    <row r="7" spans="1:25" ht="18.75" customHeight="1">
      <c r="A7" s="530"/>
      <c r="B7" s="61"/>
      <c r="C7" s="61"/>
      <c r="D7" s="61" t="s">
        <v>0</v>
      </c>
      <c r="E7" s="413"/>
      <c r="F7" s="61" t="s">
        <v>28</v>
      </c>
      <c r="G7" s="96" t="s">
        <v>35</v>
      </c>
      <c r="H7" s="95" t="s">
        <v>36</v>
      </c>
      <c r="I7" s="61" t="s">
        <v>37</v>
      </c>
      <c r="J7" s="61"/>
      <c r="K7" s="102" t="s">
        <v>127</v>
      </c>
      <c r="L7" s="547"/>
      <c r="M7" s="506"/>
      <c r="N7" s="508"/>
      <c r="O7" s="61" t="s">
        <v>38</v>
      </c>
      <c r="P7" s="61" t="s">
        <v>113</v>
      </c>
      <c r="Q7" s="61" t="s">
        <v>39</v>
      </c>
      <c r="R7" s="508"/>
      <c r="S7" s="61" t="s">
        <v>65</v>
      </c>
      <c r="T7" s="61" t="s">
        <v>65</v>
      </c>
      <c r="U7" s="102"/>
      <c r="V7" s="103" t="s">
        <v>94</v>
      </c>
      <c r="W7" s="104"/>
      <c r="X7" s="37"/>
      <c r="Y7" s="4"/>
    </row>
    <row r="8" spans="1:25" ht="18.75" customHeight="1">
      <c r="A8" s="530"/>
      <c r="B8" s="61"/>
      <c r="C8" s="61"/>
      <c r="D8" s="61" t="s">
        <v>0</v>
      </c>
      <c r="E8" s="413" t="s">
        <v>40</v>
      </c>
      <c r="F8" s="61" t="s">
        <v>40</v>
      </c>
      <c r="G8" s="96" t="s">
        <v>40</v>
      </c>
      <c r="H8" s="95"/>
      <c r="I8" s="61"/>
      <c r="J8" s="61"/>
      <c r="K8" s="102"/>
      <c r="L8" s="547"/>
      <c r="M8" s="506"/>
      <c r="N8" s="508"/>
      <c r="O8" s="61" t="s">
        <v>41</v>
      </c>
      <c r="P8" s="61" t="s">
        <v>114</v>
      </c>
      <c r="Q8" s="61" t="s">
        <v>41</v>
      </c>
      <c r="R8" s="508"/>
      <c r="S8" s="61" t="s">
        <v>0</v>
      </c>
      <c r="T8" s="61"/>
      <c r="U8" s="102"/>
      <c r="V8" s="103"/>
      <c r="W8" s="104"/>
      <c r="X8" s="37"/>
      <c r="Y8" s="4"/>
    </row>
    <row r="9" spans="1:25" ht="18.75" customHeight="1">
      <c r="A9" s="530"/>
      <c r="B9" s="61"/>
      <c r="C9" s="61"/>
      <c r="D9" s="61" t="s">
        <v>136</v>
      </c>
      <c r="E9" s="413"/>
      <c r="F9" s="61"/>
      <c r="G9" s="96"/>
      <c r="H9" s="95"/>
      <c r="I9" s="61"/>
      <c r="J9" s="61"/>
      <c r="K9" s="102"/>
      <c r="L9" s="102"/>
      <c r="M9" s="95"/>
      <c r="N9" s="508"/>
      <c r="O9" s="61"/>
      <c r="P9" s="61" t="s">
        <v>52</v>
      </c>
      <c r="Q9" s="61"/>
      <c r="R9" s="508"/>
      <c r="S9" s="61"/>
      <c r="T9" s="61"/>
      <c r="U9" s="102"/>
      <c r="V9" s="103"/>
      <c r="W9" s="104"/>
      <c r="X9" s="37"/>
      <c r="Y9" s="4"/>
    </row>
    <row r="10" spans="1:25" ht="18.75" customHeight="1" thickBot="1">
      <c r="A10" s="531"/>
      <c r="B10" s="62"/>
      <c r="C10" s="63"/>
      <c r="D10" s="109" t="s">
        <v>42</v>
      </c>
      <c r="E10" s="110" t="s">
        <v>43</v>
      </c>
      <c r="F10" s="109" t="s">
        <v>43</v>
      </c>
      <c r="G10" s="111" t="s">
        <v>43</v>
      </c>
      <c r="H10" s="112" t="s">
        <v>43</v>
      </c>
      <c r="I10" s="109" t="s">
        <v>43</v>
      </c>
      <c r="J10" s="109" t="s">
        <v>43</v>
      </c>
      <c r="K10" s="418" t="s">
        <v>43</v>
      </c>
      <c r="L10" s="110" t="s">
        <v>43</v>
      </c>
      <c r="M10" s="109" t="s">
        <v>95</v>
      </c>
      <c r="N10" s="109" t="s">
        <v>43</v>
      </c>
      <c r="O10" s="109" t="s">
        <v>43</v>
      </c>
      <c r="P10" s="109" t="s">
        <v>95</v>
      </c>
      <c r="Q10" s="109" t="s">
        <v>43</v>
      </c>
      <c r="R10" s="109" t="s">
        <v>43</v>
      </c>
      <c r="S10" s="109" t="s">
        <v>43</v>
      </c>
      <c r="T10" s="109" t="s">
        <v>43</v>
      </c>
      <c r="U10" s="109" t="s">
        <v>43</v>
      </c>
      <c r="V10" s="109" t="s">
        <v>43</v>
      </c>
      <c r="W10" s="113" t="s">
        <v>43</v>
      </c>
      <c r="X10" s="37"/>
      <c r="Y10" s="4"/>
    </row>
    <row r="11" spans="1:25" ht="18" customHeight="1">
      <c r="A11" s="509" t="s">
        <v>217</v>
      </c>
      <c r="B11" s="510"/>
      <c r="C11" s="28" t="s">
        <v>330</v>
      </c>
      <c r="D11" s="205">
        <v>258</v>
      </c>
      <c r="E11" s="205" t="s">
        <v>416</v>
      </c>
      <c r="F11" s="205" t="s">
        <v>416</v>
      </c>
      <c r="G11" s="205" t="s">
        <v>416</v>
      </c>
      <c r="H11" s="205" t="s">
        <v>416</v>
      </c>
      <c r="I11" s="205" t="s">
        <v>416</v>
      </c>
      <c r="J11" s="205" t="s">
        <v>416</v>
      </c>
      <c r="K11" s="205" t="s">
        <v>416</v>
      </c>
      <c r="L11" s="205" t="s">
        <v>416</v>
      </c>
      <c r="M11" s="205" t="s">
        <v>416</v>
      </c>
      <c r="N11" s="205" t="s">
        <v>416</v>
      </c>
      <c r="O11" s="205" t="s">
        <v>416</v>
      </c>
      <c r="P11" s="205" t="s">
        <v>416</v>
      </c>
      <c r="Q11" s="205" t="s">
        <v>416</v>
      </c>
      <c r="R11" s="205" t="s">
        <v>416</v>
      </c>
      <c r="S11" s="205" t="s">
        <v>416</v>
      </c>
      <c r="T11" s="205" t="s">
        <v>416</v>
      </c>
      <c r="U11" s="205" t="s">
        <v>416</v>
      </c>
      <c r="V11" s="205" t="s">
        <v>416</v>
      </c>
      <c r="W11" s="417" t="s">
        <v>416</v>
      </c>
      <c r="X11" s="183"/>
    </row>
    <row r="12" spans="1:25" ht="18" customHeight="1" thickBot="1">
      <c r="A12" s="511"/>
      <c r="B12" s="510"/>
      <c r="C12" s="149" t="s">
        <v>332</v>
      </c>
      <c r="D12" s="318">
        <f>+D14+D16+D18</f>
        <v>88.7</v>
      </c>
      <c r="E12" s="316">
        <f t="shared" ref="E12:K12" si="0">+E14+E16+E18</f>
        <v>38.700000000000003</v>
      </c>
      <c r="F12" s="319">
        <f t="shared" si="0"/>
        <v>11</v>
      </c>
      <c r="G12" s="319">
        <f t="shared" si="0"/>
        <v>39</v>
      </c>
      <c r="H12" s="320">
        <f t="shared" si="0"/>
        <v>30</v>
      </c>
      <c r="I12" s="319">
        <f t="shared" si="0"/>
        <v>59</v>
      </c>
      <c r="J12" s="319"/>
      <c r="K12" s="321">
        <f t="shared" si="0"/>
        <v>33</v>
      </c>
      <c r="L12" s="512"/>
      <c r="M12" s="513"/>
      <c r="N12" s="513"/>
      <c r="O12" s="513"/>
      <c r="P12" s="513"/>
      <c r="Q12" s="513"/>
      <c r="R12" s="513"/>
      <c r="S12" s="513"/>
      <c r="T12" s="513"/>
      <c r="U12" s="513"/>
      <c r="V12" s="513"/>
      <c r="W12" s="514"/>
      <c r="X12" s="183"/>
    </row>
    <row r="13" spans="1:25" ht="18" customHeight="1">
      <c r="A13" s="515" t="s">
        <v>230</v>
      </c>
      <c r="B13" s="516"/>
      <c r="C13" s="28" t="s">
        <v>330</v>
      </c>
      <c r="D13" s="317" t="s">
        <v>415</v>
      </c>
      <c r="E13" s="317" t="s">
        <v>415</v>
      </c>
      <c r="F13" s="317" t="s">
        <v>415</v>
      </c>
      <c r="G13" s="317" t="s">
        <v>415</v>
      </c>
      <c r="H13" s="317" t="s">
        <v>415</v>
      </c>
      <c r="I13" s="317" t="s">
        <v>415</v>
      </c>
      <c r="J13" s="317" t="s">
        <v>415</v>
      </c>
      <c r="K13" s="317" t="s">
        <v>415</v>
      </c>
      <c r="L13" s="317" t="s">
        <v>415</v>
      </c>
      <c r="M13" s="317" t="s">
        <v>415</v>
      </c>
      <c r="N13" s="317" t="s">
        <v>415</v>
      </c>
      <c r="O13" s="317" t="s">
        <v>415</v>
      </c>
      <c r="P13" s="317" t="s">
        <v>415</v>
      </c>
      <c r="Q13" s="317" t="s">
        <v>415</v>
      </c>
      <c r="R13" s="317" t="s">
        <v>415</v>
      </c>
      <c r="S13" s="317" t="s">
        <v>415</v>
      </c>
      <c r="T13" s="317" t="s">
        <v>415</v>
      </c>
      <c r="U13" s="317" t="s">
        <v>415</v>
      </c>
      <c r="V13" s="317" t="s">
        <v>415</v>
      </c>
      <c r="W13" s="322" t="s">
        <v>415</v>
      </c>
      <c r="X13" s="183"/>
    </row>
    <row r="14" spans="1:25" ht="18" customHeight="1">
      <c r="A14" s="517"/>
      <c r="B14" s="497"/>
      <c r="C14" s="138" t="s">
        <v>332</v>
      </c>
      <c r="D14" s="203">
        <f t="shared" ref="D14:K14" si="1">+D20+D22+D25</f>
        <v>15.7</v>
      </c>
      <c r="E14" s="203">
        <f t="shared" si="1"/>
        <v>13.7</v>
      </c>
      <c r="F14" s="203">
        <f t="shared" si="1"/>
        <v>0</v>
      </c>
      <c r="G14" s="203">
        <f t="shared" si="1"/>
        <v>2</v>
      </c>
      <c r="H14" s="203">
        <f t="shared" si="1"/>
        <v>12</v>
      </c>
      <c r="I14" s="203">
        <f t="shared" si="1"/>
        <v>4</v>
      </c>
      <c r="J14" s="323"/>
      <c r="K14" s="203">
        <f t="shared" si="1"/>
        <v>2</v>
      </c>
      <c r="L14" s="518"/>
      <c r="M14" s="519"/>
      <c r="N14" s="519"/>
      <c r="O14" s="519"/>
      <c r="P14" s="519"/>
      <c r="Q14" s="519"/>
      <c r="R14" s="519"/>
      <c r="S14" s="519"/>
      <c r="T14" s="519"/>
      <c r="U14" s="519"/>
      <c r="V14" s="519"/>
      <c r="W14" s="520"/>
      <c r="X14" s="183"/>
    </row>
    <row r="15" spans="1:25" ht="18" customHeight="1">
      <c r="A15" s="496" t="s">
        <v>214</v>
      </c>
      <c r="B15" s="497"/>
      <c r="C15" s="28" t="s">
        <v>330</v>
      </c>
      <c r="D15" s="203" t="s">
        <v>415</v>
      </c>
      <c r="E15" s="203" t="s">
        <v>415</v>
      </c>
      <c r="F15" s="203" t="s">
        <v>415</v>
      </c>
      <c r="G15" s="203" t="s">
        <v>415</v>
      </c>
      <c r="H15" s="203" t="s">
        <v>415</v>
      </c>
      <c r="I15" s="203" t="s">
        <v>415</v>
      </c>
      <c r="J15" s="203" t="s">
        <v>415</v>
      </c>
      <c r="K15" s="203" t="s">
        <v>415</v>
      </c>
      <c r="L15" s="203" t="s">
        <v>415</v>
      </c>
      <c r="M15" s="203" t="s">
        <v>415</v>
      </c>
      <c r="N15" s="203" t="s">
        <v>415</v>
      </c>
      <c r="O15" s="203" t="s">
        <v>415</v>
      </c>
      <c r="P15" s="203" t="s">
        <v>415</v>
      </c>
      <c r="Q15" s="203" t="s">
        <v>415</v>
      </c>
      <c r="R15" s="203" t="s">
        <v>415</v>
      </c>
      <c r="S15" s="203" t="s">
        <v>415</v>
      </c>
      <c r="T15" s="203" t="s">
        <v>415</v>
      </c>
      <c r="U15" s="203" t="s">
        <v>415</v>
      </c>
      <c r="V15" s="203" t="s">
        <v>415</v>
      </c>
      <c r="W15" s="324" t="s">
        <v>415</v>
      </c>
      <c r="X15" s="183"/>
    </row>
    <row r="16" spans="1:25" ht="18" customHeight="1">
      <c r="A16" s="517"/>
      <c r="B16" s="497"/>
      <c r="C16" s="138" t="s">
        <v>332</v>
      </c>
      <c r="D16" s="203">
        <f>+D26+D28</f>
        <v>60</v>
      </c>
      <c r="E16" s="325">
        <f t="shared" ref="E16:K16" si="2">+E26+E28</f>
        <v>19</v>
      </c>
      <c r="F16" s="326">
        <f t="shared" si="2"/>
        <v>4</v>
      </c>
      <c r="G16" s="326">
        <f t="shared" si="2"/>
        <v>37</v>
      </c>
      <c r="H16" s="327">
        <f t="shared" si="2"/>
        <v>10</v>
      </c>
      <c r="I16" s="326">
        <f t="shared" si="2"/>
        <v>50</v>
      </c>
      <c r="J16" s="326"/>
      <c r="K16" s="203">
        <f t="shared" si="2"/>
        <v>31</v>
      </c>
      <c r="L16" s="518"/>
      <c r="M16" s="519"/>
      <c r="N16" s="519"/>
      <c r="O16" s="519"/>
      <c r="P16" s="519"/>
      <c r="Q16" s="519"/>
      <c r="R16" s="519"/>
      <c r="S16" s="519"/>
      <c r="T16" s="519"/>
      <c r="U16" s="519"/>
      <c r="V16" s="519"/>
      <c r="W16" s="520"/>
      <c r="X16" s="183"/>
    </row>
    <row r="17" spans="1:25" ht="18" customHeight="1">
      <c r="A17" s="496" t="s">
        <v>231</v>
      </c>
      <c r="B17" s="497"/>
      <c r="C17" s="28" t="s">
        <v>330</v>
      </c>
      <c r="D17" s="203" t="s">
        <v>415</v>
      </c>
      <c r="E17" s="203" t="s">
        <v>415</v>
      </c>
      <c r="F17" s="203" t="s">
        <v>415</v>
      </c>
      <c r="G17" s="203" t="s">
        <v>415</v>
      </c>
      <c r="H17" s="203" t="s">
        <v>415</v>
      </c>
      <c r="I17" s="203" t="s">
        <v>415</v>
      </c>
      <c r="J17" s="203" t="s">
        <v>415</v>
      </c>
      <c r="K17" s="203" t="s">
        <v>415</v>
      </c>
      <c r="L17" s="203" t="s">
        <v>415</v>
      </c>
      <c r="M17" s="203" t="s">
        <v>415</v>
      </c>
      <c r="N17" s="203" t="s">
        <v>415</v>
      </c>
      <c r="O17" s="203" t="s">
        <v>415</v>
      </c>
      <c r="P17" s="203" t="s">
        <v>415</v>
      </c>
      <c r="Q17" s="203" t="s">
        <v>415</v>
      </c>
      <c r="R17" s="203" t="s">
        <v>415</v>
      </c>
      <c r="S17" s="203" t="s">
        <v>415</v>
      </c>
      <c r="T17" s="203" t="s">
        <v>415</v>
      </c>
      <c r="U17" s="203" t="s">
        <v>415</v>
      </c>
      <c r="V17" s="203" t="s">
        <v>415</v>
      </c>
      <c r="W17" s="204" t="s">
        <v>415</v>
      </c>
      <c r="X17" s="183"/>
    </row>
    <row r="18" spans="1:25" ht="18" customHeight="1" thickBot="1">
      <c r="A18" s="498"/>
      <c r="B18" s="467"/>
      <c r="C18" s="149" t="s">
        <v>332</v>
      </c>
      <c r="D18" s="321">
        <f>+D30+D32</f>
        <v>13</v>
      </c>
      <c r="E18" s="321">
        <f t="shared" ref="E18:I18" si="3">+E30+E32</f>
        <v>6</v>
      </c>
      <c r="F18" s="321">
        <f t="shared" si="3"/>
        <v>7</v>
      </c>
      <c r="G18" s="321"/>
      <c r="H18" s="321">
        <f t="shared" si="3"/>
        <v>8</v>
      </c>
      <c r="I18" s="321">
        <f t="shared" si="3"/>
        <v>5</v>
      </c>
      <c r="J18" s="321"/>
      <c r="K18" s="321"/>
      <c r="L18" s="489"/>
      <c r="M18" s="490"/>
      <c r="N18" s="490"/>
      <c r="O18" s="490"/>
      <c r="P18" s="490"/>
      <c r="Q18" s="490"/>
      <c r="R18" s="490"/>
      <c r="S18" s="490"/>
      <c r="T18" s="490"/>
      <c r="U18" s="490"/>
      <c r="V18" s="490"/>
      <c r="W18" s="491"/>
      <c r="X18" s="183"/>
    </row>
    <row r="19" spans="1:25" ht="18" customHeight="1">
      <c r="A19" s="483" t="s">
        <v>97</v>
      </c>
      <c r="B19" s="550" t="s">
        <v>211</v>
      </c>
      <c r="C19" s="28" t="s">
        <v>330</v>
      </c>
      <c r="D19" s="317" t="s">
        <v>415</v>
      </c>
      <c r="E19" s="317" t="s">
        <v>415</v>
      </c>
      <c r="F19" s="317" t="s">
        <v>415</v>
      </c>
      <c r="G19" s="317" t="s">
        <v>415</v>
      </c>
      <c r="H19" s="317" t="s">
        <v>415</v>
      </c>
      <c r="I19" s="317" t="s">
        <v>415</v>
      </c>
      <c r="J19" s="317" t="s">
        <v>415</v>
      </c>
      <c r="K19" s="317" t="s">
        <v>415</v>
      </c>
      <c r="L19" s="317" t="s">
        <v>415</v>
      </c>
      <c r="M19" s="317" t="s">
        <v>415</v>
      </c>
      <c r="N19" s="317" t="s">
        <v>415</v>
      </c>
      <c r="O19" s="317" t="s">
        <v>415</v>
      </c>
      <c r="P19" s="317" t="s">
        <v>415</v>
      </c>
      <c r="Q19" s="317" t="s">
        <v>415</v>
      </c>
      <c r="R19" s="317" t="s">
        <v>415</v>
      </c>
      <c r="S19" s="317" t="s">
        <v>415</v>
      </c>
      <c r="T19" s="317" t="s">
        <v>415</v>
      </c>
      <c r="U19" s="317" t="s">
        <v>415</v>
      </c>
      <c r="V19" s="317" t="s">
        <v>415</v>
      </c>
      <c r="W19" s="328" t="s">
        <v>415</v>
      </c>
      <c r="X19" s="183"/>
    </row>
    <row r="20" spans="1:25" ht="18" customHeight="1">
      <c r="A20" s="483"/>
      <c r="B20" s="487"/>
      <c r="C20" s="150" t="s">
        <v>332</v>
      </c>
      <c r="D20" s="203">
        <f>+D36+D41+D46</f>
        <v>15.7</v>
      </c>
      <c r="E20" s="325">
        <f>+E36+E41+E46</f>
        <v>13.7</v>
      </c>
      <c r="F20" s="326"/>
      <c r="G20" s="326">
        <f t="shared" ref="G20:K20" si="4">+G36+G41+G46</f>
        <v>2</v>
      </c>
      <c r="H20" s="327">
        <f t="shared" si="4"/>
        <v>12</v>
      </c>
      <c r="I20" s="326">
        <f t="shared" si="4"/>
        <v>4</v>
      </c>
      <c r="J20" s="326"/>
      <c r="K20" s="203">
        <f t="shared" si="4"/>
        <v>2</v>
      </c>
      <c r="L20" s="518"/>
      <c r="M20" s="519"/>
      <c r="N20" s="519"/>
      <c r="O20" s="519"/>
      <c r="P20" s="519"/>
      <c r="Q20" s="519"/>
      <c r="R20" s="519"/>
      <c r="S20" s="519"/>
      <c r="T20" s="519"/>
      <c r="U20" s="519"/>
      <c r="V20" s="519"/>
      <c r="W20" s="520"/>
      <c r="X20" s="183"/>
    </row>
    <row r="21" spans="1:25" ht="18" customHeight="1">
      <c r="A21" s="483"/>
      <c r="B21" s="487" t="s">
        <v>232</v>
      </c>
      <c r="C21" s="150" t="s">
        <v>330</v>
      </c>
      <c r="D21" s="203" t="s">
        <v>415</v>
      </c>
      <c r="E21" s="203" t="s">
        <v>415</v>
      </c>
      <c r="F21" s="203" t="s">
        <v>415</v>
      </c>
      <c r="G21" s="203" t="s">
        <v>415</v>
      </c>
      <c r="H21" s="203" t="s">
        <v>415</v>
      </c>
      <c r="I21" s="203" t="s">
        <v>415</v>
      </c>
      <c r="J21" s="203" t="s">
        <v>415</v>
      </c>
      <c r="K21" s="203" t="s">
        <v>415</v>
      </c>
      <c r="L21" s="203" t="s">
        <v>415</v>
      </c>
      <c r="M21" s="203" t="s">
        <v>415</v>
      </c>
      <c r="N21" s="203" t="s">
        <v>415</v>
      </c>
      <c r="O21" s="203" t="s">
        <v>415</v>
      </c>
      <c r="P21" s="203" t="s">
        <v>415</v>
      </c>
      <c r="Q21" s="203" t="s">
        <v>415</v>
      </c>
      <c r="R21" s="203" t="s">
        <v>415</v>
      </c>
      <c r="S21" s="203" t="s">
        <v>415</v>
      </c>
      <c r="T21" s="203" t="s">
        <v>415</v>
      </c>
      <c r="U21" s="203" t="s">
        <v>415</v>
      </c>
      <c r="V21" s="203" t="s">
        <v>415</v>
      </c>
      <c r="W21" s="324" t="s">
        <v>415</v>
      </c>
      <c r="X21" s="183"/>
    </row>
    <row r="22" spans="1:25" ht="18" customHeight="1">
      <c r="A22" s="483"/>
      <c r="B22" s="487"/>
      <c r="C22" s="138" t="s">
        <v>332</v>
      </c>
      <c r="D22" s="203"/>
      <c r="E22" s="325"/>
      <c r="F22" s="326"/>
      <c r="G22" s="326"/>
      <c r="H22" s="327"/>
      <c r="I22" s="326"/>
      <c r="J22" s="326"/>
      <c r="K22" s="203"/>
      <c r="L22" s="518"/>
      <c r="M22" s="519"/>
      <c r="N22" s="519"/>
      <c r="O22" s="519"/>
      <c r="P22" s="519"/>
      <c r="Q22" s="519"/>
      <c r="R22" s="519"/>
      <c r="S22" s="519"/>
      <c r="T22" s="519"/>
      <c r="U22" s="519"/>
      <c r="V22" s="519"/>
      <c r="W22" s="520"/>
      <c r="X22" s="183"/>
    </row>
    <row r="23" spans="1:25" ht="18" customHeight="1">
      <c r="A23" s="483"/>
      <c r="B23" s="487" t="s">
        <v>213</v>
      </c>
      <c r="C23" s="28" t="s">
        <v>330</v>
      </c>
      <c r="D23" s="203" t="str">
        <f>+D74</f>
        <v>＊</v>
      </c>
      <c r="E23" s="203" t="str">
        <f t="shared" ref="E23:W23" si="5">+E74</f>
        <v>＊</v>
      </c>
      <c r="F23" s="203" t="str">
        <f t="shared" si="5"/>
        <v>＊</v>
      </c>
      <c r="G23" s="203" t="str">
        <f t="shared" si="5"/>
        <v>＊</v>
      </c>
      <c r="H23" s="203" t="str">
        <f t="shared" si="5"/>
        <v>＊</v>
      </c>
      <c r="I23" s="203" t="str">
        <f t="shared" si="5"/>
        <v>＊</v>
      </c>
      <c r="J23" s="203" t="str">
        <f t="shared" si="5"/>
        <v>＊</v>
      </c>
      <c r="K23" s="203" t="str">
        <f t="shared" si="5"/>
        <v>＊</v>
      </c>
      <c r="L23" s="203" t="str">
        <f t="shared" si="5"/>
        <v>＊</v>
      </c>
      <c r="M23" s="203" t="str">
        <f t="shared" si="5"/>
        <v>＊</v>
      </c>
      <c r="N23" s="203" t="str">
        <f t="shared" si="5"/>
        <v>＊</v>
      </c>
      <c r="O23" s="203" t="str">
        <f t="shared" si="5"/>
        <v>＊</v>
      </c>
      <c r="P23" s="203" t="str">
        <f t="shared" si="5"/>
        <v>＊</v>
      </c>
      <c r="Q23" s="203" t="str">
        <f t="shared" si="5"/>
        <v>＊</v>
      </c>
      <c r="R23" s="203" t="str">
        <f t="shared" si="5"/>
        <v>＊</v>
      </c>
      <c r="S23" s="203" t="str">
        <f t="shared" si="5"/>
        <v>＊</v>
      </c>
      <c r="T23" s="203" t="str">
        <f t="shared" si="5"/>
        <v>＊</v>
      </c>
      <c r="U23" s="203" t="str">
        <f t="shared" si="5"/>
        <v>＊</v>
      </c>
      <c r="V23" s="203" t="str">
        <f t="shared" si="5"/>
        <v>＊</v>
      </c>
      <c r="W23" s="204" t="str">
        <f t="shared" si="5"/>
        <v>＊</v>
      </c>
      <c r="X23" s="183"/>
    </row>
    <row r="24" spans="1:25" ht="18" customHeight="1">
      <c r="A24" s="483"/>
      <c r="B24" s="487"/>
      <c r="C24" s="150" t="s">
        <v>332</v>
      </c>
      <c r="D24" s="203">
        <f>+D75</f>
        <v>17</v>
      </c>
      <c r="E24" s="203">
        <f>+E75</f>
        <v>17</v>
      </c>
      <c r="F24" s="203"/>
      <c r="G24" s="203"/>
      <c r="H24" s="203">
        <f t="shared" ref="H24:K24" si="6">+H75</f>
        <v>12</v>
      </c>
      <c r="I24" s="203">
        <f t="shared" si="6"/>
        <v>5</v>
      </c>
      <c r="J24" s="323"/>
      <c r="K24" s="203">
        <f t="shared" si="6"/>
        <v>1</v>
      </c>
      <c r="L24" s="518"/>
      <c r="M24" s="519"/>
      <c r="N24" s="519"/>
      <c r="O24" s="519"/>
      <c r="P24" s="519"/>
      <c r="Q24" s="519"/>
      <c r="R24" s="519"/>
      <c r="S24" s="519"/>
      <c r="T24" s="519"/>
      <c r="U24" s="519"/>
      <c r="V24" s="519"/>
      <c r="W24" s="520"/>
      <c r="X24" s="183"/>
    </row>
    <row r="25" spans="1:25" ht="18" customHeight="1">
      <c r="A25" s="483"/>
      <c r="B25" s="487" t="s">
        <v>214</v>
      </c>
      <c r="C25" s="150" t="s">
        <v>330</v>
      </c>
      <c r="D25" s="203" t="s">
        <v>415</v>
      </c>
      <c r="E25" s="203" t="s">
        <v>415</v>
      </c>
      <c r="F25" s="203" t="s">
        <v>415</v>
      </c>
      <c r="G25" s="203" t="s">
        <v>415</v>
      </c>
      <c r="H25" s="203" t="s">
        <v>415</v>
      </c>
      <c r="I25" s="203" t="s">
        <v>415</v>
      </c>
      <c r="J25" s="203" t="s">
        <v>415</v>
      </c>
      <c r="K25" s="203" t="s">
        <v>415</v>
      </c>
      <c r="L25" s="203" t="s">
        <v>415</v>
      </c>
      <c r="M25" s="203" t="s">
        <v>415</v>
      </c>
      <c r="N25" s="203" t="s">
        <v>415</v>
      </c>
      <c r="O25" s="203" t="s">
        <v>415</v>
      </c>
      <c r="P25" s="203" t="s">
        <v>415</v>
      </c>
      <c r="Q25" s="203" t="s">
        <v>415</v>
      </c>
      <c r="R25" s="203" t="s">
        <v>415</v>
      </c>
      <c r="S25" s="203" t="s">
        <v>415</v>
      </c>
      <c r="T25" s="203" t="s">
        <v>415</v>
      </c>
      <c r="U25" s="203" t="s">
        <v>415</v>
      </c>
      <c r="V25" s="203" t="s">
        <v>415</v>
      </c>
      <c r="W25" s="324" t="s">
        <v>415</v>
      </c>
      <c r="X25" s="183"/>
    </row>
    <row r="26" spans="1:25" ht="18" customHeight="1">
      <c r="A26" s="483"/>
      <c r="B26" s="487"/>
      <c r="C26" s="138" t="s">
        <v>332</v>
      </c>
      <c r="D26" s="203">
        <f>+D80+D85+D94</f>
        <v>60</v>
      </c>
      <c r="E26" s="325">
        <f>+E80+E85+E94</f>
        <v>19</v>
      </c>
      <c r="F26" s="326">
        <f>+F80+F85+F94</f>
        <v>4</v>
      </c>
      <c r="G26" s="326">
        <f t="shared" ref="G26:K26" si="7">+G80+G85+G94</f>
        <v>37</v>
      </c>
      <c r="H26" s="327">
        <f t="shared" si="7"/>
        <v>10</v>
      </c>
      <c r="I26" s="326">
        <f t="shared" si="7"/>
        <v>50</v>
      </c>
      <c r="J26" s="326"/>
      <c r="K26" s="203">
        <f t="shared" si="7"/>
        <v>31</v>
      </c>
      <c r="L26" s="518"/>
      <c r="M26" s="519"/>
      <c r="N26" s="519"/>
      <c r="O26" s="519"/>
      <c r="P26" s="519"/>
      <c r="Q26" s="519"/>
      <c r="R26" s="519"/>
      <c r="S26" s="519"/>
      <c r="T26" s="519"/>
      <c r="U26" s="519"/>
      <c r="V26" s="519"/>
      <c r="W26" s="520"/>
      <c r="X26" s="183"/>
    </row>
    <row r="27" spans="1:25" ht="18" customHeight="1">
      <c r="A27" s="483"/>
      <c r="B27" s="487" t="s">
        <v>198</v>
      </c>
      <c r="C27" s="28" t="s">
        <v>330</v>
      </c>
      <c r="D27" s="203" t="str">
        <f>+D99</f>
        <v>＊</v>
      </c>
      <c r="E27" s="203" t="str">
        <f>+E99</f>
        <v>＊</v>
      </c>
      <c r="F27" s="203" t="str">
        <f t="shared" ref="F27:W27" si="8">+F99</f>
        <v>＊</v>
      </c>
      <c r="G27" s="203" t="str">
        <f t="shared" si="8"/>
        <v>＊</v>
      </c>
      <c r="H27" s="203" t="str">
        <f t="shared" si="8"/>
        <v>＊</v>
      </c>
      <c r="I27" s="203" t="str">
        <f t="shared" si="8"/>
        <v>＊</v>
      </c>
      <c r="J27" s="203" t="str">
        <f t="shared" si="8"/>
        <v>＊</v>
      </c>
      <c r="K27" s="203" t="str">
        <f t="shared" si="8"/>
        <v>＊</v>
      </c>
      <c r="L27" s="203" t="str">
        <f t="shared" si="8"/>
        <v>＊</v>
      </c>
      <c r="M27" s="203" t="str">
        <f t="shared" si="8"/>
        <v>＊</v>
      </c>
      <c r="N27" s="203" t="str">
        <f t="shared" si="8"/>
        <v>＊</v>
      </c>
      <c r="O27" s="203" t="str">
        <f t="shared" si="8"/>
        <v>＊</v>
      </c>
      <c r="P27" s="203" t="str">
        <f t="shared" si="8"/>
        <v>＊</v>
      </c>
      <c r="Q27" s="203" t="str">
        <f t="shared" si="8"/>
        <v>＊</v>
      </c>
      <c r="R27" s="203" t="str">
        <f t="shared" si="8"/>
        <v>＊</v>
      </c>
      <c r="S27" s="203" t="str">
        <f t="shared" si="8"/>
        <v>＊</v>
      </c>
      <c r="T27" s="203" t="str">
        <f t="shared" si="8"/>
        <v>＊</v>
      </c>
      <c r="U27" s="203" t="str">
        <f t="shared" si="8"/>
        <v>＊</v>
      </c>
      <c r="V27" s="203" t="str">
        <f t="shared" si="8"/>
        <v>＊</v>
      </c>
      <c r="W27" s="204" t="str">
        <f t="shared" si="8"/>
        <v>＊</v>
      </c>
      <c r="X27" s="141"/>
      <c r="Y27" s="141"/>
    </row>
    <row r="28" spans="1:25" ht="18" customHeight="1">
      <c r="A28" s="483"/>
      <c r="B28" s="487"/>
      <c r="C28" s="150" t="s">
        <v>332</v>
      </c>
      <c r="D28" s="203"/>
      <c r="E28" s="325"/>
      <c r="F28" s="326"/>
      <c r="G28" s="326"/>
      <c r="H28" s="327"/>
      <c r="I28" s="326"/>
      <c r="J28" s="326"/>
      <c r="K28" s="203"/>
      <c r="L28" s="518"/>
      <c r="M28" s="519"/>
      <c r="N28" s="519"/>
      <c r="O28" s="519"/>
      <c r="P28" s="519"/>
      <c r="Q28" s="519"/>
      <c r="R28" s="519"/>
      <c r="S28" s="519"/>
      <c r="T28" s="519"/>
      <c r="U28" s="519"/>
      <c r="V28" s="519"/>
      <c r="W28" s="520"/>
      <c r="X28" s="141"/>
      <c r="Y28" s="141"/>
    </row>
    <row r="29" spans="1:25" ht="18" customHeight="1">
      <c r="A29" s="483"/>
      <c r="B29" s="487" t="s">
        <v>216</v>
      </c>
      <c r="C29" s="150" t="s">
        <v>330</v>
      </c>
      <c r="D29" s="203" t="s">
        <v>416</v>
      </c>
      <c r="E29" s="203" t="s">
        <v>416</v>
      </c>
      <c r="F29" s="203" t="s">
        <v>416</v>
      </c>
      <c r="G29" s="203" t="s">
        <v>416</v>
      </c>
      <c r="H29" s="203" t="s">
        <v>416</v>
      </c>
      <c r="I29" s="203" t="s">
        <v>416</v>
      </c>
      <c r="J29" s="203" t="s">
        <v>416</v>
      </c>
      <c r="K29" s="203" t="s">
        <v>416</v>
      </c>
      <c r="L29" s="203" t="s">
        <v>416</v>
      </c>
      <c r="M29" s="203" t="s">
        <v>416</v>
      </c>
      <c r="N29" s="203" t="s">
        <v>416</v>
      </c>
      <c r="O29" s="203" t="s">
        <v>416</v>
      </c>
      <c r="P29" s="203" t="s">
        <v>416</v>
      </c>
      <c r="Q29" s="203" t="s">
        <v>416</v>
      </c>
      <c r="R29" s="203" t="s">
        <v>416</v>
      </c>
      <c r="S29" s="203" t="s">
        <v>416</v>
      </c>
      <c r="T29" s="203" t="s">
        <v>416</v>
      </c>
      <c r="U29" s="203" t="s">
        <v>416</v>
      </c>
      <c r="V29" s="203" t="s">
        <v>416</v>
      </c>
      <c r="W29" s="204" t="s">
        <v>416</v>
      </c>
      <c r="X29" s="141"/>
      <c r="Y29" s="141"/>
    </row>
    <row r="30" spans="1:25" ht="18" customHeight="1">
      <c r="A30" s="483"/>
      <c r="B30" s="487"/>
      <c r="C30" s="138" t="s">
        <v>332</v>
      </c>
      <c r="D30" s="203"/>
      <c r="E30" s="203"/>
      <c r="F30" s="203"/>
      <c r="G30" s="203"/>
      <c r="H30" s="203"/>
      <c r="I30" s="203"/>
      <c r="J30" s="203"/>
      <c r="K30" s="203"/>
      <c r="L30" s="518"/>
      <c r="M30" s="519"/>
      <c r="N30" s="519"/>
      <c r="O30" s="519"/>
      <c r="P30" s="519"/>
      <c r="Q30" s="519"/>
      <c r="R30" s="519"/>
      <c r="S30" s="519"/>
      <c r="T30" s="519"/>
      <c r="U30" s="519"/>
      <c r="V30" s="519"/>
      <c r="W30" s="520"/>
      <c r="X30" s="141"/>
      <c r="Y30" s="141"/>
    </row>
    <row r="31" spans="1:25" ht="18" customHeight="1">
      <c r="A31" s="483"/>
      <c r="B31" s="487" t="s">
        <v>308</v>
      </c>
      <c r="C31" s="28" t="s">
        <v>330</v>
      </c>
      <c r="D31" s="203">
        <f>SUM(D118)</f>
        <v>13</v>
      </c>
      <c r="E31" s="203">
        <f t="shared" ref="E31:W31" si="9">SUM(E118)</f>
        <v>6</v>
      </c>
      <c r="F31" s="203">
        <f t="shared" si="9"/>
        <v>7</v>
      </c>
      <c r="G31" s="203"/>
      <c r="H31" s="203">
        <f t="shared" si="9"/>
        <v>8</v>
      </c>
      <c r="I31" s="203">
        <f t="shared" si="9"/>
        <v>5</v>
      </c>
      <c r="J31" s="203"/>
      <c r="K31" s="203">
        <f t="shared" si="9"/>
        <v>10</v>
      </c>
      <c r="L31" s="203">
        <f t="shared" si="9"/>
        <v>6</v>
      </c>
      <c r="M31" s="203"/>
      <c r="N31" s="203">
        <f t="shared" si="9"/>
        <v>7</v>
      </c>
      <c r="O31" s="203">
        <f t="shared" si="9"/>
        <v>10</v>
      </c>
      <c r="P31" s="203"/>
      <c r="Q31" s="203"/>
      <c r="R31" s="203">
        <f t="shared" si="9"/>
        <v>3</v>
      </c>
      <c r="S31" s="203">
        <f t="shared" si="9"/>
        <v>13</v>
      </c>
      <c r="T31" s="203"/>
      <c r="U31" s="203"/>
      <c r="V31" s="203"/>
      <c r="W31" s="204">
        <f t="shared" si="9"/>
        <v>13</v>
      </c>
      <c r="X31" s="141"/>
      <c r="Y31" s="141"/>
    </row>
    <row r="32" spans="1:25" ht="18" customHeight="1" thickBot="1">
      <c r="A32" s="549"/>
      <c r="B32" s="488"/>
      <c r="C32" s="149" t="s">
        <v>332</v>
      </c>
      <c r="D32" s="321">
        <f>SUM(D119)</f>
        <v>13</v>
      </c>
      <c r="E32" s="321">
        <f t="shared" ref="E32:I32" si="10">SUM(E119)</f>
        <v>6</v>
      </c>
      <c r="F32" s="321">
        <f t="shared" si="10"/>
        <v>7</v>
      </c>
      <c r="G32" s="321"/>
      <c r="H32" s="321">
        <f t="shared" si="10"/>
        <v>8</v>
      </c>
      <c r="I32" s="321">
        <f t="shared" si="10"/>
        <v>5</v>
      </c>
      <c r="J32" s="321"/>
      <c r="K32" s="321"/>
      <c r="L32" s="489"/>
      <c r="M32" s="490"/>
      <c r="N32" s="490"/>
      <c r="O32" s="490"/>
      <c r="P32" s="490"/>
      <c r="Q32" s="490"/>
      <c r="R32" s="490"/>
      <c r="S32" s="490"/>
      <c r="T32" s="490"/>
      <c r="U32" s="490"/>
      <c r="V32" s="490"/>
      <c r="W32" s="491"/>
      <c r="X32" s="141"/>
      <c r="Y32" s="141"/>
    </row>
    <row r="33" spans="1:25" ht="18" customHeight="1">
      <c r="A33" s="478" t="s">
        <v>164</v>
      </c>
      <c r="B33" s="66" t="s">
        <v>165</v>
      </c>
      <c r="C33" s="459" t="s">
        <v>330</v>
      </c>
      <c r="D33" s="317" t="s">
        <v>415</v>
      </c>
      <c r="E33" s="317" t="s">
        <v>415</v>
      </c>
      <c r="F33" s="317" t="s">
        <v>415</v>
      </c>
      <c r="G33" s="317" t="s">
        <v>415</v>
      </c>
      <c r="H33" s="317" t="s">
        <v>415</v>
      </c>
      <c r="I33" s="317" t="s">
        <v>415</v>
      </c>
      <c r="J33" s="317" t="s">
        <v>415</v>
      </c>
      <c r="K33" s="317" t="s">
        <v>415</v>
      </c>
      <c r="L33" s="317" t="s">
        <v>415</v>
      </c>
      <c r="M33" s="317" t="s">
        <v>415</v>
      </c>
      <c r="N33" s="317" t="s">
        <v>415</v>
      </c>
      <c r="O33" s="317" t="s">
        <v>415</v>
      </c>
      <c r="P33" s="317" t="s">
        <v>415</v>
      </c>
      <c r="Q33" s="317" t="s">
        <v>415</v>
      </c>
      <c r="R33" s="317" t="s">
        <v>415</v>
      </c>
      <c r="S33" s="317" t="s">
        <v>415</v>
      </c>
      <c r="T33" s="317" t="s">
        <v>415</v>
      </c>
      <c r="U33" s="317" t="s">
        <v>415</v>
      </c>
      <c r="V33" s="317" t="s">
        <v>415</v>
      </c>
      <c r="W33" s="329" t="s">
        <v>415</v>
      </c>
      <c r="X33" s="37"/>
      <c r="Y33" s="4"/>
    </row>
    <row r="34" spans="1:25" ht="18" customHeight="1">
      <c r="A34" s="479"/>
      <c r="B34" s="67" t="s">
        <v>166</v>
      </c>
      <c r="C34" s="495"/>
      <c r="D34" s="330" t="s">
        <v>415</v>
      </c>
      <c r="E34" s="330" t="s">
        <v>415</v>
      </c>
      <c r="F34" s="330" t="s">
        <v>415</v>
      </c>
      <c r="G34" s="330" t="s">
        <v>415</v>
      </c>
      <c r="H34" s="330" t="s">
        <v>415</v>
      </c>
      <c r="I34" s="330" t="s">
        <v>415</v>
      </c>
      <c r="J34" s="330" t="s">
        <v>415</v>
      </c>
      <c r="K34" s="333" t="s">
        <v>415</v>
      </c>
      <c r="L34" s="416" t="s">
        <v>415</v>
      </c>
      <c r="M34" s="330" t="s">
        <v>415</v>
      </c>
      <c r="N34" s="330" t="s">
        <v>415</v>
      </c>
      <c r="O34" s="330" t="s">
        <v>415</v>
      </c>
      <c r="P34" s="330" t="s">
        <v>415</v>
      </c>
      <c r="Q34" s="330" t="s">
        <v>415</v>
      </c>
      <c r="R34" s="330" t="s">
        <v>415</v>
      </c>
      <c r="S34" s="330" t="s">
        <v>415</v>
      </c>
      <c r="T34" s="330" t="s">
        <v>415</v>
      </c>
      <c r="U34" s="330" t="s">
        <v>415</v>
      </c>
      <c r="V34" s="330" t="s">
        <v>415</v>
      </c>
      <c r="W34" s="331" t="s">
        <v>415</v>
      </c>
      <c r="X34" s="37"/>
      <c r="Y34" s="4"/>
    </row>
    <row r="35" spans="1:25" ht="18" customHeight="1">
      <c r="A35" s="479"/>
      <c r="B35" s="67" t="s">
        <v>102</v>
      </c>
      <c r="C35" s="481"/>
      <c r="D35" s="330" t="s">
        <v>415</v>
      </c>
      <c r="E35" s="330" t="s">
        <v>415</v>
      </c>
      <c r="F35" s="330" t="s">
        <v>415</v>
      </c>
      <c r="G35" s="330" t="s">
        <v>415</v>
      </c>
      <c r="H35" s="330" t="s">
        <v>415</v>
      </c>
      <c r="I35" s="330" t="s">
        <v>415</v>
      </c>
      <c r="J35" s="330" t="s">
        <v>415</v>
      </c>
      <c r="K35" s="333" t="s">
        <v>415</v>
      </c>
      <c r="L35" s="416" t="s">
        <v>415</v>
      </c>
      <c r="M35" s="330" t="s">
        <v>415</v>
      </c>
      <c r="N35" s="330" t="s">
        <v>415</v>
      </c>
      <c r="O35" s="330" t="s">
        <v>415</v>
      </c>
      <c r="P35" s="330" t="s">
        <v>415</v>
      </c>
      <c r="Q35" s="330" t="s">
        <v>415</v>
      </c>
      <c r="R35" s="330" t="s">
        <v>415</v>
      </c>
      <c r="S35" s="330" t="s">
        <v>415</v>
      </c>
      <c r="T35" s="330" t="s">
        <v>415</v>
      </c>
      <c r="U35" s="330" t="s">
        <v>415</v>
      </c>
      <c r="V35" s="330" t="s">
        <v>415</v>
      </c>
      <c r="W35" s="331" t="s">
        <v>415</v>
      </c>
      <c r="X35" s="37"/>
      <c r="Y35" s="4"/>
    </row>
    <row r="36" spans="1:25" ht="18" customHeight="1" thickBot="1">
      <c r="A36" s="480"/>
      <c r="B36" s="457" t="s">
        <v>369</v>
      </c>
      <c r="C36" s="467"/>
      <c r="D36" s="321"/>
      <c r="E36" s="321"/>
      <c r="F36" s="321"/>
      <c r="G36" s="321"/>
      <c r="H36" s="321"/>
      <c r="I36" s="321"/>
      <c r="J36" s="321"/>
      <c r="K36" s="321"/>
      <c r="L36" s="492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4"/>
      <c r="X36" s="37"/>
      <c r="Y36" s="4"/>
    </row>
    <row r="37" spans="1:25" ht="18" customHeight="1">
      <c r="A37" s="478" t="s">
        <v>167</v>
      </c>
      <c r="B37" s="66" t="s">
        <v>168</v>
      </c>
      <c r="C37" s="459" t="s">
        <v>368</v>
      </c>
      <c r="D37" s="303" t="s">
        <v>415</v>
      </c>
      <c r="E37" s="303" t="s">
        <v>415</v>
      </c>
      <c r="F37" s="317" t="s">
        <v>415</v>
      </c>
      <c r="G37" s="317" t="s">
        <v>415</v>
      </c>
      <c r="H37" s="317" t="s">
        <v>415</v>
      </c>
      <c r="I37" s="317" t="s">
        <v>415</v>
      </c>
      <c r="J37" s="317" t="s">
        <v>415</v>
      </c>
      <c r="K37" s="317" t="s">
        <v>415</v>
      </c>
      <c r="L37" s="317" t="s">
        <v>415</v>
      </c>
      <c r="M37" s="317" t="s">
        <v>415</v>
      </c>
      <c r="N37" s="317" t="s">
        <v>415</v>
      </c>
      <c r="O37" s="317" t="s">
        <v>415</v>
      </c>
      <c r="P37" s="317" t="s">
        <v>415</v>
      </c>
      <c r="Q37" s="317" t="s">
        <v>415</v>
      </c>
      <c r="R37" s="317" t="s">
        <v>415</v>
      </c>
      <c r="S37" s="317" t="s">
        <v>415</v>
      </c>
      <c r="T37" s="317" t="s">
        <v>415</v>
      </c>
      <c r="U37" s="317" t="s">
        <v>415</v>
      </c>
      <c r="V37" s="317" t="s">
        <v>415</v>
      </c>
      <c r="W37" s="406" t="s">
        <v>415</v>
      </c>
      <c r="X37" s="37"/>
      <c r="Y37" s="4"/>
    </row>
    <row r="38" spans="1:25" ht="18" customHeight="1">
      <c r="A38" s="479"/>
      <c r="B38" s="67" t="s">
        <v>169</v>
      </c>
      <c r="C38" s="495"/>
      <c r="D38" s="332">
        <v>3</v>
      </c>
      <c r="E38" s="332">
        <v>3</v>
      </c>
      <c r="F38" s="330"/>
      <c r="G38" s="330"/>
      <c r="H38" s="330">
        <v>3</v>
      </c>
      <c r="I38" s="330"/>
      <c r="J38" s="333"/>
      <c r="K38" s="334"/>
      <c r="L38" s="416"/>
      <c r="M38" s="332">
        <v>3</v>
      </c>
      <c r="N38" s="330"/>
      <c r="O38" s="330"/>
      <c r="P38" s="330"/>
      <c r="Q38" s="332">
        <v>3</v>
      </c>
      <c r="R38" s="330"/>
      <c r="S38" s="332">
        <v>3</v>
      </c>
      <c r="T38" s="330"/>
      <c r="U38" s="330"/>
      <c r="V38" s="330"/>
      <c r="W38" s="407">
        <v>3</v>
      </c>
      <c r="X38" s="37"/>
      <c r="Y38" s="4"/>
    </row>
    <row r="39" spans="1:25" ht="18" customHeight="1">
      <c r="A39" s="479"/>
      <c r="B39" s="67" t="s">
        <v>170</v>
      </c>
      <c r="C39" s="495"/>
      <c r="D39" s="203" t="s">
        <v>415</v>
      </c>
      <c r="E39" s="203" t="s">
        <v>415</v>
      </c>
      <c r="F39" s="330" t="s">
        <v>415</v>
      </c>
      <c r="G39" s="330" t="s">
        <v>415</v>
      </c>
      <c r="H39" s="330" t="s">
        <v>415</v>
      </c>
      <c r="I39" s="330" t="s">
        <v>415</v>
      </c>
      <c r="J39" s="333" t="s">
        <v>415</v>
      </c>
      <c r="K39" s="334" t="s">
        <v>415</v>
      </c>
      <c r="L39" s="416" t="s">
        <v>415</v>
      </c>
      <c r="M39" s="203" t="s">
        <v>415</v>
      </c>
      <c r="N39" s="330" t="s">
        <v>415</v>
      </c>
      <c r="O39" s="330" t="s">
        <v>415</v>
      </c>
      <c r="P39" s="330" t="s">
        <v>415</v>
      </c>
      <c r="Q39" s="330" t="s">
        <v>415</v>
      </c>
      <c r="R39" s="330" t="s">
        <v>415</v>
      </c>
      <c r="S39" s="330" t="s">
        <v>415</v>
      </c>
      <c r="T39" s="330" t="s">
        <v>415</v>
      </c>
      <c r="U39" s="330" t="s">
        <v>415</v>
      </c>
      <c r="V39" s="330" t="s">
        <v>415</v>
      </c>
      <c r="W39" s="204" t="s">
        <v>415</v>
      </c>
      <c r="X39" s="37"/>
      <c r="Y39" s="4"/>
    </row>
    <row r="40" spans="1:25" ht="18" customHeight="1">
      <c r="A40" s="479"/>
      <c r="B40" s="67" t="s">
        <v>102</v>
      </c>
      <c r="C40" s="481"/>
      <c r="D40" s="203" t="s">
        <v>415</v>
      </c>
      <c r="E40" s="203" t="s">
        <v>415</v>
      </c>
      <c r="F40" s="330" t="s">
        <v>415</v>
      </c>
      <c r="G40" s="330" t="s">
        <v>415</v>
      </c>
      <c r="H40" s="330" t="s">
        <v>415</v>
      </c>
      <c r="I40" s="330" t="s">
        <v>415</v>
      </c>
      <c r="J40" s="333" t="s">
        <v>415</v>
      </c>
      <c r="K40" s="334" t="s">
        <v>415</v>
      </c>
      <c r="L40" s="416" t="s">
        <v>415</v>
      </c>
      <c r="M40" s="203" t="s">
        <v>415</v>
      </c>
      <c r="N40" s="330" t="s">
        <v>415</v>
      </c>
      <c r="O40" s="330" t="s">
        <v>415</v>
      </c>
      <c r="P40" s="330" t="s">
        <v>415</v>
      </c>
      <c r="Q40" s="330" t="s">
        <v>415</v>
      </c>
      <c r="R40" s="330" t="s">
        <v>415</v>
      </c>
      <c r="S40" s="330" t="s">
        <v>415</v>
      </c>
      <c r="T40" s="330" t="s">
        <v>415</v>
      </c>
      <c r="U40" s="330" t="s">
        <v>415</v>
      </c>
      <c r="V40" s="330" t="s">
        <v>415</v>
      </c>
      <c r="W40" s="204" t="s">
        <v>415</v>
      </c>
      <c r="X40" s="37"/>
      <c r="Y40" s="4"/>
    </row>
    <row r="41" spans="1:25" ht="18" customHeight="1" thickBot="1">
      <c r="A41" s="480"/>
      <c r="B41" s="457" t="s">
        <v>369</v>
      </c>
      <c r="C41" s="467"/>
      <c r="D41" s="321">
        <v>11.7</v>
      </c>
      <c r="E41" s="321">
        <v>11.7</v>
      </c>
      <c r="F41" s="321"/>
      <c r="G41" s="321"/>
      <c r="H41" s="321">
        <v>10</v>
      </c>
      <c r="I41" s="321">
        <v>2</v>
      </c>
      <c r="J41" s="321"/>
      <c r="K41" s="321"/>
      <c r="L41" s="492"/>
      <c r="M41" s="493"/>
      <c r="N41" s="493"/>
      <c r="O41" s="493"/>
      <c r="P41" s="493"/>
      <c r="Q41" s="493"/>
      <c r="R41" s="493"/>
      <c r="S41" s="493"/>
      <c r="T41" s="493"/>
      <c r="U41" s="493"/>
      <c r="V41" s="493"/>
      <c r="W41" s="494"/>
      <c r="X41" s="37"/>
      <c r="Y41" s="4"/>
    </row>
    <row r="42" spans="1:25" ht="18" customHeight="1">
      <c r="A42" s="478" t="s">
        <v>186</v>
      </c>
      <c r="B42" s="66" t="s">
        <v>187</v>
      </c>
      <c r="C42" s="459" t="s">
        <v>330</v>
      </c>
      <c r="D42" s="317">
        <v>2</v>
      </c>
      <c r="E42" s="317">
        <v>2</v>
      </c>
      <c r="F42" s="317"/>
      <c r="G42" s="317"/>
      <c r="H42" s="317"/>
      <c r="I42" s="317">
        <v>2</v>
      </c>
      <c r="J42" s="317"/>
      <c r="K42" s="317"/>
      <c r="L42" s="317">
        <v>2</v>
      </c>
      <c r="M42" s="317"/>
      <c r="N42" s="317"/>
      <c r="O42" s="317">
        <v>1</v>
      </c>
      <c r="P42" s="317"/>
      <c r="Q42" s="317"/>
      <c r="R42" s="317">
        <v>1</v>
      </c>
      <c r="S42" s="317">
        <v>1</v>
      </c>
      <c r="T42" s="317"/>
      <c r="U42" s="317"/>
      <c r="V42" s="317"/>
      <c r="W42" s="329">
        <v>1</v>
      </c>
      <c r="X42" s="37"/>
      <c r="Y42" s="4"/>
    </row>
    <row r="43" spans="1:25" ht="18" customHeight="1">
      <c r="A43" s="479"/>
      <c r="B43" s="67" t="s">
        <v>188</v>
      </c>
      <c r="C43" s="495"/>
      <c r="D43" s="330">
        <v>2</v>
      </c>
      <c r="E43" s="330"/>
      <c r="F43" s="330"/>
      <c r="G43" s="330">
        <v>2</v>
      </c>
      <c r="H43" s="330">
        <v>2</v>
      </c>
      <c r="I43" s="330"/>
      <c r="J43" s="333"/>
      <c r="K43" s="334">
        <v>2</v>
      </c>
      <c r="L43" s="416">
        <v>2</v>
      </c>
      <c r="M43" s="330"/>
      <c r="N43" s="330"/>
      <c r="O43" s="330">
        <v>2</v>
      </c>
      <c r="P43" s="330"/>
      <c r="Q43" s="330"/>
      <c r="R43" s="330"/>
      <c r="S43" s="330">
        <v>2</v>
      </c>
      <c r="T43" s="330"/>
      <c r="U43" s="330"/>
      <c r="V43" s="330"/>
      <c r="W43" s="331">
        <v>2</v>
      </c>
      <c r="X43" s="37"/>
      <c r="Y43" s="4"/>
    </row>
    <row r="44" spans="1:25" ht="18" customHeight="1">
      <c r="A44" s="479"/>
      <c r="B44" s="67" t="s">
        <v>189</v>
      </c>
      <c r="C44" s="495"/>
      <c r="D44" s="330" t="s">
        <v>415</v>
      </c>
      <c r="E44" s="330" t="s">
        <v>415</v>
      </c>
      <c r="F44" s="330" t="s">
        <v>415</v>
      </c>
      <c r="G44" s="330" t="s">
        <v>415</v>
      </c>
      <c r="H44" s="330" t="s">
        <v>415</v>
      </c>
      <c r="I44" s="330" t="s">
        <v>415</v>
      </c>
      <c r="J44" s="333" t="s">
        <v>415</v>
      </c>
      <c r="K44" s="334" t="s">
        <v>415</v>
      </c>
      <c r="L44" s="416" t="s">
        <v>415</v>
      </c>
      <c r="M44" s="330" t="s">
        <v>415</v>
      </c>
      <c r="N44" s="330" t="s">
        <v>415</v>
      </c>
      <c r="O44" s="330" t="s">
        <v>415</v>
      </c>
      <c r="P44" s="330" t="s">
        <v>415</v>
      </c>
      <c r="Q44" s="330" t="s">
        <v>415</v>
      </c>
      <c r="R44" s="330" t="s">
        <v>415</v>
      </c>
      <c r="S44" s="330" t="s">
        <v>415</v>
      </c>
      <c r="T44" s="330" t="s">
        <v>415</v>
      </c>
      <c r="U44" s="330" t="s">
        <v>415</v>
      </c>
      <c r="V44" s="330" t="s">
        <v>415</v>
      </c>
      <c r="W44" s="331" t="s">
        <v>415</v>
      </c>
      <c r="X44" s="37"/>
      <c r="Y44" s="4"/>
    </row>
    <row r="45" spans="1:25" ht="18" customHeight="1">
      <c r="A45" s="479"/>
      <c r="B45" s="67" t="s">
        <v>102</v>
      </c>
      <c r="C45" s="481"/>
      <c r="D45" s="330" t="s">
        <v>415</v>
      </c>
      <c r="E45" s="330" t="s">
        <v>415</v>
      </c>
      <c r="F45" s="330" t="s">
        <v>415</v>
      </c>
      <c r="G45" s="330" t="s">
        <v>415</v>
      </c>
      <c r="H45" s="330" t="s">
        <v>415</v>
      </c>
      <c r="I45" s="330" t="s">
        <v>415</v>
      </c>
      <c r="J45" s="333" t="s">
        <v>415</v>
      </c>
      <c r="K45" s="334" t="s">
        <v>415</v>
      </c>
      <c r="L45" s="416" t="s">
        <v>415</v>
      </c>
      <c r="M45" s="330" t="s">
        <v>415</v>
      </c>
      <c r="N45" s="330" t="s">
        <v>415</v>
      </c>
      <c r="O45" s="330" t="s">
        <v>415</v>
      </c>
      <c r="P45" s="330" t="s">
        <v>415</v>
      </c>
      <c r="Q45" s="330" t="s">
        <v>415</v>
      </c>
      <c r="R45" s="330" t="s">
        <v>415</v>
      </c>
      <c r="S45" s="330" t="s">
        <v>415</v>
      </c>
      <c r="T45" s="330" t="s">
        <v>415</v>
      </c>
      <c r="U45" s="330" t="s">
        <v>415</v>
      </c>
      <c r="V45" s="330" t="s">
        <v>415</v>
      </c>
      <c r="W45" s="331" t="s">
        <v>415</v>
      </c>
      <c r="X45" s="37"/>
      <c r="Y45" s="4"/>
    </row>
    <row r="46" spans="1:25" ht="18" customHeight="1" thickBot="1">
      <c r="A46" s="480"/>
      <c r="B46" s="457" t="s">
        <v>332</v>
      </c>
      <c r="C46" s="467"/>
      <c r="D46" s="321">
        <v>4</v>
      </c>
      <c r="E46" s="321">
        <v>2</v>
      </c>
      <c r="F46" s="321"/>
      <c r="G46" s="321">
        <v>2</v>
      </c>
      <c r="H46" s="321">
        <v>2</v>
      </c>
      <c r="I46" s="321">
        <v>2</v>
      </c>
      <c r="J46" s="335"/>
      <c r="K46" s="321">
        <v>2</v>
      </c>
      <c r="L46" s="492"/>
      <c r="M46" s="493"/>
      <c r="N46" s="493"/>
      <c r="O46" s="493"/>
      <c r="P46" s="493"/>
      <c r="Q46" s="493"/>
      <c r="R46" s="493"/>
      <c r="S46" s="493"/>
      <c r="T46" s="493"/>
      <c r="U46" s="493"/>
      <c r="V46" s="493"/>
      <c r="W46" s="494"/>
      <c r="X46" s="37"/>
      <c r="Y46" s="4"/>
    </row>
    <row r="47" spans="1:25" s="188" customFormat="1" ht="18" customHeight="1">
      <c r="A47" s="478" t="s">
        <v>171</v>
      </c>
      <c r="B47" s="66" t="s">
        <v>172</v>
      </c>
      <c r="C47" s="459" t="s">
        <v>330</v>
      </c>
      <c r="D47" s="317">
        <v>6</v>
      </c>
      <c r="E47" s="317">
        <v>6</v>
      </c>
      <c r="F47" s="317"/>
      <c r="G47" s="317"/>
      <c r="H47" s="317">
        <v>3</v>
      </c>
      <c r="I47" s="317">
        <v>3</v>
      </c>
      <c r="J47" s="317"/>
      <c r="K47" s="317">
        <v>3</v>
      </c>
      <c r="L47" s="317">
        <v>6</v>
      </c>
      <c r="M47" s="317"/>
      <c r="N47" s="317"/>
      <c r="O47" s="317">
        <v>6</v>
      </c>
      <c r="P47" s="317"/>
      <c r="Q47" s="317"/>
      <c r="R47" s="317"/>
      <c r="S47" s="317">
        <v>6</v>
      </c>
      <c r="T47" s="317"/>
      <c r="U47" s="317"/>
      <c r="V47" s="317"/>
      <c r="W47" s="329">
        <v>6</v>
      </c>
      <c r="X47" s="232"/>
      <c r="Y47" s="189"/>
    </row>
    <row r="48" spans="1:25" ht="18" customHeight="1">
      <c r="A48" s="479"/>
      <c r="B48" s="67" t="s">
        <v>102</v>
      </c>
      <c r="C48" s="463"/>
      <c r="D48" s="309">
        <f>SUM(D47)</f>
        <v>6</v>
      </c>
      <c r="E48" s="203">
        <f t="shared" ref="E48:W48" si="11">SUM(E47)</f>
        <v>6</v>
      </c>
      <c r="F48" s="203"/>
      <c r="G48" s="203"/>
      <c r="H48" s="203">
        <f t="shared" si="11"/>
        <v>3</v>
      </c>
      <c r="I48" s="203">
        <f t="shared" si="11"/>
        <v>3</v>
      </c>
      <c r="J48" s="203"/>
      <c r="K48" s="203">
        <f t="shared" si="11"/>
        <v>3</v>
      </c>
      <c r="L48" s="203">
        <f t="shared" si="11"/>
        <v>6</v>
      </c>
      <c r="M48" s="203"/>
      <c r="N48" s="309"/>
      <c r="O48" s="203">
        <f t="shared" si="11"/>
        <v>6</v>
      </c>
      <c r="P48" s="203"/>
      <c r="Q48" s="203"/>
      <c r="R48" s="309"/>
      <c r="S48" s="203">
        <f t="shared" si="11"/>
        <v>6</v>
      </c>
      <c r="T48" s="309"/>
      <c r="U48" s="311"/>
      <c r="V48" s="312"/>
      <c r="W48" s="204">
        <f t="shared" si="11"/>
        <v>6</v>
      </c>
      <c r="X48" s="37"/>
      <c r="Y48" s="4"/>
    </row>
    <row r="49" spans="1:25" ht="18" customHeight="1" thickBot="1">
      <c r="A49" s="480"/>
      <c r="B49" s="457" t="s">
        <v>332</v>
      </c>
      <c r="C49" s="467"/>
      <c r="D49" s="336"/>
      <c r="E49" s="336"/>
      <c r="F49" s="321"/>
      <c r="G49" s="321"/>
      <c r="H49" s="336"/>
      <c r="I49" s="336"/>
      <c r="J49" s="335"/>
      <c r="K49" s="336"/>
      <c r="L49" s="492"/>
      <c r="M49" s="493"/>
      <c r="N49" s="493"/>
      <c r="O49" s="493"/>
      <c r="P49" s="493"/>
      <c r="Q49" s="493"/>
      <c r="R49" s="493"/>
      <c r="S49" s="493"/>
      <c r="T49" s="493"/>
      <c r="U49" s="493"/>
      <c r="V49" s="493"/>
      <c r="W49" s="494"/>
      <c r="X49" s="37"/>
      <c r="Y49" s="4"/>
    </row>
    <row r="50" spans="1:25" ht="18" customHeight="1">
      <c r="A50" s="478" t="s">
        <v>173</v>
      </c>
      <c r="B50" s="66" t="s">
        <v>174</v>
      </c>
      <c r="C50" s="459" t="s">
        <v>374</v>
      </c>
      <c r="D50" s="317">
        <v>3</v>
      </c>
      <c r="E50" s="317">
        <v>3</v>
      </c>
      <c r="F50" s="317"/>
      <c r="G50" s="317"/>
      <c r="H50" s="317">
        <v>1</v>
      </c>
      <c r="I50" s="317">
        <v>2</v>
      </c>
      <c r="J50" s="317"/>
      <c r="K50" s="317">
        <v>1</v>
      </c>
      <c r="L50" s="317"/>
      <c r="M50" s="317">
        <v>3</v>
      </c>
      <c r="N50" s="317"/>
      <c r="O50" s="317">
        <v>3</v>
      </c>
      <c r="P50" s="317"/>
      <c r="Q50" s="317"/>
      <c r="R50" s="317"/>
      <c r="S50" s="317">
        <v>2</v>
      </c>
      <c r="T50" s="317">
        <v>1</v>
      </c>
      <c r="U50" s="317"/>
      <c r="V50" s="317"/>
      <c r="W50" s="329">
        <v>3</v>
      </c>
      <c r="X50" s="37"/>
      <c r="Y50" s="4"/>
    </row>
    <row r="51" spans="1:25" ht="18" customHeight="1">
      <c r="A51" s="479"/>
      <c r="B51" s="67" t="s">
        <v>175</v>
      </c>
      <c r="C51" s="495"/>
      <c r="D51" s="330" t="s">
        <v>415</v>
      </c>
      <c r="E51" s="330" t="s">
        <v>415</v>
      </c>
      <c r="F51" s="330" t="s">
        <v>415</v>
      </c>
      <c r="G51" s="330" t="s">
        <v>415</v>
      </c>
      <c r="H51" s="330" t="s">
        <v>415</v>
      </c>
      <c r="I51" s="330" t="s">
        <v>415</v>
      </c>
      <c r="J51" s="330" t="s">
        <v>415</v>
      </c>
      <c r="K51" s="333" t="s">
        <v>415</v>
      </c>
      <c r="L51" s="416" t="s">
        <v>415</v>
      </c>
      <c r="M51" s="330" t="s">
        <v>415</v>
      </c>
      <c r="N51" s="330" t="s">
        <v>415</v>
      </c>
      <c r="O51" s="330" t="s">
        <v>415</v>
      </c>
      <c r="P51" s="330" t="s">
        <v>415</v>
      </c>
      <c r="Q51" s="330" t="s">
        <v>415</v>
      </c>
      <c r="R51" s="330" t="s">
        <v>415</v>
      </c>
      <c r="S51" s="330" t="s">
        <v>415</v>
      </c>
      <c r="T51" s="330" t="s">
        <v>415</v>
      </c>
      <c r="U51" s="330" t="s">
        <v>415</v>
      </c>
      <c r="V51" s="330" t="s">
        <v>415</v>
      </c>
      <c r="W51" s="331" t="s">
        <v>415</v>
      </c>
      <c r="X51" s="37"/>
      <c r="Y51" s="4"/>
    </row>
    <row r="52" spans="1:25" ht="18" customHeight="1">
      <c r="A52" s="479"/>
      <c r="B52" s="67" t="s">
        <v>176</v>
      </c>
      <c r="C52" s="495"/>
      <c r="D52" s="330" t="s">
        <v>415</v>
      </c>
      <c r="E52" s="330" t="s">
        <v>415</v>
      </c>
      <c r="F52" s="330" t="s">
        <v>415</v>
      </c>
      <c r="G52" s="330" t="s">
        <v>415</v>
      </c>
      <c r="H52" s="330" t="s">
        <v>415</v>
      </c>
      <c r="I52" s="330" t="s">
        <v>415</v>
      </c>
      <c r="J52" s="330" t="s">
        <v>415</v>
      </c>
      <c r="K52" s="333" t="s">
        <v>415</v>
      </c>
      <c r="L52" s="416" t="s">
        <v>415</v>
      </c>
      <c r="M52" s="330" t="s">
        <v>415</v>
      </c>
      <c r="N52" s="330" t="s">
        <v>415</v>
      </c>
      <c r="O52" s="330" t="s">
        <v>415</v>
      </c>
      <c r="P52" s="330" t="s">
        <v>415</v>
      </c>
      <c r="Q52" s="330" t="s">
        <v>415</v>
      </c>
      <c r="R52" s="330" t="s">
        <v>415</v>
      </c>
      <c r="S52" s="330" t="s">
        <v>415</v>
      </c>
      <c r="T52" s="330" t="s">
        <v>415</v>
      </c>
      <c r="U52" s="330" t="s">
        <v>415</v>
      </c>
      <c r="V52" s="330" t="s">
        <v>415</v>
      </c>
      <c r="W52" s="331" t="s">
        <v>415</v>
      </c>
      <c r="X52" s="37"/>
      <c r="Y52" s="4"/>
    </row>
    <row r="53" spans="1:25" ht="18" customHeight="1">
      <c r="A53" s="479"/>
      <c r="B53" s="67" t="s">
        <v>102</v>
      </c>
      <c r="C53" s="481"/>
      <c r="D53" s="330" t="s">
        <v>415</v>
      </c>
      <c r="E53" s="330" t="s">
        <v>415</v>
      </c>
      <c r="F53" s="330" t="s">
        <v>415</v>
      </c>
      <c r="G53" s="330" t="s">
        <v>415</v>
      </c>
      <c r="H53" s="330" t="s">
        <v>415</v>
      </c>
      <c r="I53" s="330" t="s">
        <v>415</v>
      </c>
      <c r="J53" s="330" t="s">
        <v>415</v>
      </c>
      <c r="K53" s="333" t="s">
        <v>415</v>
      </c>
      <c r="L53" s="416" t="s">
        <v>415</v>
      </c>
      <c r="M53" s="330" t="s">
        <v>415</v>
      </c>
      <c r="N53" s="330" t="s">
        <v>415</v>
      </c>
      <c r="O53" s="330" t="s">
        <v>415</v>
      </c>
      <c r="P53" s="330" t="s">
        <v>415</v>
      </c>
      <c r="Q53" s="330" t="s">
        <v>415</v>
      </c>
      <c r="R53" s="330" t="s">
        <v>415</v>
      </c>
      <c r="S53" s="330" t="s">
        <v>415</v>
      </c>
      <c r="T53" s="330" t="s">
        <v>415</v>
      </c>
      <c r="U53" s="330" t="s">
        <v>415</v>
      </c>
      <c r="V53" s="330" t="s">
        <v>415</v>
      </c>
      <c r="W53" s="331" t="s">
        <v>415</v>
      </c>
      <c r="X53" s="37"/>
      <c r="Y53" s="4"/>
    </row>
    <row r="54" spans="1:25" ht="18" customHeight="1" thickBot="1">
      <c r="A54" s="480"/>
      <c r="B54" s="457" t="s">
        <v>375</v>
      </c>
      <c r="C54" s="467"/>
      <c r="D54" s="321"/>
      <c r="E54" s="321"/>
      <c r="F54" s="321"/>
      <c r="G54" s="321"/>
      <c r="H54" s="321"/>
      <c r="I54" s="321"/>
      <c r="J54" s="321"/>
      <c r="K54" s="321"/>
      <c r="L54" s="492"/>
      <c r="M54" s="493"/>
      <c r="N54" s="493"/>
      <c r="O54" s="493"/>
      <c r="P54" s="493"/>
      <c r="Q54" s="493"/>
      <c r="R54" s="493"/>
      <c r="S54" s="493"/>
      <c r="T54" s="493"/>
      <c r="U54" s="493"/>
      <c r="V54" s="493"/>
      <c r="W54" s="494"/>
      <c r="X54" s="37"/>
      <c r="Y54" s="4"/>
    </row>
    <row r="55" spans="1:25" ht="18" customHeight="1">
      <c r="A55" s="478" t="s">
        <v>177</v>
      </c>
      <c r="B55" s="215" t="s">
        <v>178</v>
      </c>
      <c r="C55" s="459" t="s">
        <v>334</v>
      </c>
      <c r="D55" s="317">
        <v>4</v>
      </c>
      <c r="E55" s="317">
        <v>4</v>
      </c>
      <c r="F55" s="317"/>
      <c r="G55" s="317"/>
      <c r="H55" s="337"/>
      <c r="I55" s="337">
        <v>4</v>
      </c>
      <c r="J55" s="317"/>
      <c r="K55" s="317"/>
      <c r="L55" s="317"/>
      <c r="M55" s="317">
        <v>4</v>
      </c>
      <c r="N55" s="317"/>
      <c r="O55" s="317"/>
      <c r="P55" s="317"/>
      <c r="Q55" s="317">
        <v>4</v>
      </c>
      <c r="R55" s="317"/>
      <c r="S55" s="317">
        <v>4</v>
      </c>
      <c r="T55" s="317"/>
      <c r="U55" s="317"/>
      <c r="V55" s="317"/>
      <c r="W55" s="329">
        <v>4</v>
      </c>
      <c r="X55" s="37"/>
      <c r="Y55" s="4"/>
    </row>
    <row r="56" spans="1:25" ht="18" customHeight="1">
      <c r="A56" s="483"/>
      <c r="B56" s="216" t="s">
        <v>218</v>
      </c>
      <c r="C56" s="460"/>
      <c r="D56" s="203"/>
      <c r="E56" s="203"/>
      <c r="F56" s="203"/>
      <c r="G56" s="203"/>
      <c r="H56" s="338"/>
      <c r="I56" s="338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4"/>
      <c r="X56" s="37"/>
      <c r="Y56" s="4"/>
    </row>
    <row r="57" spans="1:25" ht="18" customHeight="1">
      <c r="A57" s="483"/>
      <c r="B57" s="216" t="s">
        <v>180</v>
      </c>
      <c r="C57" s="460"/>
      <c r="D57" s="203"/>
      <c r="E57" s="203"/>
      <c r="F57" s="203"/>
      <c r="G57" s="203"/>
      <c r="H57" s="338"/>
      <c r="I57" s="338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4"/>
      <c r="X57" s="37"/>
      <c r="Y57" s="4"/>
    </row>
    <row r="58" spans="1:25" ht="18" customHeight="1">
      <c r="A58" s="483"/>
      <c r="B58" s="216" t="s">
        <v>181</v>
      </c>
      <c r="C58" s="460"/>
      <c r="D58" s="203">
        <v>2</v>
      </c>
      <c r="E58" s="203">
        <v>2</v>
      </c>
      <c r="F58" s="203"/>
      <c r="G58" s="203"/>
      <c r="H58" s="338"/>
      <c r="I58" s="338">
        <v>2</v>
      </c>
      <c r="J58" s="203"/>
      <c r="K58" s="203"/>
      <c r="L58" s="203"/>
      <c r="M58" s="203"/>
      <c r="N58" s="203"/>
      <c r="O58" s="203"/>
      <c r="P58" s="203"/>
      <c r="Q58" s="203">
        <v>2</v>
      </c>
      <c r="R58" s="203"/>
      <c r="S58" s="203">
        <v>2</v>
      </c>
      <c r="T58" s="203"/>
      <c r="U58" s="203"/>
      <c r="V58" s="203"/>
      <c r="W58" s="204">
        <v>2</v>
      </c>
      <c r="X58" s="37"/>
      <c r="Y58" s="4"/>
    </row>
    <row r="59" spans="1:25" ht="18" customHeight="1">
      <c r="A59" s="483"/>
      <c r="B59" s="216" t="s">
        <v>182</v>
      </c>
      <c r="C59" s="460"/>
      <c r="D59" s="203" t="s">
        <v>415</v>
      </c>
      <c r="E59" s="203" t="s">
        <v>415</v>
      </c>
      <c r="F59" s="203" t="s">
        <v>415</v>
      </c>
      <c r="G59" s="203" t="s">
        <v>415</v>
      </c>
      <c r="H59" s="203" t="s">
        <v>415</v>
      </c>
      <c r="I59" s="203" t="s">
        <v>415</v>
      </c>
      <c r="J59" s="203" t="s">
        <v>415</v>
      </c>
      <c r="K59" s="203" t="s">
        <v>415</v>
      </c>
      <c r="L59" s="203" t="s">
        <v>415</v>
      </c>
      <c r="M59" s="203" t="s">
        <v>415</v>
      </c>
      <c r="N59" s="203" t="s">
        <v>415</v>
      </c>
      <c r="O59" s="203" t="s">
        <v>415</v>
      </c>
      <c r="P59" s="203" t="s">
        <v>415</v>
      </c>
      <c r="Q59" s="203" t="s">
        <v>415</v>
      </c>
      <c r="R59" s="203" t="s">
        <v>415</v>
      </c>
      <c r="S59" s="203" t="s">
        <v>415</v>
      </c>
      <c r="T59" s="203" t="s">
        <v>415</v>
      </c>
      <c r="U59" s="203" t="s">
        <v>415</v>
      </c>
      <c r="V59" s="203" t="s">
        <v>415</v>
      </c>
      <c r="W59" s="204" t="s">
        <v>415</v>
      </c>
      <c r="X59" s="37"/>
      <c r="Y59" s="4"/>
    </row>
    <row r="60" spans="1:25" ht="18" customHeight="1">
      <c r="A60" s="483"/>
      <c r="B60" s="216" t="s">
        <v>183</v>
      </c>
      <c r="C60" s="460"/>
      <c r="D60" s="203" t="s">
        <v>415</v>
      </c>
      <c r="E60" s="203" t="s">
        <v>415</v>
      </c>
      <c r="F60" s="203" t="s">
        <v>415</v>
      </c>
      <c r="G60" s="203" t="s">
        <v>415</v>
      </c>
      <c r="H60" s="203" t="s">
        <v>415</v>
      </c>
      <c r="I60" s="203" t="s">
        <v>415</v>
      </c>
      <c r="J60" s="203" t="s">
        <v>415</v>
      </c>
      <c r="K60" s="203" t="s">
        <v>415</v>
      </c>
      <c r="L60" s="203" t="s">
        <v>415</v>
      </c>
      <c r="M60" s="203" t="s">
        <v>415</v>
      </c>
      <c r="N60" s="203" t="s">
        <v>415</v>
      </c>
      <c r="O60" s="203" t="s">
        <v>415</v>
      </c>
      <c r="P60" s="203" t="s">
        <v>415</v>
      </c>
      <c r="Q60" s="203" t="s">
        <v>415</v>
      </c>
      <c r="R60" s="203" t="s">
        <v>415</v>
      </c>
      <c r="S60" s="203" t="s">
        <v>415</v>
      </c>
      <c r="T60" s="203" t="s">
        <v>415</v>
      </c>
      <c r="U60" s="203" t="s">
        <v>415</v>
      </c>
      <c r="V60" s="203" t="s">
        <v>415</v>
      </c>
      <c r="W60" s="204" t="s">
        <v>415</v>
      </c>
      <c r="X60" s="37"/>
      <c r="Y60" s="4"/>
    </row>
    <row r="61" spans="1:25" ht="18" customHeight="1">
      <c r="A61" s="479"/>
      <c r="B61" s="216" t="s">
        <v>286</v>
      </c>
      <c r="C61" s="495"/>
      <c r="D61" s="330"/>
      <c r="E61" s="330"/>
      <c r="F61" s="330"/>
      <c r="G61" s="330"/>
      <c r="H61" s="339"/>
      <c r="I61" s="339"/>
      <c r="J61" s="333"/>
      <c r="K61" s="334"/>
      <c r="L61" s="416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1"/>
      <c r="X61" s="37"/>
      <c r="Y61" s="4"/>
    </row>
    <row r="62" spans="1:25" ht="18" customHeight="1">
      <c r="A62" s="479"/>
      <c r="B62" s="216" t="s">
        <v>219</v>
      </c>
      <c r="C62" s="495"/>
      <c r="D62" s="330">
        <v>1</v>
      </c>
      <c r="E62" s="330">
        <v>1</v>
      </c>
      <c r="F62" s="330"/>
      <c r="G62" s="330"/>
      <c r="H62" s="339"/>
      <c r="I62" s="339">
        <v>1</v>
      </c>
      <c r="J62" s="333"/>
      <c r="K62" s="334"/>
      <c r="L62" s="416"/>
      <c r="M62" s="330"/>
      <c r="N62" s="330"/>
      <c r="O62" s="330"/>
      <c r="P62" s="330"/>
      <c r="Q62" s="330">
        <v>1</v>
      </c>
      <c r="R62" s="330"/>
      <c r="S62" s="330">
        <v>1</v>
      </c>
      <c r="T62" s="330"/>
      <c r="U62" s="330"/>
      <c r="V62" s="330"/>
      <c r="W62" s="331">
        <v>1</v>
      </c>
      <c r="X62" s="37"/>
      <c r="Y62" s="4"/>
    </row>
    <row r="63" spans="1:25" ht="18" customHeight="1">
      <c r="A63" s="479"/>
      <c r="B63" s="67" t="s">
        <v>102</v>
      </c>
      <c r="C63" s="481"/>
      <c r="D63" s="309" t="s">
        <v>415</v>
      </c>
      <c r="E63" s="309" t="s">
        <v>415</v>
      </c>
      <c r="F63" s="309" t="s">
        <v>415</v>
      </c>
      <c r="G63" s="309" t="s">
        <v>415</v>
      </c>
      <c r="H63" s="309" t="s">
        <v>415</v>
      </c>
      <c r="I63" s="309" t="s">
        <v>415</v>
      </c>
      <c r="J63" s="309" t="s">
        <v>415</v>
      </c>
      <c r="K63" s="309" t="s">
        <v>415</v>
      </c>
      <c r="L63" s="309" t="s">
        <v>415</v>
      </c>
      <c r="M63" s="309" t="s">
        <v>415</v>
      </c>
      <c r="N63" s="309" t="s">
        <v>415</v>
      </c>
      <c r="O63" s="309" t="s">
        <v>415</v>
      </c>
      <c r="P63" s="309" t="s">
        <v>415</v>
      </c>
      <c r="Q63" s="309" t="s">
        <v>415</v>
      </c>
      <c r="R63" s="309" t="s">
        <v>415</v>
      </c>
      <c r="S63" s="309" t="s">
        <v>415</v>
      </c>
      <c r="T63" s="309" t="s">
        <v>415</v>
      </c>
      <c r="U63" s="309" t="s">
        <v>415</v>
      </c>
      <c r="V63" s="309" t="s">
        <v>415</v>
      </c>
      <c r="W63" s="204" t="s">
        <v>415</v>
      </c>
      <c r="X63" s="37"/>
      <c r="Y63" s="4"/>
    </row>
    <row r="64" spans="1:25" ht="18" customHeight="1" thickBot="1">
      <c r="A64" s="480"/>
      <c r="B64" s="457" t="s">
        <v>333</v>
      </c>
      <c r="C64" s="467"/>
      <c r="D64" s="321"/>
      <c r="E64" s="321"/>
      <c r="F64" s="321"/>
      <c r="G64" s="321"/>
      <c r="H64" s="340"/>
      <c r="I64" s="340"/>
      <c r="J64" s="321"/>
      <c r="K64" s="321"/>
      <c r="L64" s="492"/>
      <c r="M64" s="493"/>
      <c r="N64" s="493"/>
      <c r="O64" s="493"/>
      <c r="P64" s="493"/>
      <c r="Q64" s="493"/>
      <c r="R64" s="493"/>
      <c r="S64" s="493"/>
      <c r="T64" s="493"/>
      <c r="U64" s="493"/>
      <c r="V64" s="493"/>
      <c r="W64" s="494"/>
      <c r="X64" s="37"/>
      <c r="Y64" s="4"/>
    </row>
    <row r="65" spans="1:25" ht="18" customHeight="1">
      <c r="A65" s="478" t="s">
        <v>233</v>
      </c>
      <c r="B65" s="66" t="s">
        <v>290</v>
      </c>
      <c r="C65" s="459" t="s">
        <v>330</v>
      </c>
      <c r="D65" s="317">
        <v>13</v>
      </c>
      <c r="E65" s="317">
        <v>13</v>
      </c>
      <c r="F65" s="317"/>
      <c r="G65" s="317"/>
      <c r="H65" s="317">
        <v>11</v>
      </c>
      <c r="I65" s="317">
        <v>2</v>
      </c>
      <c r="J65" s="317"/>
      <c r="K65" s="317"/>
      <c r="L65" s="317"/>
      <c r="M65" s="317">
        <v>13</v>
      </c>
      <c r="N65" s="317"/>
      <c r="O65" s="317">
        <v>3</v>
      </c>
      <c r="P65" s="317"/>
      <c r="Q65" s="317">
        <v>10</v>
      </c>
      <c r="R65" s="317">
        <v>0</v>
      </c>
      <c r="S65" s="317">
        <v>11</v>
      </c>
      <c r="T65" s="317">
        <v>2</v>
      </c>
      <c r="U65" s="317"/>
      <c r="V65" s="317"/>
      <c r="W65" s="329">
        <v>13</v>
      </c>
      <c r="X65" s="37"/>
      <c r="Y65" s="4"/>
    </row>
    <row r="66" spans="1:25" ht="18" customHeight="1">
      <c r="A66" s="483"/>
      <c r="B66" s="69" t="s">
        <v>287</v>
      </c>
      <c r="C66" s="460"/>
      <c r="D66" s="203" t="s">
        <v>415</v>
      </c>
      <c r="E66" s="203" t="s">
        <v>415</v>
      </c>
      <c r="F66" s="203" t="s">
        <v>415</v>
      </c>
      <c r="G66" s="203" t="s">
        <v>415</v>
      </c>
      <c r="H66" s="203" t="s">
        <v>415</v>
      </c>
      <c r="I66" s="203" t="s">
        <v>415</v>
      </c>
      <c r="J66" s="203" t="s">
        <v>415</v>
      </c>
      <c r="K66" s="203" t="s">
        <v>415</v>
      </c>
      <c r="L66" s="203" t="s">
        <v>415</v>
      </c>
      <c r="M66" s="203" t="s">
        <v>415</v>
      </c>
      <c r="N66" s="203" t="s">
        <v>415</v>
      </c>
      <c r="O66" s="203" t="s">
        <v>415</v>
      </c>
      <c r="P66" s="203" t="s">
        <v>415</v>
      </c>
      <c r="Q66" s="203" t="s">
        <v>415</v>
      </c>
      <c r="R66" s="203" t="s">
        <v>415</v>
      </c>
      <c r="S66" s="203" t="s">
        <v>415</v>
      </c>
      <c r="T66" s="203" t="s">
        <v>415</v>
      </c>
      <c r="U66" s="203" t="s">
        <v>415</v>
      </c>
      <c r="V66" s="203" t="s">
        <v>415</v>
      </c>
      <c r="W66" s="204" t="s">
        <v>415</v>
      </c>
      <c r="X66" s="37"/>
      <c r="Y66" s="4"/>
    </row>
    <row r="67" spans="1:25" ht="18" customHeight="1">
      <c r="A67" s="483"/>
      <c r="B67" s="69" t="s">
        <v>191</v>
      </c>
      <c r="C67" s="460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4"/>
      <c r="X67" s="37"/>
      <c r="Y67" s="4"/>
    </row>
    <row r="68" spans="1:25" ht="18" customHeight="1">
      <c r="A68" s="483"/>
      <c r="B68" s="69" t="s">
        <v>288</v>
      </c>
      <c r="C68" s="460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4"/>
      <c r="X68" s="37"/>
      <c r="Y68" s="4"/>
    </row>
    <row r="69" spans="1:25" ht="18" customHeight="1">
      <c r="A69" s="483"/>
      <c r="B69" s="69" t="s">
        <v>291</v>
      </c>
      <c r="C69" s="460"/>
      <c r="D69" s="203" t="s">
        <v>415</v>
      </c>
      <c r="E69" s="203" t="s">
        <v>415</v>
      </c>
      <c r="F69" s="203" t="s">
        <v>415</v>
      </c>
      <c r="G69" s="203" t="s">
        <v>415</v>
      </c>
      <c r="H69" s="203" t="s">
        <v>415</v>
      </c>
      <c r="I69" s="203" t="s">
        <v>415</v>
      </c>
      <c r="J69" s="203" t="s">
        <v>415</v>
      </c>
      <c r="K69" s="203" t="s">
        <v>415</v>
      </c>
      <c r="L69" s="203" t="s">
        <v>415</v>
      </c>
      <c r="M69" s="203" t="s">
        <v>415</v>
      </c>
      <c r="N69" s="203" t="s">
        <v>415</v>
      </c>
      <c r="O69" s="203" t="s">
        <v>415</v>
      </c>
      <c r="P69" s="203" t="s">
        <v>415</v>
      </c>
      <c r="Q69" s="203" t="s">
        <v>415</v>
      </c>
      <c r="R69" s="203" t="s">
        <v>415</v>
      </c>
      <c r="S69" s="203" t="s">
        <v>415</v>
      </c>
      <c r="T69" s="203" t="s">
        <v>415</v>
      </c>
      <c r="U69" s="203" t="s">
        <v>415</v>
      </c>
      <c r="V69" s="203" t="s">
        <v>415</v>
      </c>
      <c r="W69" s="204" t="s">
        <v>415</v>
      </c>
      <c r="X69" s="37"/>
      <c r="Y69" s="4"/>
    </row>
    <row r="70" spans="1:25" ht="18" customHeight="1">
      <c r="A70" s="483"/>
      <c r="B70" s="67" t="s">
        <v>292</v>
      </c>
      <c r="C70" s="460"/>
      <c r="D70" s="203" t="s">
        <v>415</v>
      </c>
      <c r="E70" s="203" t="s">
        <v>415</v>
      </c>
      <c r="F70" s="203" t="s">
        <v>415</v>
      </c>
      <c r="G70" s="203" t="s">
        <v>415</v>
      </c>
      <c r="H70" s="203" t="s">
        <v>415</v>
      </c>
      <c r="I70" s="203" t="s">
        <v>415</v>
      </c>
      <c r="J70" s="203" t="s">
        <v>415</v>
      </c>
      <c r="K70" s="203" t="s">
        <v>415</v>
      </c>
      <c r="L70" s="203" t="s">
        <v>415</v>
      </c>
      <c r="M70" s="203" t="s">
        <v>415</v>
      </c>
      <c r="N70" s="203" t="s">
        <v>415</v>
      </c>
      <c r="O70" s="203" t="s">
        <v>415</v>
      </c>
      <c r="P70" s="203" t="s">
        <v>415</v>
      </c>
      <c r="Q70" s="203" t="s">
        <v>415</v>
      </c>
      <c r="R70" s="203" t="s">
        <v>415</v>
      </c>
      <c r="S70" s="203" t="s">
        <v>415</v>
      </c>
      <c r="T70" s="203" t="s">
        <v>415</v>
      </c>
      <c r="U70" s="203" t="s">
        <v>415</v>
      </c>
      <c r="V70" s="203" t="s">
        <v>415</v>
      </c>
      <c r="W70" s="204" t="s">
        <v>415</v>
      </c>
      <c r="X70" s="37"/>
      <c r="Y70" s="4"/>
    </row>
    <row r="71" spans="1:25" ht="18" customHeight="1">
      <c r="A71" s="483"/>
      <c r="B71" s="67" t="s">
        <v>293</v>
      </c>
      <c r="C71" s="460"/>
      <c r="D71" s="203" t="s">
        <v>415</v>
      </c>
      <c r="E71" s="203" t="s">
        <v>415</v>
      </c>
      <c r="F71" s="203" t="s">
        <v>415</v>
      </c>
      <c r="G71" s="203" t="s">
        <v>415</v>
      </c>
      <c r="H71" s="203" t="s">
        <v>415</v>
      </c>
      <c r="I71" s="203" t="s">
        <v>415</v>
      </c>
      <c r="J71" s="203" t="s">
        <v>415</v>
      </c>
      <c r="K71" s="203" t="s">
        <v>415</v>
      </c>
      <c r="L71" s="203" t="s">
        <v>415</v>
      </c>
      <c r="M71" s="203" t="s">
        <v>415</v>
      </c>
      <c r="N71" s="203" t="s">
        <v>415</v>
      </c>
      <c r="O71" s="203" t="s">
        <v>415</v>
      </c>
      <c r="P71" s="203" t="s">
        <v>415</v>
      </c>
      <c r="Q71" s="203" t="s">
        <v>415</v>
      </c>
      <c r="R71" s="203" t="s">
        <v>415</v>
      </c>
      <c r="S71" s="203" t="s">
        <v>415</v>
      </c>
      <c r="T71" s="203" t="s">
        <v>415</v>
      </c>
      <c r="U71" s="203" t="s">
        <v>415</v>
      </c>
      <c r="V71" s="203" t="s">
        <v>415</v>
      </c>
      <c r="W71" s="204" t="s">
        <v>415</v>
      </c>
      <c r="X71" s="37"/>
      <c r="Y71" s="4"/>
    </row>
    <row r="72" spans="1:25" ht="18" customHeight="1">
      <c r="A72" s="479"/>
      <c r="B72" s="67" t="s">
        <v>294</v>
      </c>
      <c r="C72" s="495"/>
      <c r="D72" s="203" t="s">
        <v>415</v>
      </c>
      <c r="E72" s="203" t="s">
        <v>415</v>
      </c>
      <c r="F72" s="203" t="s">
        <v>415</v>
      </c>
      <c r="G72" s="203" t="s">
        <v>415</v>
      </c>
      <c r="H72" s="203" t="s">
        <v>415</v>
      </c>
      <c r="I72" s="203" t="s">
        <v>415</v>
      </c>
      <c r="J72" s="203" t="s">
        <v>415</v>
      </c>
      <c r="K72" s="203" t="s">
        <v>415</v>
      </c>
      <c r="L72" s="203" t="s">
        <v>415</v>
      </c>
      <c r="M72" s="203" t="s">
        <v>415</v>
      </c>
      <c r="N72" s="203" t="s">
        <v>415</v>
      </c>
      <c r="O72" s="203" t="s">
        <v>415</v>
      </c>
      <c r="P72" s="203" t="s">
        <v>415</v>
      </c>
      <c r="Q72" s="203" t="s">
        <v>415</v>
      </c>
      <c r="R72" s="203" t="s">
        <v>415</v>
      </c>
      <c r="S72" s="203" t="s">
        <v>415</v>
      </c>
      <c r="T72" s="203" t="s">
        <v>415</v>
      </c>
      <c r="U72" s="203" t="s">
        <v>415</v>
      </c>
      <c r="V72" s="203" t="s">
        <v>415</v>
      </c>
      <c r="W72" s="204" t="s">
        <v>415</v>
      </c>
      <c r="X72" s="37"/>
      <c r="Y72" s="4"/>
    </row>
    <row r="73" spans="1:25" ht="18" customHeight="1">
      <c r="A73" s="479"/>
      <c r="B73" s="67" t="s">
        <v>295</v>
      </c>
      <c r="C73" s="495"/>
      <c r="D73" s="203">
        <v>2</v>
      </c>
      <c r="E73" s="203">
        <v>2</v>
      </c>
      <c r="F73" s="203"/>
      <c r="G73" s="203"/>
      <c r="H73" s="203"/>
      <c r="I73" s="203">
        <v>2</v>
      </c>
      <c r="J73" s="203"/>
      <c r="K73" s="203"/>
      <c r="L73" s="203">
        <v>2</v>
      </c>
      <c r="M73" s="203"/>
      <c r="N73" s="203"/>
      <c r="O73" s="203"/>
      <c r="P73" s="203"/>
      <c r="Q73" s="203"/>
      <c r="R73" s="203">
        <v>2</v>
      </c>
      <c r="S73" s="203"/>
      <c r="T73" s="203"/>
      <c r="U73" s="203"/>
      <c r="V73" s="203"/>
      <c r="W73" s="204">
        <v>2</v>
      </c>
      <c r="X73" s="37"/>
      <c r="Y73" s="4"/>
    </row>
    <row r="74" spans="1:25" ht="18" customHeight="1">
      <c r="A74" s="479"/>
      <c r="B74" s="67" t="s">
        <v>102</v>
      </c>
      <c r="C74" s="481"/>
      <c r="D74" s="203" t="s">
        <v>415</v>
      </c>
      <c r="E74" s="203" t="s">
        <v>415</v>
      </c>
      <c r="F74" s="203" t="s">
        <v>415</v>
      </c>
      <c r="G74" s="203" t="s">
        <v>415</v>
      </c>
      <c r="H74" s="203" t="s">
        <v>415</v>
      </c>
      <c r="I74" s="203" t="s">
        <v>415</v>
      </c>
      <c r="J74" s="203" t="s">
        <v>415</v>
      </c>
      <c r="K74" s="203" t="s">
        <v>415</v>
      </c>
      <c r="L74" s="203" t="s">
        <v>415</v>
      </c>
      <c r="M74" s="203" t="s">
        <v>415</v>
      </c>
      <c r="N74" s="203" t="s">
        <v>415</v>
      </c>
      <c r="O74" s="203" t="s">
        <v>415</v>
      </c>
      <c r="P74" s="203" t="s">
        <v>415</v>
      </c>
      <c r="Q74" s="203" t="s">
        <v>415</v>
      </c>
      <c r="R74" s="203" t="s">
        <v>415</v>
      </c>
      <c r="S74" s="203" t="s">
        <v>415</v>
      </c>
      <c r="T74" s="203" t="s">
        <v>415</v>
      </c>
      <c r="U74" s="203" t="s">
        <v>415</v>
      </c>
      <c r="V74" s="203" t="s">
        <v>415</v>
      </c>
      <c r="W74" s="204" t="s">
        <v>415</v>
      </c>
      <c r="X74" s="37"/>
      <c r="Y74" s="4"/>
    </row>
    <row r="75" spans="1:25" ht="18" customHeight="1" thickBot="1">
      <c r="A75" s="480"/>
      <c r="B75" s="457" t="s">
        <v>369</v>
      </c>
      <c r="C75" s="467"/>
      <c r="D75" s="321">
        <v>17</v>
      </c>
      <c r="E75" s="321">
        <v>17</v>
      </c>
      <c r="F75" s="321"/>
      <c r="G75" s="321"/>
      <c r="H75" s="321">
        <v>12</v>
      </c>
      <c r="I75" s="321">
        <v>5</v>
      </c>
      <c r="J75" s="321"/>
      <c r="K75" s="321">
        <v>1</v>
      </c>
      <c r="L75" s="492"/>
      <c r="M75" s="493"/>
      <c r="N75" s="493"/>
      <c r="O75" s="493"/>
      <c r="P75" s="493"/>
      <c r="Q75" s="493"/>
      <c r="R75" s="493"/>
      <c r="S75" s="493"/>
      <c r="T75" s="493"/>
      <c r="U75" s="493"/>
      <c r="V75" s="493"/>
      <c r="W75" s="494"/>
      <c r="X75" s="37"/>
      <c r="Y75" s="4"/>
    </row>
    <row r="76" spans="1:25" ht="18" customHeight="1">
      <c r="A76" s="478" t="s">
        <v>192</v>
      </c>
      <c r="B76" s="66" t="s">
        <v>193</v>
      </c>
      <c r="C76" s="459" t="s">
        <v>376</v>
      </c>
      <c r="D76" s="303"/>
      <c r="E76" s="317"/>
      <c r="F76" s="317"/>
      <c r="G76" s="317"/>
      <c r="H76" s="317"/>
      <c r="I76" s="317"/>
      <c r="J76" s="317"/>
      <c r="K76" s="341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29"/>
      <c r="X76" s="37"/>
      <c r="Y76" s="4"/>
    </row>
    <row r="77" spans="1:25" ht="18" customHeight="1">
      <c r="A77" s="479"/>
      <c r="B77" s="67" t="s">
        <v>194</v>
      </c>
      <c r="C77" s="495"/>
      <c r="D77" s="332" t="s">
        <v>415</v>
      </c>
      <c r="E77" s="332" t="s">
        <v>415</v>
      </c>
      <c r="F77" s="332" t="s">
        <v>415</v>
      </c>
      <c r="G77" s="332" t="s">
        <v>415</v>
      </c>
      <c r="H77" s="332" t="s">
        <v>415</v>
      </c>
      <c r="I77" s="332" t="s">
        <v>415</v>
      </c>
      <c r="J77" s="332" t="s">
        <v>415</v>
      </c>
      <c r="K77" s="332" t="s">
        <v>415</v>
      </c>
      <c r="L77" s="332" t="s">
        <v>415</v>
      </c>
      <c r="M77" s="332" t="s">
        <v>415</v>
      </c>
      <c r="N77" s="332" t="s">
        <v>415</v>
      </c>
      <c r="O77" s="332" t="s">
        <v>415</v>
      </c>
      <c r="P77" s="332" t="s">
        <v>415</v>
      </c>
      <c r="Q77" s="332" t="s">
        <v>415</v>
      </c>
      <c r="R77" s="332" t="s">
        <v>415</v>
      </c>
      <c r="S77" s="332" t="s">
        <v>415</v>
      </c>
      <c r="T77" s="332" t="s">
        <v>415</v>
      </c>
      <c r="U77" s="332" t="s">
        <v>415</v>
      </c>
      <c r="V77" s="330" t="s">
        <v>415</v>
      </c>
      <c r="W77" s="331" t="s">
        <v>415</v>
      </c>
      <c r="X77" s="37"/>
      <c r="Y77" s="4"/>
    </row>
    <row r="78" spans="1:25" ht="18" customHeight="1">
      <c r="A78" s="479"/>
      <c r="B78" s="67" t="s">
        <v>195</v>
      </c>
      <c r="C78" s="495"/>
      <c r="D78" s="332" t="s">
        <v>415</v>
      </c>
      <c r="E78" s="332" t="s">
        <v>415</v>
      </c>
      <c r="F78" s="332" t="s">
        <v>415</v>
      </c>
      <c r="G78" s="332" t="s">
        <v>415</v>
      </c>
      <c r="H78" s="332" t="s">
        <v>415</v>
      </c>
      <c r="I78" s="332" t="s">
        <v>415</v>
      </c>
      <c r="J78" s="332" t="s">
        <v>415</v>
      </c>
      <c r="K78" s="332" t="s">
        <v>415</v>
      </c>
      <c r="L78" s="332" t="s">
        <v>415</v>
      </c>
      <c r="M78" s="332" t="s">
        <v>415</v>
      </c>
      <c r="N78" s="332" t="s">
        <v>415</v>
      </c>
      <c r="O78" s="332" t="s">
        <v>415</v>
      </c>
      <c r="P78" s="332" t="s">
        <v>415</v>
      </c>
      <c r="Q78" s="332" t="s">
        <v>415</v>
      </c>
      <c r="R78" s="332" t="s">
        <v>415</v>
      </c>
      <c r="S78" s="332" t="s">
        <v>415</v>
      </c>
      <c r="T78" s="332" t="s">
        <v>415</v>
      </c>
      <c r="U78" s="332" t="s">
        <v>415</v>
      </c>
      <c r="V78" s="330" t="s">
        <v>415</v>
      </c>
      <c r="W78" s="331" t="s">
        <v>415</v>
      </c>
      <c r="X78" s="37"/>
      <c r="Y78" s="4"/>
    </row>
    <row r="79" spans="1:25" ht="18" customHeight="1">
      <c r="A79" s="479"/>
      <c r="B79" s="67" t="s">
        <v>102</v>
      </c>
      <c r="C79" s="481"/>
      <c r="D79" s="332" t="s">
        <v>415</v>
      </c>
      <c r="E79" s="332" t="s">
        <v>415</v>
      </c>
      <c r="F79" s="332" t="s">
        <v>415</v>
      </c>
      <c r="G79" s="332" t="s">
        <v>415</v>
      </c>
      <c r="H79" s="332" t="s">
        <v>415</v>
      </c>
      <c r="I79" s="332" t="s">
        <v>415</v>
      </c>
      <c r="J79" s="332" t="s">
        <v>415</v>
      </c>
      <c r="K79" s="332" t="s">
        <v>415</v>
      </c>
      <c r="L79" s="332" t="s">
        <v>415</v>
      </c>
      <c r="M79" s="332" t="s">
        <v>415</v>
      </c>
      <c r="N79" s="332" t="s">
        <v>415</v>
      </c>
      <c r="O79" s="332" t="s">
        <v>415</v>
      </c>
      <c r="P79" s="332" t="s">
        <v>415</v>
      </c>
      <c r="Q79" s="332" t="s">
        <v>415</v>
      </c>
      <c r="R79" s="332" t="s">
        <v>415</v>
      </c>
      <c r="S79" s="332" t="s">
        <v>415</v>
      </c>
      <c r="T79" s="332" t="s">
        <v>415</v>
      </c>
      <c r="U79" s="332" t="s">
        <v>415</v>
      </c>
      <c r="V79" s="330" t="s">
        <v>415</v>
      </c>
      <c r="W79" s="331" t="s">
        <v>415</v>
      </c>
      <c r="X79" s="37"/>
      <c r="Y79" s="4"/>
    </row>
    <row r="80" spans="1:25" ht="18" customHeight="1" thickBot="1">
      <c r="A80" s="480"/>
      <c r="B80" s="457" t="s">
        <v>377</v>
      </c>
      <c r="C80" s="467"/>
      <c r="D80" s="321">
        <v>29</v>
      </c>
      <c r="E80" s="321"/>
      <c r="F80" s="321"/>
      <c r="G80" s="321">
        <v>29</v>
      </c>
      <c r="H80" s="321"/>
      <c r="I80" s="321">
        <v>29</v>
      </c>
      <c r="J80" s="321"/>
      <c r="K80" s="342"/>
      <c r="L80" s="492"/>
      <c r="M80" s="493"/>
      <c r="N80" s="493"/>
      <c r="O80" s="493"/>
      <c r="P80" s="493"/>
      <c r="Q80" s="493"/>
      <c r="R80" s="493"/>
      <c r="S80" s="493"/>
      <c r="T80" s="493"/>
      <c r="U80" s="493"/>
      <c r="V80" s="493"/>
      <c r="W80" s="494"/>
      <c r="X80" s="37"/>
      <c r="Y80" s="4"/>
    </row>
    <row r="81" spans="1:25" ht="18" customHeight="1">
      <c r="A81" s="499" t="s">
        <v>196</v>
      </c>
      <c r="B81" s="66" t="s">
        <v>311</v>
      </c>
      <c r="C81" s="459" t="s">
        <v>330</v>
      </c>
      <c r="D81" s="317">
        <v>22</v>
      </c>
      <c r="E81" s="317">
        <v>16</v>
      </c>
      <c r="F81" s="317">
        <v>2</v>
      </c>
      <c r="G81" s="317">
        <v>4</v>
      </c>
      <c r="H81" s="317">
        <v>7</v>
      </c>
      <c r="I81" s="317">
        <v>15</v>
      </c>
      <c r="J81" s="317"/>
      <c r="K81" s="317">
        <v>20</v>
      </c>
      <c r="L81" s="317">
        <v>6</v>
      </c>
      <c r="M81" s="317">
        <v>10</v>
      </c>
      <c r="N81" s="317">
        <v>6</v>
      </c>
      <c r="O81" s="317">
        <v>13</v>
      </c>
      <c r="P81" s="317">
        <v>13</v>
      </c>
      <c r="Q81" s="317">
        <v>9</v>
      </c>
      <c r="R81" s="317"/>
      <c r="S81" s="317">
        <v>9</v>
      </c>
      <c r="T81" s="317">
        <v>13</v>
      </c>
      <c r="U81" s="317"/>
      <c r="V81" s="317">
        <v>20</v>
      </c>
      <c r="W81" s="329">
        <v>2</v>
      </c>
      <c r="X81" s="37"/>
      <c r="Y81" s="4"/>
    </row>
    <row r="82" spans="1:25" ht="18" customHeight="1">
      <c r="A82" s="500"/>
      <c r="B82" s="67" t="s">
        <v>312</v>
      </c>
      <c r="C82" s="495"/>
      <c r="D82" s="330"/>
      <c r="E82" s="330"/>
      <c r="F82" s="330"/>
      <c r="G82" s="330"/>
      <c r="H82" s="330"/>
      <c r="I82" s="330"/>
      <c r="J82" s="333"/>
      <c r="K82" s="334"/>
      <c r="L82" s="416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1"/>
      <c r="X82" s="37"/>
      <c r="Y82" s="4"/>
    </row>
    <row r="83" spans="1:25" ht="18" customHeight="1">
      <c r="A83" s="500"/>
      <c r="B83" s="67" t="s">
        <v>197</v>
      </c>
      <c r="C83" s="495"/>
      <c r="D83" s="330"/>
      <c r="E83" s="330"/>
      <c r="F83" s="330"/>
      <c r="G83" s="330"/>
      <c r="H83" s="330"/>
      <c r="I83" s="330"/>
      <c r="J83" s="333"/>
      <c r="K83" s="334"/>
      <c r="L83" s="416"/>
      <c r="M83" s="330"/>
      <c r="N83" s="330"/>
      <c r="O83" s="330"/>
      <c r="P83" s="330"/>
      <c r="Q83" s="330"/>
      <c r="R83" s="330"/>
      <c r="S83" s="330"/>
      <c r="T83" s="330"/>
      <c r="U83" s="330"/>
      <c r="V83" s="330"/>
      <c r="W83" s="331"/>
      <c r="X83" s="37"/>
      <c r="Y83" s="4"/>
    </row>
    <row r="84" spans="1:25" ht="18" customHeight="1">
      <c r="A84" s="500"/>
      <c r="B84" s="142" t="s">
        <v>102</v>
      </c>
      <c r="C84" s="481"/>
      <c r="D84" s="309">
        <f>SUM(D81:D83)</f>
        <v>22</v>
      </c>
      <c r="E84" s="203">
        <f t="shared" ref="E84:W84" si="12">SUM(E81:E83)</f>
        <v>16</v>
      </c>
      <c r="F84" s="203">
        <f t="shared" si="12"/>
        <v>2</v>
      </c>
      <c r="G84" s="203">
        <f t="shared" si="12"/>
        <v>4</v>
      </c>
      <c r="H84" s="203">
        <f t="shared" si="12"/>
        <v>7</v>
      </c>
      <c r="I84" s="203">
        <f t="shared" si="12"/>
        <v>15</v>
      </c>
      <c r="J84" s="203"/>
      <c r="K84" s="203">
        <f t="shared" si="12"/>
        <v>20</v>
      </c>
      <c r="L84" s="203">
        <f t="shared" si="12"/>
        <v>6</v>
      </c>
      <c r="M84" s="203">
        <f t="shared" si="12"/>
        <v>10</v>
      </c>
      <c r="N84" s="309">
        <f t="shared" si="12"/>
        <v>6</v>
      </c>
      <c r="O84" s="203">
        <f t="shared" si="12"/>
        <v>13</v>
      </c>
      <c r="P84" s="203">
        <f t="shared" si="12"/>
        <v>13</v>
      </c>
      <c r="Q84" s="203">
        <f t="shared" si="12"/>
        <v>9</v>
      </c>
      <c r="R84" s="309"/>
      <c r="S84" s="203">
        <f t="shared" si="12"/>
        <v>9</v>
      </c>
      <c r="T84" s="309">
        <f t="shared" si="12"/>
        <v>13</v>
      </c>
      <c r="U84" s="311"/>
      <c r="V84" s="312">
        <f t="shared" si="12"/>
        <v>20</v>
      </c>
      <c r="W84" s="204">
        <f t="shared" si="12"/>
        <v>2</v>
      </c>
      <c r="X84" s="37"/>
      <c r="Y84" s="4"/>
    </row>
    <row r="85" spans="1:25" ht="18" customHeight="1" thickBot="1">
      <c r="A85" s="501"/>
      <c r="B85" s="457" t="s">
        <v>369</v>
      </c>
      <c r="C85" s="458"/>
      <c r="D85" s="321">
        <v>31</v>
      </c>
      <c r="E85" s="321">
        <v>19</v>
      </c>
      <c r="F85" s="321">
        <v>4</v>
      </c>
      <c r="G85" s="321">
        <v>8</v>
      </c>
      <c r="H85" s="321">
        <v>10</v>
      </c>
      <c r="I85" s="321">
        <v>21</v>
      </c>
      <c r="J85" s="321"/>
      <c r="K85" s="321">
        <v>31</v>
      </c>
      <c r="L85" s="492"/>
      <c r="M85" s="493"/>
      <c r="N85" s="493"/>
      <c r="O85" s="493"/>
      <c r="P85" s="493"/>
      <c r="Q85" s="493"/>
      <c r="R85" s="493"/>
      <c r="S85" s="493"/>
      <c r="T85" s="493"/>
      <c r="U85" s="493"/>
      <c r="V85" s="493"/>
      <c r="W85" s="494"/>
      <c r="X85" s="37"/>
      <c r="Y85" s="4"/>
    </row>
    <row r="86" spans="1:25" ht="18" customHeight="1">
      <c r="A86" s="478" t="s">
        <v>296</v>
      </c>
      <c r="B86" s="66" t="s">
        <v>378</v>
      </c>
      <c r="C86" s="459" t="s">
        <v>368</v>
      </c>
      <c r="D86" s="317">
        <v>52</v>
      </c>
      <c r="E86" s="317">
        <v>47</v>
      </c>
      <c r="F86" s="317">
        <v>5</v>
      </c>
      <c r="G86" s="317"/>
      <c r="H86" s="317">
        <v>39</v>
      </c>
      <c r="I86" s="317">
        <v>13</v>
      </c>
      <c r="J86" s="343"/>
      <c r="K86" s="317"/>
      <c r="L86" s="317"/>
      <c r="M86" s="317">
        <v>52</v>
      </c>
      <c r="N86" s="317"/>
      <c r="O86" s="317">
        <v>10</v>
      </c>
      <c r="P86" s="317"/>
      <c r="Q86" s="317">
        <v>42</v>
      </c>
      <c r="R86" s="317"/>
      <c r="S86" s="317">
        <v>50</v>
      </c>
      <c r="T86" s="317"/>
      <c r="U86" s="317">
        <v>50</v>
      </c>
      <c r="V86" s="317"/>
      <c r="W86" s="329"/>
      <c r="X86" s="37"/>
      <c r="Y86" s="4"/>
    </row>
    <row r="87" spans="1:25" ht="18" customHeight="1">
      <c r="A87" s="479"/>
      <c r="B87" s="69" t="s">
        <v>297</v>
      </c>
      <c r="C87" s="460"/>
      <c r="D87" s="203" t="s">
        <v>415</v>
      </c>
      <c r="E87" s="203" t="s">
        <v>415</v>
      </c>
      <c r="F87" s="203" t="s">
        <v>415</v>
      </c>
      <c r="G87" s="203" t="s">
        <v>415</v>
      </c>
      <c r="H87" s="203" t="s">
        <v>415</v>
      </c>
      <c r="I87" s="203" t="s">
        <v>415</v>
      </c>
      <c r="J87" s="203" t="s">
        <v>415</v>
      </c>
      <c r="K87" s="203" t="s">
        <v>415</v>
      </c>
      <c r="L87" s="203" t="s">
        <v>415</v>
      </c>
      <c r="M87" s="203" t="s">
        <v>415</v>
      </c>
      <c r="N87" s="203" t="s">
        <v>415</v>
      </c>
      <c r="O87" s="203" t="s">
        <v>415</v>
      </c>
      <c r="P87" s="203" t="s">
        <v>415</v>
      </c>
      <c r="Q87" s="203" t="s">
        <v>415</v>
      </c>
      <c r="R87" s="203" t="s">
        <v>415</v>
      </c>
      <c r="S87" s="203" t="s">
        <v>415</v>
      </c>
      <c r="T87" s="203" t="s">
        <v>415</v>
      </c>
      <c r="U87" s="203" t="s">
        <v>415</v>
      </c>
      <c r="V87" s="203" t="s">
        <v>415</v>
      </c>
      <c r="W87" s="204" t="s">
        <v>415</v>
      </c>
      <c r="X87" s="37"/>
      <c r="Y87" s="4"/>
    </row>
    <row r="88" spans="1:25" ht="18" customHeight="1">
      <c r="A88" s="479"/>
      <c r="B88" s="69" t="s">
        <v>379</v>
      </c>
      <c r="C88" s="460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4"/>
      <c r="X88" s="37"/>
      <c r="Y88" s="4"/>
    </row>
    <row r="89" spans="1:25" ht="18" customHeight="1">
      <c r="A89" s="479"/>
      <c r="B89" s="67" t="s">
        <v>380</v>
      </c>
      <c r="C89" s="460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4"/>
      <c r="X89" s="37"/>
      <c r="Y89" s="4"/>
    </row>
    <row r="90" spans="1:25" ht="18" customHeight="1">
      <c r="A90" s="479"/>
      <c r="B90" s="67" t="s">
        <v>381</v>
      </c>
      <c r="C90" s="460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4"/>
      <c r="X90" s="37"/>
      <c r="Y90" s="4"/>
    </row>
    <row r="91" spans="1:25" ht="18" customHeight="1">
      <c r="A91" s="479"/>
      <c r="B91" s="67" t="s">
        <v>382</v>
      </c>
      <c r="C91" s="460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4"/>
      <c r="X91" s="37"/>
      <c r="Y91" s="4"/>
    </row>
    <row r="92" spans="1:25" ht="18" customHeight="1">
      <c r="A92" s="479"/>
      <c r="B92" s="67" t="s">
        <v>383</v>
      </c>
      <c r="C92" s="495"/>
      <c r="D92" s="203" t="s">
        <v>415</v>
      </c>
      <c r="E92" s="203" t="s">
        <v>415</v>
      </c>
      <c r="F92" s="203" t="s">
        <v>415</v>
      </c>
      <c r="G92" s="203" t="s">
        <v>415</v>
      </c>
      <c r="H92" s="203" t="s">
        <v>415</v>
      </c>
      <c r="I92" s="203" t="s">
        <v>415</v>
      </c>
      <c r="J92" s="203" t="s">
        <v>415</v>
      </c>
      <c r="K92" s="203" t="s">
        <v>415</v>
      </c>
      <c r="L92" s="203" t="s">
        <v>415</v>
      </c>
      <c r="M92" s="203" t="s">
        <v>415</v>
      </c>
      <c r="N92" s="203" t="s">
        <v>415</v>
      </c>
      <c r="O92" s="203" t="s">
        <v>415</v>
      </c>
      <c r="P92" s="203" t="s">
        <v>415</v>
      </c>
      <c r="Q92" s="203" t="s">
        <v>415</v>
      </c>
      <c r="R92" s="203" t="s">
        <v>415</v>
      </c>
      <c r="S92" s="203" t="s">
        <v>415</v>
      </c>
      <c r="T92" s="203" t="s">
        <v>415</v>
      </c>
      <c r="U92" s="203" t="s">
        <v>415</v>
      </c>
      <c r="V92" s="203" t="s">
        <v>415</v>
      </c>
      <c r="W92" s="405" t="s">
        <v>415</v>
      </c>
      <c r="X92" s="37"/>
      <c r="Y92" s="4"/>
    </row>
    <row r="93" spans="1:25" ht="18" customHeight="1">
      <c r="A93" s="479"/>
      <c r="B93" s="67" t="s">
        <v>102</v>
      </c>
      <c r="C93" s="481"/>
      <c r="D93" s="203" t="s">
        <v>415</v>
      </c>
      <c r="E93" s="203" t="s">
        <v>415</v>
      </c>
      <c r="F93" s="203" t="s">
        <v>415</v>
      </c>
      <c r="G93" s="203" t="s">
        <v>415</v>
      </c>
      <c r="H93" s="203" t="s">
        <v>415</v>
      </c>
      <c r="I93" s="203" t="s">
        <v>415</v>
      </c>
      <c r="J93" s="203" t="s">
        <v>415</v>
      </c>
      <c r="K93" s="203" t="s">
        <v>415</v>
      </c>
      <c r="L93" s="203" t="s">
        <v>415</v>
      </c>
      <c r="M93" s="203" t="s">
        <v>415</v>
      </c>
      <c r="N93" s="203" t="s">
        <v>415</v>
      </c>
      <c r="O93" s="203" t="s">
        <v>415</v>
      </c>
      <c r="P93" s="203" t="s">
        <v>415</v>
      </c>
      <c r="Q93" s="203" t="s">
        <v>415</v>
      </c>
      <c r="R93" s="203" t="s">
        <v>415</v>
      </c>
      <c r="S93" s="203" t="s">
        <v>415</v>
      </c>
      <c r="T93" s="203" t="s">
        <v>415</v>
      </c>
      <c r="U93" s="203" t="s">
        <v>415</v>
      </c>
      <c r="V93" s="203" t="s">
        <v>415</v>
      </c>
      <c r="W93" s="204" t="s">
        <v>415</v>
      </c>
      <c r="X93" s="37"/>
      <c r="Y93" s="4"/>
    </row>
    <row r="94" spans="1:25" ht="18" customHeight="1" thickBot="1">
      <c r="A94" s="480"/>
      <c r="B94" s="457" t="s">
        <v>369</v>
      </c>
      <c r="C94" s="467"/>
      <c r="D94" s="321"/>
      <c r="E94" s="321"/>
      <c r="F94" s="321"/>
      <c r="G94" s="321"/>
      <c r="H94" s="321"/>
      <c r="I94" s="321"/>
      <c r="J94" s="335"/>
      <c r="K94" s="321"/>
      <c r="L94" s="492"/>
      <c r="M94" s="493"/>
      <c r="N94" s="493"/>
      <c r="O94" s="493"/>
      <c r="P94" s="493"/>
      <c r="Q94" s="493"/>
      <c r="R94" s="493"/>
      <c r="S94" s="493"/>
      <c r="T94" s="493"/>
      <c r="U94" s="493"/>
      <c r="V94" s="493"/>
      <c r="W94" s="494"/>
      <c r="X94" s="37"/>
      <c r="Y94" s="4"/>
    </row>
    <row r="95" spans="1:25" ht="18" customHeight="1">
      <c r="A95" s="478" t="s">
        <v>198</v>
      </c>
      <c r="B95" s="66" t="s">
        <v>220</v>
      </c>
      <c r="C95" s="459" t="s">
        <v>330</v>
      </c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29"/>
      <c r="X95" s="37"/>
      <c r="Y95" s="4"/>
    </row>
    <row r="96" spans="1:25" ht="18" customHeight="1">
      <c r="A96" s="483"/>
      <c r="B96" s="69" t="s">
        <v>221</v>
      </c>
      <c r="C96" s="460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4"/>
      <c r="X96" s="37"/>
      <c r="Y96" s="4"/>
    </row>
    <row r="97" spans="1:25" ht="18" customHeight="1">
      <c r="A97" s="527"/>
      <c r="B97" s="67" t="s">
        <v>222</v>
      </c>
      <c r="C97" s="462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4"/>
      <c r="X97" s="37"/>
      <c r="Y97" s="4"/>
    </row>
    <row r="98" spans="1:25" ht="18" customHeight="1">
      <c r="A98" s="527"/>
      <c r="B98" s="67" t="s">
        <v>223</v>
      </c>
      <c r="C98" s="462"/>
      <c r="D98" s="203" t="s">
        <v>415</v>
      </c>
      <c r="E98" s="203" t="s">
        <v>415</v>
      </c>
      <c r="F98" s="203" t="s">
        <v>415</v>
      </c>
      <c r="G98" s="203" t="s">
        <v>415</v>
      </c>
      <c r="H98" s="203" t="s">
        <v>415</v>
      </c>
      <c r="I98" s="203" t="s">
        <v>415</v>
      </c>
      <c r="J98" s="203" t="s">
        <v>415</v>
      </c>
      <c r="K98" s="203" t="s">
        <v>415</v>
      </c>
      <c r="L98" s="203" t="s">
        <v>415</v>
      </c>
      <c r="M98" s="203" t="s">
        <v>415</v>
      </c>
      <c r="N98" s="203" t="s">
        <v>415</v>
      </c>
      <c r="O98" s="203" t="s">
        <v>415</v>
      </c>
      <c r="P98" s="203" t="s">
        <v>415</v>
      </c>
      <c r="Q98" s="203" t="s">
        <v>415</v>
      </c>
      <c r="R98" s="203" t="s">
        <v>415</v>
      </c>
      <c r="S98" s="203" t="s">
        <v>415</v>
      </c>
      <c r="T98" s="203" t="s">
        <v>415</v>
      </c>
      <c r="U98" s="203" t="s">
        <v>415</v>
      </c>
      <c r="V98" s="203" t="s">
        <v>415</v>
      </c>
      <c r="W98" s="204" t="s">
        <v>415</v>
      </c>
      <c r="X98" s="37"/>
      <c r="Y98" s="4"/>
    </row>
    <row r="99" spans="1:25" ht="18" customHeight="1">
      <c r="A99" s="527"/>
      <c r="B99" s="67" t="s">
        <v>102</v>
      </c>
      <c r="C99" s="463"/>
      <c r="D99" s="203" t="s">
        <v>415</v>
      </c>
      <c r="E99" s="203" t="s">
        <v>415</v>
      </c>
      <c r="F99" s="203" t="s">
        <v>415</v>
      </c>
      <c r="G99" s="203" t="s">
        <v>415</v>
      </c>
      <c r="H99" s="203" t="s">
        <v>415</v>
      </c>
      <c r="I99" s="203" t="s">
        <v>415</v>
      </c>
      <c r="J99" s="203" t="s">
        <v>415</v>
      </c>
      <c r="K99" s="203" t="s">
        <v>415</v>
      </c>
      <c r="L99" s="203" t="s">
        <v>415</v>
      </c>
      <c r="M99" s="203" t="s">
        <v>415</v>
      </c>
      <c r="N99" s="203" t="s">
        <v>415</v>
      </c>
      <c r="O99" s="203" t="s">
        <v>415</v>
      </c>
      <c r="P99" s="203" t="s">
        <v>415</v>
      </c>
      <c r="Q99" s="203" t="s">
        <v>415</v>
      </c>
      <c r="R99" s="203" t="s">
        <v>415</v>
      </c>
      <c r="S99" s="203" t="s">
        <v>415</v>
      </c>
      <c r="T99" s="203" t="s">
        <v>415</v>
      </c>
      <c r="U99" s="203" t="s">
        <v>415</v>
      </c>
      <c r="V99" s="203" t="s">
        <v>415</v>
      </c>
      <c r="W99" s="204" t="s">
        <v>415</v>
      </c>
      <c r="X99" s="37"/>
      <c r="Y99" s="4"/>
    </row>
    <row r="100" spans="1:25" ht="18" customHeight="1" thickBot="1">
      <c r="A100" s="528"/>
      <c r="B100" s="457" t="s">
        <v>332</v>
      </c>
      <c r="C100" s="458"/>
      <c r="D100" s="321"/>
      <c r="E100" s="321"/>
      <c r="F100" s="321"/>
      <c r="G100" s="321"/>
      <c r="H100" s="321"/>
      <c r="I100" s="321"/>
      <c r="J100" s="321"/>
      <c r="K100" s="321"/>
      <c r="L100" s="492"/>
      <c r="M100" s="493"/>
      <c r="N100" s="493"/>
      <c r="O100" s="493"/>
      <c r="P100" s="493"/>
      <c r="Q100" s="493"/>
      <c r="R100" s="493"/>
      <c r="S100" s="493"/>
      <c r="T100" s="493"/>
      <c r="U100" s="493"/>
      <c r="V100" s="493"/>
      <c r="W100" s="494"/>
      <c r="X100" s="37"/>
      <c r="Y100" s="4"/>
    </row>
    <row r="101" spans="1:25" ht="18" customHeight="1">
      <c r="A101" s="478" t="s">
        <v>307</v>
      </c>
      <c r="B101" s="66" t="s">
        <v>199</v>
      </c>
      <c r="C101" s="459" t="s">
        <v>368</v>
      </c>
      <c r="D101" s="317">
        <v>20</v>
      </c>
      <c r="E101" s="317">
        <v>9</v>
      </c>
      <c r="F101" s="317">
        <v>11</v>
      </c>
      <c r="G101" s="317"/>
      <c r="H101" s="317">
        <v>20</v>
      </c>
      <c r="I101" s="317"/>
      <c r="J101" s="317"/>
      <c r="K101" s="317"/>
      <c r="L101" s="317"/>
      <c r="M101" s="317"/>
      <c r="N101" s="317">
        <v>20</v>
      </c>
      <c r="O101" s="317">
        <v>20</v>
      </c>
      <c r="P101" s="317"/>
      <c r="Q101" s="317"/>
      <c r="R101" s="317"/>
      <c r="S101" s="317"/>
      <c r="T101" s="317">
        <v>20</v>
      </c>
      <c r="U101" s="317"/>
      <c r="V101" s="317">
        <v>20</v>
      </c>
      <c r="W101" s="329">
        <v>0</v>
      </c>
      <c r="X101" s="37"/>
      <c r="Y101" s="4"/>
    </row>
    <row r="102" spans="1:25" ht="18" customHeight="1">
      <c r="A102" s="479"/>
      <c r="B102" s="67" t="s">
        <v>298</v>
      </c>
      <c r="C102" s="495"/>
      <c r="D102" s="203">
        <v>30</v>
      </c>
      <c r="E102" s="203">
        <v>19</v>
      </c>
      <c r="F102" s="203">
        <v>7</v>
      </c>
      <c r="G102" s="203">
        <v>4</v>
      </c>
      <c r="H102" s="203">
        <v>30</v>
      </c>
      <c r="I102" s="203"/>
      <c r="J102" s="203"/>
      <c r="K102" s="203"/>
      <c r="L102" s="203"/>
      <c r="M102" s="203"/>
      <c r="N102" s="203">
        <v>30</v>
      </c>
      <c r="O102" s="203">
        <v>30</v>
      </c>
      <c r="P102" s="203"/>
      <c r="Q102" s="203"/>
      <c r="R102" s="203"/>
      <c r="S102" s="203"/>
      <c r="T102" s="203">
        <v>30</v>
      </c>
      <c r="U102" s="203"/>
      <c r="V102" s="203">
        <v>30</v>
      </c>
      <c r="W102" s="204">
        <v>0</v>
      </c>
      <c r="X102" s="37"/>
      <c r="Y102" s="4"/>
    </row>
    <row r="103" spans="1:25" ht="18" customHeight="1">
      <c r="A103" s="479"/>
      <c r="B103" s="67" t="s">
        <v>285</v>
      </c>
      <c r="C103" s="495"/>
      <c r="D103" s="203" t="s">
        <v>415</v>
      </c>
      <c r="E103" s="203" t="s">
        <v>415</v>
      </c>
      <c r="F103" s="203" t="s">
        <v>415</v>
      </c>
      <c r="G103" s="203" t="s">
        <v>415</v>
      </c>
      <c r="H103" s="203" t="s">
        <v>415</v>
      </c>
      <c r="I103" s="203" t="s">
        <v>415</v>
      </c>
      <c r="J103" s="203" t="s">
        <v>415</v>
      </c>
      <c r="K103" s="203" t="s">
        <v>415</v>
      </c>
      <c r="L103" s="203" t="s">
        <v>415</v>
      </c>
      <c r="M103" s="203" t="s">
        <v>415</v>
      </c>
      <c r="N103" s="203" t="s">
        <v>415</v>
      </c>
      <c r="O103" s="203" t="s">
        <v>415</v>
      </c>
      <c r="P103" s="203" t="s">
        <v>415</v>
      </c>
      <c r="Q103" s="203" t="s">
        <v>415</v>
      </c>
      <c r="R103" s="203" t="s">
        <v>415</v>
      </c>
      <c r="S103" s="203" t="s">
        <v>415</v>
      </c>
      <c r="T103" s="203" t="s">
        <v>415</v>
      </c>
      <c r="U103" s="203" t="s">
        <v>415</v>
      </c>
      <c r="V103" s="203" t="s">
        <v>415</v>
      </c>
      <c r="W103" s="204" t="s">
        <v>415</v>
      </c>
      <c r="X103" s="37"/>
      <c r="Y103" s="4"/>
    </row>
    <row r="104" spans="1:25" ht="18" customHeight="1">
      <c r="A104" s="479"/>
      <c r="B104" s="67" t="s">
        <v>299</v>
      </c>
      <c r="C104" s="495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204"/>
      <c r="X104" s="37"/>
      <c r="Y104" s="4"/>
    </row>
    <row r="105" spans="1:25" ht="18" customHeight="1">
      <c r="A105" s="479"/>
      <c r="B105" s="67" t="s">
        <v>102</v>
      </c>
      <c r="C105" s="481"/>
      <c r="D105" s="203" t="s">
        <v>415</v>
      </c>
      <c r="E105" s="203" t="s">
        <v>415</v>
      </c>
      <c r="F105" s="203" t="s">
        <v>415</v>
      </c>
      <c r="G105" s="203" t="s">
        <v>415</v>
      </c>
      <c r="H105" s="203" t="s">
        <v>415</v>
      </c>
      <c r="I105" s="203" t="s">
        <v>415</v>
      </c>
      <c r="J105" s="203" t="s">
        <v>415</v>
      </c>
      <c r="K105" s="203" t="s">
        <v>415</v>
      </c>
      <c r="L105" s="203" t="s">
        <v>415</v>
      </c>
      <c r="M105" s="203" t="s">
        <v>415</v>
      </c>
      <c r="N105" s="203" t="s">
        <v>415</v>
      </c>
      <c r="O105" s="203" t="s">
        <v>415</v>
      </c>
      <c r="P105" s="203" t="s">
        <v>415</v>
      </c>
      <c r="Q105" s="203" t="s">
        <v>415</v>
      </c>
      <c r="R105" s="203" t="s">
        <v>415</v>
      </c>
      <c r="S105" s="203" t="s">
        <v>415</v>
      </c>
      <c r="T105" s="203" t="s">
        <v>415</v>
      </c>
      <c r="U105" s="203" t="s">
        <v>415</v>
      </c>
      <c r="V105" s="203" t="s">
        <v>415</v>
      </c>
      <c r="W105" s="204" t="s">
        <v>415</v>
      </c>
      <c r="X105" s="233"/>
      <c r="Y105" s="4"/>
    </row>
    <row r="106" spans="1:25" ht="18" customHeight="1" thickBot="1">
      <c r="A106" s="480"/>
      <c r="B106" s="457" t="s">
        <v>369</v>
      </c>
      <c r="C106" s="467"/>
      <c r="D106" s="321"/>
      <c r="E106" s="321"/>
      <c r="F106" s="321"/>
      <c r="G106" s="321"/>
      <c r="H106" s="321"/>
      <c r="I106" s="321"/>
      <c r="J106" s="321"/>
      <c r="K106" s="321"/>
      <c r="L106" s="492"/>
      <c r="M106" s="493"/>
      <c r="N106" s="493"/>
      <c r="O106" s="493"/>
      <c r="P106" s="493"/>
      <c r="Q106" s="493"/>
      <c r="R106" s="493"/>
      <c r="S106" s="493"/>
      <c r="T106" s="493"/>
      <c r="U106" s="493"/>
      <c r="V106" s="493"/>
      <c r="W106" s="494"/>
      <c r="X106" s="37"/>
      <c r="Y106" s="4"/>
    </row>
    <row r="107" spans="1:25" ht="18" customHeight="1">
      <c r="A107" s="478" t="s">
        <v>208</v>
      </c>
      <c r="B107" s="68" t="s">
        <v>224</v>
      </c>
      <c r="C107" s="459" t="s">
        <v>384</v>
      </c>
      <c r="D107" s="317" t="s">
        <v>415</v>
      </c>
      <c r="E107" s="317" t="s">
        <v>415</v>
      </c>
      <c r="F107" s="317" t="s">
        <v>415</v>
      </c>
      <c r="G107" s="317" t="s">
        <v>415</v>
      </c>
      <c r="H107" s="317" t="s">
        <v>415</v>
      </c>
      <c r="I107" s="317" t="s">
        <v>415</v>
      </c>
      <c r="J107" s="317" t="s">
        <v>415</v>
      </c>
      <c r="K107" s="317" t="s">
        <v>415</v>
      </c>
      <c r="L107" s="317" t="s">
        <v>415</v>
      </c>
      <c r="M107" s="317" t="s">
        <v>415</v>
      </c>
      <c r="N107" s="317" t="s">
        <v>415</v>
      </c>
      <c r="O107" s="317" t="s">
        <v>415</v>
      </c>
      <c r="P107" s="317" t="s">
        <v>415</v>
      </c>
      <c r="Q107" s="317" t="s">
        <v>415</v>
      </c>
      <c r="R107" s="317" t="s">
        <v>415</v>
      </c>
      <c r="S107" s="317" t="s">
        <v>415</v>
      </c>
      <c r="T107" s="317" t="s">
        <v>415</v>
      </c>
      <c r="U107" s="317" t="s">
        <v>415</v>
      </c>
      <c r="V107" s="317" t="s">
        <v>415</v>
      </c>
      <c r="W107" s="329" t="s">
        <v>415</v>
      </c>
      <c r="X107" s="233"/>
      <c r="Y107" s="4"/>
    </row>
    <row r="108" spans="1:25" ht="18" customHeight="1">
      <c r="A108" s="483"/>
      <c r="B108" s="70" t="s">
        <v>225</v>
      </c>
      <c r="C108" s="460"/>
      <c r="D108" s="203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4"/>
      <c r="X108" s="37"/>
      <c r="Y108" s="4"/>
    </row>
    <row r="109" spans="1:25" ht="18" customHeight="1">
      <c r="A109" s="483"/>
      <c r="B109" s="70" t="s">
        <v>226</v>
      </c>
      <c r="C109" s="460"/>
      <c r="D109" s="203"/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204"/>
      <c r="X109" s="37"/>
      <c r="Y109" s="4"/>
    </row>
    <row r="110" spans="1:25" ht="18" customHeight="1">
      <c r="A110" s="483"/>
      <c r="B110" s="70" t="s">
        <v>227</v>
      </c>
      <c r="C110" s="460"/>
      <c r="D110" s="203" t="s">
        <v>415</v>
      </c>
      <c r="E110" s="203" t="s">
        <v>415</v>
      </c>
      <c r="F110" s="203" t="s">
        <v>415</v>
      </c>
      <c r="G110" s="203" t="s">
        <v>415</v>
      </c>
      <c r="H110" s="203" t="s">
        <v>415</v>
      </c>
      <c r="I110" s="203" t="s">
        <v>415</v>
      </c>
      <c r="J110" s="203" t="s">
        <v>415</v>
      </c>
      <c r="K110" s="203" t="s">
        <v>415</v>
      </c>
      <c r="L110" s="203" t="s">
        <v>415</v>
      </c>
      <c r="M110" s="203" t="s">
        <v>415</v>
      </c>
      <c r="N110" s="203" t="s">
        <v>415</v>
      </c>
      <c r="O110" s="203" t="s">
        <v>415</v>
      </c>
      <c r="P110" s="203" t="s">
        <v>415</v>
      </c>
      <c r="Q110" s="203" t="s">
        <v>415</v>
      </c>
      <c r="R110" s="203" t="s">
        <v>415</v>
      </c>
      <c r="S110" s="203" t="s">
        <v>415</v>
      </c>
      <c r="T110" s="203" t="s">
        <v>415</v>
      </c>
      <c r="U110" s="203" t="s">
        <v>415</v>
      </c>
      <c r="V110" s="203" t="s">
        <v>415</v>
      </c>
      <c r="W110" s="204" t="s">
        <v>415</v>
      </c>
      <c r="X110" s="37"/>
      <c r="Y110" s="4"/>
    </row>
    <row r="111" spans="1:25" ht="18" customHeight="1">
      <c r="A111" s="483"/>
      <c r="B111" s="70" t="s">
        <v>228</v>
      </c>
      <c r="C111" s="460"/>
      <c r="D111" s="203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4"/>
      <c r="X111" s="37"/>
      <c r="Y111" s="4"/>
    </row>
    <row r="112" spans="1:25" ht="18" customHeight="1">
      <c r="A112" s="483"/>
      <c r="B112" s="69" t="s">
        <v>205</v>
      </c>
      <c r="C112" s="460"/>
      <c r="D112" s="203"/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203"/>
      <c r="P112" s="203"/>
      <c r="Q112" s="203"/>
      <c r="R112" s="203"/>
      <c r="S112" s="203"/>
      <c r="T112" s="203"/>
      <c r="U112" s="203"/>
      <c r="V112" s="203"/>
      <c r="W112" s="204"/>
      <c r="X112" s="37"/>
      <c r="Y112" s="4"/>
    </row>
    <row r="113" spans="1:25" ht="18" customHeight="1">
      <c r="A113" s="483"/>
      <c r="B113" s="67" t="s">
        <v>206</v>
      </c>
      <c r="C113" s="495"/>
      <c r="D113" s="330"/>
      <c r="E113" s="330"/>
      <c r="F113" s="330"/>
      <c r="G113" s="330"/>
      <c r="H113" s="330"/>
      <c r="I113" s="330"/>
      <c r="J113" s="333"/>
      <c r="K113" s="334"/>
      <c r="L113" s="416"/>
      <c r="M113" s="330"/>
      <c r="N113" s="330"/>
      <c r="O113" s="330"/>
      <c r="P113" s="330"/>
      <c r="Q113" s="330"/>
      <c r="R113" s="330"/>
      <c r="S113" s="330"/>
      <c r="T113" s="330"/>
      <c r="U113" s="330"/>
      <c r="V113" s="330"/>
      <c r="W113" s="331"/>
      <c r="X113" s="37"/>
      <c r="Y113" s="4"/>
    </row>
    <row r="114" spans="1:25" ht="18" customHeight="1">
      <c r="A114" s="479"/>
      <c r="B114" s="67" t="s">
        <v>229</v>
      </c>
      <c r="C114" s="495"/>
      <c r="D114" s="203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4"/>
      <c r="X114" s="37"/>
      <c r="Y114" s="4"/>
    </row>
    <row r="115" spans="1:25" ht="18" customHeight="1">
      <c r="A115" s="479"/>
      <c r="B115" s="67" t="s">
        <v>102</v>
      </c>
      <c r="C115" s="481"/>
      <c r="D115" s="203" t="s">
        <v>415</v>
      </c>
      <c r="E115" s="203" t="s">
        <v>415</v>
      </c>
      <c r="F115" s="203" t="s">
        <v>415</v>
      </c>
      <c r="G115" s="203" t="s">
        <v>415</v>
      </c>
      <c r="H115" s="203" t="s">
        <v>415</v>
      </c>
      <c r="I115" s="203" t="s">
        <v>415</v>
      </c>
      <c r="J115" s="203" t="s">
        <v>415</v>
      </c>
      <c r="K115" s="203" t="s">
        <v>415</v>
      </c>
      <c r="L115" s="203" t="s">
        <v>415</v>
      </c>
      <c r="M115" s="203" t="s">
        <v>415</v>
      </c>
      <c r="N115" s="203" t="s">
        <v>415</v>
      </c>
      <c r="O115" s="203" t="s">
        <v>415</v>
      </c>
      <c r="P115" s="203" t="s">
        <v>415</v>
      </c>
      <c r="Q115" s="203" t="s">
        <v>415</v>
      </c>
      <c r="R115" s="203" t="s">
        <v>415</v>
      </c>
      <c r="S115" s="203" t="s">
        <v>415</v>
      </c>
      <c r="T115" s="203" t="s">
        <v>415</v>
      </c>
      <c r="U115" s="203" t="s">
        <v>415</v>
      </c>
      <c r="V115" s="203" t="s">
        <v>415</v>
      </c>
      <c r="W115" s="204" t="s">
        <v>415</v>
      </c>
      <c r="X115" s="233"/>
      <c r="Y115" s="4"/>
    </row>
    <row r="116" spans="1:25" ht="18" customHeight="1" thickBot="1">
      <c r="A116" s="480"/>
      <c r="B116" s="457" t="s">
        <v>385</v>
      </c>
      <c r="C116" s="467"/>
      <c r="D116" s="321"/>
      <c r="E116" s="321"/>
      <c r="F116" s="321"/>
      <c r="G116" s="321"/>
      <c r="H116" s="321"/>
      <c r="I116" s="321"/>
      <c r="J116" s="335"/>
      <c r="K116" s="321"/>
      <c r="L116" s="502"/>
      <c r="M116" s="503"/>
      <c r="N116" s="503"/>
      <c r="O116" s="503"/>
      <c r="P116" s="503"/>
      <c r="Q116" s="503"/>
      <c r="R116" s="503"/>
      <c r="S116" s="503"/>
      <c r="T116" s="503"/>
      <c r="U116" s="503"/>
      <c r="V116" s="503"/>
      <c r="W116" s="504"/>
      <c r="X116" s="37"/>
      <c r="Y116" s="4"/>
    </row>
    <row r="117" spans="1:25" ht="18" customHeight="1">
      <c r="A117" s="478" t="s">
        <v>386</v>
      </c>
      <c r="B117" s="66" t="s">
        <v>327</v>
      </c>
      <c r="C117" s="459" t="s">
        <v>368</v>
      </c>
      <c r="D117" s="203">
        <v>13</v>
      </c>
      <c r="E117" s="344">
        <v>6</v>
      </c>
      <c r="F117" s="344">
        <v>7</v>
      </c>
      <c r="G117" s="344"/>
      <c r="H117" s="344">
        <v>8</v>
      </c>
      <c r="I117" s="344">
        <v>5</v>
      </c>
      <c r="J117" s="344"/>
      <c r="K117" s="344">
        <v>10</v>
      </c>
      <c r="L117" s="344">
        <v>6</v>
      </c>
      <c r="M117" s="344"/>
      <c r="N117" s="344">
        <v>7</v>
      </c>
      <c r="O117" s="344">
        <v>10</v>
      </c>
      <c r="P117" s="344"/>
      <c r="Q117" s="344"/>
      <c r="R117" s="344">
        <v>3</v>
      </c>
      <c r="S117" s="344">
        <v>13</v>
      </c>
      <c r="T117" s="344"/>
      <c r="U117" s="344"/>
      <c r="V117" s="344"/>
      <c r="W117" s="345">
        <v>13</v>
      </c>
      <c r="X117" s="37"/>
      <c r="Y117" s="4"/>
    </row>
    <row r="118" spans="1:25" ht="18" customHeight="1">
      <c r="A118" s="483"/>
      <c r="B118" s="67" t="s">
        <v>102</v>
      </c>
      <c r="C118" s="460"/>
      <c r="D118" s="203">
        <f>+D117</f>
        <v>13</v>
      </c>
      <c r="E118" s="203">
        <f t="shared" ref="E118:W118" si="13">+E117</f>
        <v>6</v>
      </c>
      <c r="F118" s="203">
        <f t="shared" si="13"/>
        <v>7</v>
      </c>
      <c r="G118" s="203"/>
      <c r="H118" s="203">
        <f t="shared" si="13"/>
        <v>8</v>
      </c>
      <c r="I118" s="203">
        <f t="shared" si="13"/>
        <v>5</v>
      </c>
      <c r="J118" s="203"/>
      <c r="K118" s="203">
        <f t="shared" si="13"/>
        <v>10</v>
      </c>
      <c r="L118" s="203">
        <f t="shared" si="13"/>
        <v>6</v>
      </c>
      <c r="M118" s="203"/>
      <c r="N118" s="203">
        <f t="shared" si="13"/>
        <v>7</v>
      </c>
      <c r="O118" s="203">
        <f t="shared" si="13"/>
        <v>10</v>
      </c>
      <c r="P118" s="203"/>
      <c r="Q118" s="203"/>
      <c r="R118" s="203">
        <f t="shared" si="13"/>
        <v>3</v>
      </c>
      <c r="S118" s="203">
        <f t="shared" si="13"/>
        <v>13</v>
      </c>
      <c r="T118" s="203"/>
      <c r="U118" s="203"/>
      <c r="V118" s="203"/>
      <c r="W118" s="204">
        <f t="shared" si="13"/>
        <v>13</v>
      </c>
      <c r="X118" s="37"/>
      <c r="Y118" s="4"/>
    </row>
    <row r="119" spans="1:25" ht="18" customHeight="1" thickBot="1">
      <c r="A119" s="480"/>
      <c r="B119" s="457" t="s">
        <v>369</v>
      </c>
      <c r="C119" s="467"/>
      <c r="D119" s="321">
        <v>13</v>
      </c>
      <c r="E119" s="321">
        <v>6</v>
      </c>
      <c r="F119" s="321">
        <v>7</v>
      </c>
      <c r="G119" s="321"/>
      <c r="H119" s="321">
        <v>8</v>
      </c>
      <c r="I119" s="321">
        <v>5</v>
      </c>
      <c r="J119" s="321"/>
      <c r="K119" s="321"/>
      <c r="L119" s="484"/>
      <c r="M119" s="485"/>
      <c r="N119" s="485"/>
      <c r="O119" s="485"/>
      <c r="P119" s="485"/>
      <c r="Q119" s="485"/>
      <c r="R119" s="485"/>
      <c r="S119" s="485"/>
      <c r="T119" s="485"/>
      <c r="U119" s="485"/>
      <c r="V119" s="485"/>
      <c r="W119" s="486"/>
      <c r="X119" s="37"/>
      <c r="Y119" s="4"/>
    </row>
    <row r="120" spans="1:25" ht="30" customHeight="1">
      <c r="A120" s="32"/>
      <c r="B120" s="30"/>
      <c r="C120" s="40"/>
      <c r="D120" s="33"/>
      <c r="E120" s="34"/>
      <c r="F120" s="33"/>
      <c r="G120" s="33"/>
      <c r="H120" s="33"/>
      <c r="I120" s="33"/>
      <c r="J120" s="33"/>
      <c r="K120" s="33"/>
      <c r="L120" s="35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7"/>
      <c r="Y120" s="4"/>
    </row>
    <row r="121" spans="1:25" ht="30" customHeight="1">
      <c r="A121" s="32"/>
      <c r="B121" s="30"/>
      <c r="C121" s="40"/>
      <c r="D121" s="33"/>
      <c r="E121" s="34"/>
      <c r="F121" s="33"/>
      <c r="G121" s="33"/>
      <c r="H121" s="33"/>
      <c r="I121" s="33"/>
      <c r="J121" s="33"/>
      <c r="K121" s="33"/>
      <c r="L121" s="35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7"/>
      <c r="Y121" s="4"/>
    </row>
    <row r="122" spans="1:25" ht="30" customHeight="1">
      <c r="A122" s="32"/>
      <c r="B122" s="30"/>
      <c r="C122" s="40"/>
      <c r="D122" s="33"/>
      <c r="E122" s="34"/>
      <c r="F122" s="33"/>
      <c r="G122" s="33"/>
      <c r="H122" s="33"/>
      <c r="I122" s="33"/>
      <c r="J122" s="33"/>
      <c r="K122" s="33"/>
      <c r="L122" s="35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7"/>
      <c r="Y122" s="4"/>
    </row>
    <row r="123" spans="1:25" ht="30" customHeight="1">
      <c r="A123" s="32"/>
      <c r="B123" s="30"/>
      <c r="C123" s="40"/>
      <c r="D123" s="33"/>
      <c r="E123" s="34"/>
      <c r="F123" s="33"/>
      <c r="G123" s="33"/>
      <c r="H123" s="33"/>
      <c r="I123" s="33"/>
      <c r="J123" s="33"/>
      <c r="K123" s="33"/>
      <c r="L123" s="35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7"/>
      <c r="Y123" s="4"/>
    </row>
    <row r="124" spans="1:25" ht="30" customHeight="1">
      <c r="A124" s="32"/>
      <c r="B124" s="30"/>
      <c r="C124" s="40"/>
      <c r="D124" s="33"/>
      <c r="E124" s="34"/>
      <c r="F124" s="33"/>
      <c r="G124" s="33"/>
      <c r="H124" s="33"/>
      <c r="I124" s="33"/>
      <c r="J124" s="33"/>
      <c r="K124" s="33"/>
      <c r="L124" s="35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7"/>
      <c r="Y124" s="4"/>
    </row>
    <row r="125" spans="1:25" ht="30" customHeight="1">
      <c r="A125" s="32"/>
      <c r="B125" s="30"/>
      <c r="C125" s="40"/>
      <c r="D125" s="33"/>
      <c r="E125" s="34"/>
      <c r="F125" s="33"/>
      <c r="G125" s="33"/>
      <c r="H125" s="33"/>
      <c r="I125" s="33"/>
      <c r="J125" s="33"/>
      <c r="K125" s="33"/>
      <c r="L125" s="35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7"/>
      <c r="Y125" s="4"/>
    </row>
    <row r="126" spans="1:25" ht="30" customHeight="1">
      <c r="A126" s="32"/>
      <c r="B126" s="30"/>
      <c r="C126" s="40"/>
      <c r="D126" s="33"/>
      <c r="E126" s="34"/>
      <c r="F126" s="33"/>
      <c r="G126" s="33"/>
      <c r="H126" s="33"/>
      <c r="I126" s="33"/>
      <c r="J126" s="33"/>
      <c r="K126" s="33"/>
      <c r="L126" s="35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7"/>
      <c r="Y126" s="4"/>
    </row>
    <row r="127" spans="1:25" ht="30" customHeight="1">
      <c r="A127" s="32"/>
      <c r="B127" s="30"/>
      <c r="C127" s="40"/>
      <c r="D127" s="33"/>
      <c r="E127" s="34"/>
      <c r="F127" s="33"/>
      <c r="G127" s="33"/>
      <c r="H127" s="33"/>
      <c r="I127" s="33"/>
      <c r="J127" s="33"/>
      <c r="K127" s="33"/>
      <c r="L127" s="35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7"/>
      <c r="Y127" s="4"/>
    </row>
    <row r="128" spans="1:25" ht="30" customHeight="1">
      <c r="A128" s="32"/>
      <c r="B128" s="30"/>
      <c r="C128" s="40"/>
      <c r="D128" s="33"/>
      <c r="E128" s="34"/>
      <c r="F128" s="33"/>
      <c r="G128" s="33"/>
      <c r="H128" s="33"/>
      <c r="I128" s="33"/>
      <c r="J128" s="33"/>
      <c r="K128" s="33"/>
      <c r="L128" s="35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7"/>
      <c r="Y128" s="4"/>
    </row>
    <row r="129" spans="1:25" ht="30" customHeight="1">
      <c r="A129" s="32"/>
      <c r="B129" s="30"/>
      <c r="C129" s="40"/>
      <c r="D129" s="33"/>
      <c r="E129" s="34"/>
      <c r="F129" s="33"/>
      <c r="G129" s="33"/>
      <c r="H129" s="33"/>
      <c r="I129" s="33"/>
      <c r="J129" s="33"/>
      <c r="K129" s="33"/>
      <c r="L129" s="35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7"/>
      <c r="Y129" s="4"/>
    </row>
    <row r="130" spans="1:25" ht="30" customHeight="1">
      <c r="A130" s="32"/>
      <c r="B130" s="30"/>
      <c r="C130" s="40"/>
      <c r="D130" s="33"/>
      <c r="E130" s="34"/>
      <c r="F130" s="33"/>
      <c r="G130" s="33"/>
      <c r="H130" s="33"/>
      <c r="I130" s="33"/>
      <c r="J130" s="33"/>
      <c r="K130" s="33"/>
      <c r="L130" s="35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7"/>
      <c r="Y130" s="4"/>
    </row>
    <row r="131" spans="1:25" ht="30" customHeight="1">
      <c r="A131" s="32"/>
      <c r="B131" s="30"/>
      <c r="C131" s="40"/>
      <c r="D131" s="33"/>
      <c r="E131" s="34"/>
      <c r="F131" s="33"/>
      <c r="G131" s="33"/>
      <c r="H131" s="33"/>
      <c r="I131" s="33"/>
      <c r="J131" s="33"/>
      <c r="K131" s="33"/>
      <c r="L131" s="35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7"/>
      <c r="Y131" s="4"/>
    </row>
    <row r="132" spans="1:25" ht="30" customHeight="1">
      <c r="A132" s="32"/>
      <c r="B132" s="30"/>
      <c r="C132" s="40"/>
      <c r="D132" s="33"/>
      <c r="E132" s="34"/>
      <c r="F132" s="33"/>
      <c r="G132" s="33"/>
      <c r="H132" s="33"/>
      <c r="I132" s="33"/>
      <c r="J132" s="33"/>
      <c r="K132" s="33"/>
      <c r="L132" s="35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7"/>
      <c r="Y132" s="4"/>
    </row>
    <row r="133" spans="1:25" ht="30" customHeight="1">
      <c r="A133" s="32"/>
      <c r="B133" s="30"/>
      <c r="C133" s="40"/>
      <c r="D133" s="33"/>
      <c r="E133" s="34"/>
      <c r="F133" s="33"/>
      <c r="G133" s="33"/>
      <c r="H133" s="33"/>
      <c r="I133" s="33"/>
      <c r="J133" s="33"/>
      <c r="K133" s="33"/>
      <c r="L133" s="35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7"/>
      <c r="Y133" s="4"/>
    </row>
    <row r="134" spans="1:25" ht="30" customHeight="1">
      <c r="A134" s="32"/>
      <c r="B134" s="30"/>
      <c r="C134" s="40"/>
      <c r="D134" s="33"/>
      <c r="E134" s="34"/>
      <c r="F134" s="33"/>
      <c r="G134" s="33"/>
      <c r="H134" s="33"/>
      <c r="I134" s="33"/>
      <c r="J134" s="33"/>
      <c r="K134" s="33"/>
      <c r="L134" s="35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7"/>
      <c r="Y134" s="4"/>
    </row>
    <row r="135" spans="1:25" ht="30" customHeight="1">
      <c r="A135" s="32"/>
      <c r="B135" s="30"/>
      <c r="C135" s="40"/>
      <c r="D135" s="33"/>
      <c r="E135" s="34"/>
      <c r="F135" s="33"/>
      <c r="G135" s="33"/>
      <c r="H135" s="33"/>
      <c r="I135" s="33"/>
      <c r="J135" s="33"/>
      <c r="K135" s="33"/>
      <c r="L135" s="35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7"/>
      <c r="Y135" s="4"/>
    </row>
    <row r="136" spans="1:25" ht="30" customHeight="1">
      <c r="A136" s="32"/>
      <c r="B136" s="30"/>
      <c r="C136" s="40"/>
      <c r="D136" s="33"/>
      <c r="E136" s="34"/>
      <c r="F136" s="33"/>
      <c r="G136" s="33"/>
      <c r="H136" s="33"/>
      <c r="I136" s="33"/>
      <c r="J136" s="33"/>
      <c r="K136" s="33"/>
      <c r="L136" s="35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4"/>
      <c r="Y136" s="4"/>
    </row>
    <row r="137" spans="1:25" ht="30" customHeight="1">
      <c r="A137" s="32"/>
      <c r="B137" s="30"/>
      <c r="C137" s="40"/>
      <c r="D137" s="33"/>
      <c r="E137" s="34"/>
      <c r="F137" s="33"/>
      <c r="G137" s="33"/>
      <c r="H137" s="33"/>
      <c r="I137" s="33"/>
      <c r="J137" s="33"/>
      <c r="K137" s="33"/>
      <c r="L137" s="35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4"/>
      <c r="Y137" s="4"/>
    </row>
    <row r="138" spans="1:25" ht="30" customHeight="1">
      <c r="A138" s="32"/>
      <c r="B138" s="30"/>
      <c r="C138" s="40"/>
      <c r="D138" s="33"/>
      <c r="E138" s="34"/>
      <c r="F138" s="33"/>
      <c r="G138" s="33"/>
      <c r="H138" s="33"/>
      <c r="I138" s="33"/>
      <c r="J138" s="33"/>
      <c r="K138" s="33"/>
      <c r="L138" s="35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</row>
    <row r="139" spans="1:25" ht="17.25">
      <c r="A139" s="32"/>
      <c r="B139" s="30"/>
      <c r="C139" s="40"/>
      <c r="D139" s="33"/>
      <c r="E139" s="34"/>
      <c r="F139" s="33"/>
      <c r="G139" s="33"/>
      <c r="H139" s="33"/>
      <c r="I139" s="33"/>
      <c r="J139" s="33"/>
      <c r="K139" s="33"/>
      <c r="L139" s="35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</row>
    <row r="140" spans="1:25" ht="17.25">
      <c r="A140" s="32"/>
      <c r="B140" s="30"/>
      <c r="C140" s="40"/>
      <c r="D140" s="33"/>
      <c r="E140" s="34"/>
      <c r="F140" s="33"/>
      <c r="G140" s="33"/>
      <c r="H140" s="33"/>
      <c r="I140" s="33"/>
      <c r="J140" s="33"/>
      <c r="K140" s="33"/>
      <c r="L140" s="35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</row>
    <row r="141" spans="1:25">
      <c r="A141" s="222"/>
      <c r="B141" s="222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5">
      <c r="A142" s="222"/>
      <c r="B142" s="222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5">
      <c r="A143" s="2"/>
      <c r="B143" s="222"/>
      <c r="C143" s="22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5">
      <c r="A144" s="2"/>
      <c r="B144" s="222"/>
      <c r="C144" s="22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>
      <c r="A145" s="2"/>
      <c r="B145" s="222"/>
      <c r="C145" s="22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>
      <c r="A146" s="2"/>
      <c r="B146" s="222"/>
      <c r="C146" s="22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>
      <c r="A147" s="2"/>
      <c r="B147" s="222"/>
      <c r="C147" s="22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>
      <c r="A148" s="2"/>
      <c r="B148" s="222"/>
      <c r="C148" s="22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>
      <c r="A149" s="2"/>
      <c r="B149" s="222"/>
      <c r="C149" s="22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>
      <c r="A150" s="2"/>
      <c r="B150" s="222"/>
      <c r="C150" s="22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>
      <c r="A151" s="2"/>
      <c r="B151" s="222"/>
      <c r="C151" s="22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>
      <c r="A152" s="2"/>
      <c r="B152" s="222"/>
      <c r="C152" s="22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>
      <c r="A153" s="2"/>
      <c r="B153" s="222"/>
      <c r="C153" s="22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>
      <c r="A154" s="2"/>
      <c r="B154" s="222"/>
      <c r="C154" s="22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>
      <c r="A155" s="2"/>
      <c r="B155" s="222"/>
      <c r="C155" s="22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>
      <c r="A156" s="2"/>
      <c r="B156" s="222"/>
      <c r="C156" s="22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>
      <c r="A157" s="2"/>
      <c r="B157" s="222"/>
      <c r="C157" s="22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>
      <c r="A158" s="2"/>
      <c r="B158" s="222"/>
      <c r="C158" s="22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>
      <c r="A159" s="2"/>
      <c r="B159" s="222"/>
      <c r="C159" s="22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>
      <c r="A160" s="2"/>
      <c r="B160" s="222"/>
      <c r="C160" s="22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>
      <c r="A161" s="2"/>
      <c r="B161" s="222"/>
      <c r="C161" s="22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>
      <c r="A162" s="2"/>
      <c r="B162" s="222"/>
      <c r="C162" s="22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>
      <c r="A163" s="2"/>
      <c r="B163" s="222"/>
      <c r="C163" s="22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>
      <c r="A164" s="2"/>
      <c r="B164" s="222"/>
      <c r="C164" s="22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>
      <c r="A165" s="2"/>
      <c r="B165" s="222"/>
      <c r="C165" s="22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>
      <c r="A166" s="2"/>
      <c r="B166" s="222"/>
      <c r="C166" s="22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>
      <c r="A167" s="2"/>
      <c r="B167" s="222"/>
      <c r="C167" s="22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>
      <c r="A168" s="2"/>
      <c r="B168" s="222"/>
      <c r="C168" s="22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>
      <c r="A169" s="2"/>
      <c r="B169" s="222"/>
      <c r="C169" s="22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>
      <c r="A170" s="2"/>
      <c r="B170" s="222"/>
      <c r="C170" s="22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>
      <c r="A171" s="2"/>
      <c r="B171" s="222"/>
      <c r="C171" s="22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>
      <c r="A172" s="2"/>
      <c r="B172" s="222"/>
      <c r="C172" s="22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>
      <c r="A173" s="2"/>
      <c r="B173" s="222"/>
      <c r="C173" s="22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>
      <c r="A174" s="2"/>
      <c r="B174" s="222"/>
      <c r="C174" s="22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>
      <c r="A175" s="2"/>
      <c r="B175" s="222"/>
      <c r="C175" s="22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>
      <c r="A176" s="2"/>
      <c r="B176" s="222"/>
      <c r="C176" s="22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>
      <c r="A177" s="2"/>
      <c r="B177" s="222"/>
      <c r="C177" s="22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>
      <c r="A178" s="2"/>
      <c r="B178" s="222"/>
      <c r="C178" s="22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>
      <c r="A179" s="2"/>
      <c r="B179" s="222"/>
      <c r="C179" s="22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>
      <c r="A180" s="2"/>
      <c r="B180" s="222"/>
      <c r="C180" s="22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>
      <c r="A181" s="2"/>
      <c r="B181" s="222"/>
      <c r="C181" s="22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>
      <c r="A182" s="2"/>
      <c r="B182" s="222"/>
      <c r="C182" s="22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</sheetData>
  <mergeCells count="92">
    <mergeCell ref="B29:B30"/>
    <mergeCell ref="L30:W30"/>
    <mergeCell ref="A19:A32"/>
    <mergeCell ref="B19:B20"/>
    <mergeCell ref="L20:W20"/>
    <mergeCell ref="B21:B22"/>
    <mergeCell ref="L22:W22"/>
    <mergeCell ref="B23:B24"/>
    <mergeCell ref="L24:W24"/>
    <mergeCell ref="B25:B26"/>
    <mergeCell ref="L26:W26"/>
    <mergeCell ref="E2:G3"/>
    <mergeCell ref="A95:A100"/>
    <mergeCell ref="L100:W100"/>
    <mergeCell ref="C95:C99"/>
    <mergeCell ref="B100:C100"/>
    <mergeCell ref="A2:A10"/>
    <mergeCell ref="U2:W2"/>
    <mergeCell ref="H2:J2"/>
    <mergeCell ref="L2:N2"/>
    <mergeCell ref="O2:R2"/>
    <mergeCell ref="S2:T3"/>
    <mergeCell ref="O3:Q4"/>
    <mergeCell ref="R6:R9"/>
    <mergeCell ref="L75:W75"/>
    <mergeCell ref="L4:L8"/>
    <mergeCell ref="M4:N4"/>
    <mergeCell ref="M6:M8"/>
    <mergeCell ref="N6:N9"/>
    <mergeCell ref="L36:W36"/>
    <mergeCell ref="L18:W18"/>
    <mergeCell ref="B49:C49"/>
    <mergeCell ref="L49:W49"/>
    <mergeCell ref="L46:W46"/>
    <mergeCell ref="L41:W41"/>
    <mergeCell ref="A11:B12"/>
    <mergeCell ref="L12:W12"/>
    <mergeCell ref="A13:B14"/>
    <mergeCell ref="L14:W14"/>
    <mergeCell ref="A15:B16"/>
    <mergeCell ref="L16:W16"/>
    <mergeCell ref="B27:B28"/>
    <mergeCell ref="L28:W28"/>
    <mergeCell ref="A101:A106"/>
    <mergeCell ref="A33:A36"/>
    <mergeCell ref="C33:C35"/>
    <mergeCell ref="A42:A46"/>
    <mergeCell ref="C42:C45"/>
    <mergeCell ref="B46:C46"/>
    <mergeCell ref="B41:C41"/>
    <mergeCell ref="A65:A75"/>
    <mergeCell ref="B75:C75"/>
    <mergeCell ref="C101:C105"/>
    <mergeCell ref="B106:C106"/>
    <mergeCell ref="L64:W64"/>
    <mergeCell ref="L116:W116"/>
    <mergeCell ref="C86:C93"/>
    <mergeCell ref="B94:C94"/>
    <mergeCell ref="B116:C116"/>
    <mergeCell ref="L106:W106"/>
    <mergeCell ref="A17:B18"/>
    <mergeCell ref="A86:A94"/>
    <mergeCell ref="C76:C79"/>
    <mergeCell ref="B80:C80"/>
    <mergeCell ref="C81:C84"/>
    <mergeCell ref="A50:A54"/>
    <mergeCell ref="C50:C53"/>
    <mergeCell ref="A55:A64"/>
    <mergeCell ref="A37:A41"/>
    <mergeCell ref="C37:C40"/>
    <mergeCell ref="C65:C74"/>
    <mergeCell ref="B64:C64"/>
    <mergeCell ref="B36:C36"/>
    <mergeCell ref="A81:A85"/>
    <mergeCell ref="C55:C63"/>
    <mergeCell ref="A76:A80"/>
    <mergeCell ref="A117:A119"/>
    <mergeCell ref="C117:C118"/>
    <mergeCell ref="B119:C119"/>
    <mergeCell ref="L119:W119"/>
    <mergeCell ref="B31:B32"/>
    <mergeCell ref="L32:W32"/>
    <mergeCell ref="L85:W85"/>
    <mergeCell ref="B85:C85"/>
    <mergeCell ref="B54:C54"/>
    <mergeCell ref="L54:W54"/>
    <mergeCell ref="A47:A49"/>
    <mergeCell ref="C47:C48"/>
    <mergeCell ref="A107:A116"/>
    <mergeCell ref="C107:C115"/>
    <mergeCell ref="L80:W80"/>
    <mergeCell ref="L94:W94"/>
  </mergeCells>
  <phoneticPr fontId="3"/>
  <printOptions horizontalCentered="1"/>
  <pageMargins left="0.59055118110236227" right="0.59055118110236227" top="0.59055118110236227" bottom="0.78740157480314965" header="0.31496062992125984" footer="0.51181102362204722"/>
  <pageSetup paperSize="9" scale="80" firstPageNumber="20" fitToWidth="0" pageOrder="overThenDown" orientation="portrait" r:id="rId1"/>
  <headerFooter scaleWithDoc="0" alignWithMargins="0"/>
  <rowBreaks count="2" manualBreakCount="2">
    <brk id="54" max="22" man="1"/>
    <brk id="94" max="22" man="1"/>
  </rowBreaks>
  <colBreaks count="1" manualBreakCount="1">
    <brk id="11" max="1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75"/>
  <sheetViews>
    <sheetView view="pageBreakPreview" zoomScale="85" zoomScaleNormal="75" zoomScaleSheetLayoutView="85" workbookViewId="0">
      <pane xSplit="2" ySplit="10" topLeftCell="C11" activePane="bottomRight" state="frozen"/>
      <selection activeCell="I18" sqref="I18"/>
      <selection pane="topRight" activeCell="I18" sqref="I18"/>
      <selection pane="bottomLeft" activeCell="I18" sqref="I18"/>
      <selection pane="bottomRight" activeCell="G20" sqref="G20"/>
    </sheetView>
  </sheetViews>
  <sheetFormatPr defaultColWidth="10.625" defaultRowHeight="14.25"/>
  <cols>
    <col min="1" max="1" width="5" style="1" customWidth="1"/>
    <col min="2" max="2" width="15.375" style="221" customWidth="1"/>
    <col min="3" max="3" width="14" style="221" customWidth="1"/>
    <col min="4" max="4" width="10.25" style="1" customWidth="1"/>
    <col min="5" max="22" width="7.375" style="1" customWidth="1"/>
    <col min="23" max="23" width="20.75" style="1" customWidth="1"/>
    <col min="24" max="29" width="12.625" style="1" customWidth="1"/>
    <col min="30" max="39" width="4.625" style="1" customWidth="1"/>
    <col min="40" max="16384" width="10.625" style="1"/>
  </cols>
  <sheetData>
    <row r="1" spans="1:23" s="247" customFormat="1" ht="30" customHeight="1" thickBot="1">
      <c r="A1" s="242" t="s">
        <v>129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 t="s">
        <v>0</v>
      </c>
      <c r="S1" s="243"/>
      <c r="T1" s="244"/>
      <c r="U1" s="244"/>
      <c r="V1" s="244"/>
      <c r="W1" s="244"/>
    </row>
    <row r="2" spans="1:23" ht="23.25" customHeight="1">
      <c r="A2" s="529" t="s">
        <v>97</v>
      </c>
      <c r="B2" s="60"/>
      <c r="C2" s="60"/>
      <c r="D2" s="60"/>
      <c r="E2" s="521" t="s">
        <v>139</v>
      </c>
      <c r="F2" s="522"/>
      <c r="G2" s="523"/>
      <c r="H2" s="551" t="s">
        <v>132</v>
      </c>
      <c r="I2" s="536"/>
      <c r="J2" s="552"/>
      <c r="K2" s="562" t="s">
        <v>68</v>
      </c>
      <c r="L2" s="536"/>
      <c r="M2" s="537"/>
      <c r="N2" s="538" t="s">
        <v>85</v>
      </c>
      <c r="O2" s="536"/>
      <c r="P2" s="536"/>
      <c r="Q2" s="537"/>
      <c r="R2" s="539" t="s">
        <v>128</v>
      </c>
      <c r="S2" s="523"/>
      <c r="T2" s="561" t="s">
        <v>55</v>
      </c>
      <c r="U2" s="533"/>
      <c r="V2" s="534"/>
      <c r="W2" s="4"/>
    </row>
    <row r="3" spans="1:23" ht="23.25" customHeight="1">
      <c r="A3" s="530"/>
      <c r="B3" s="61"/>
      <c r="C3" s="61"/>
      <c r="D3" s="61" t="s">
        <v>18</v>
      </c>
      <c r="E3" s="524"/>
      <c r="F3" s="525"/>
      <c r="G3" s="526"/>
      <c r="H3" s="95"/>
      <c r="I3" s="61"/>
      <c r="J3" s="114"/>
      <c r="K3" s="123"/>
      <c r="L3" s="97"/>
      <c r="M3" s="95"/>
      <c r="N3" s="540" t="s">
        <v>133</v>
      </c>
      <c r="O3" s="541"/>
      <c r="P3" s="542"/>
      <c r="Q3" s="61" t="s">
        <v>21</v>
      </c>
      <c r="R3" s="524"/>
      <c r="S3" s="526"/>
      <c r="T3" s="98" t="s">
        <v>134</v>
      </c>
      <c r="U3" s="73"/>
      <c r="V3" s="99"/>
      <c r="W3" s="4"/>
    </row>
    <row r="4" spans="1:23" ht="23.25" customHeight="1">
      <c r="A4" s="530"/>
      <c r="B4" s="61"/>
      <c r="C4" s="61"/>
      <c r="D4" s="61" t="s">
        <v>0</v>
      </c>
      <c r="E4" s="286"/>
      <c r="F4" s="61"/>
      <c r="G4" s="98"/>
      <c r="H4" s="95" t="s">
        <v>19</v>
      </c>
      <c r="I4" s="61" t="s">
        <v>20</v>
      </c>
      <c r="J4" s="114" t="s">
        <v>21</v>
      </c>
      <c r="K4" s="559" t="s">
        <v>71</v>
      </c>
      <c r="L4" s="548" t="s">
        <v>69</v>
      </c>
      <c r="M4" s="506"/>
      <c r="N4" s="100"/>
      <c r="O4" s="101"/>
      <c r="P4" s="101" t="s">
        <v>0</v>
      </c>
      <c r="Q4" s="61" t="s">
        <v>31</v>
      </c>
      <c r="R4" s="61" t="s">
        <v>22</v>
      </c>
      <c r="S4" s="61" t="s">
        <v>23</v>
      </c>
      <c r="T4" s="102" t="s">
        <v>87</v>
      </c>
      <c r="U4" s="103" t="s">
        <v>88</v>
      </c>
      <c r="V4" s="104" t="s">
        <v>53</v>
      </c>
      <c r="W4" s="4"/>
    </row>
    <row r="5" spans="1:23" ht="23.25" customHeight="1">
      <c r="A5" s="530"/>
      <c r="B5" s="61"/>
      <c r="C5" s="61"/>
      <c r="D5" s="61" t="s">
        <v>331</v>
      </c>
      <c r="E5" s="286" t="s">
        <v>26</v>
      </c>
      <c r="F5" s="61" t="s">
        <v>27</v>
      </c>
      <c r="G5" s="96" t="s">
        <v>28</v>
      </c>
      <c r="H5" s="95" t="s">
        <v>29</v>
      </c>
      <c r="I5" s="61" t="s">
        <v>30</v>
      </c>
      <c r="J5" s="114" t="s">
        <v>31</v>
      </c>
      <c r="K5" s="560"/>
      <c r="L5" s="105"/>
      <c r="M5" s="106"/>
      <c r="N5" s="61"/>
      <c r="O5" s="107"/>
      <c r="P5" s="61"/>
      <c r="Q5" s="61" t="s">
        <v>34</v>
      </c>
      <c r="R5" s="61" t="s">
        <v>135</v>
      </c>
      <c r="S5" s="61" t="s">
        <v>66</v>
      </c>
      <c r="T5" s="102" t="s">
        <v>89</v>
      </c>
      <c r="U5" s="103" t="s">
        <v>90</v>
      </c>
      <c r="V5" s="104"/>
      <c r="W5" s="4"/>
    </row>
    <row r="6" spans="1:23" ht="23.25" customHeight="1">
      <c r="A6" s="530"/>
      <c r="B6" s="61" t="s">
        <v>4</v>
      </c>
      <c r="C6" s="61" t="s">
        <v>112</v>
      </c>
      <c r="D6" s="61" t="s">
        <v>0</v>
      </c>
      <c r="E6" s="286"/>
      <c r="F6" s="61" t="s">
        <v>32</v>
      </c>
      <c r="G6" s="96" t="s">
        <v>32</v>
      </c>
      <c r="H6" s="95" t="s">
        <v>33</v>
      </c>
      <c r="I6" s="61" t="s">
        <v>20</v>
      </c>
      <c r="J6" s="114" t="s">
        <v>34</v>
      </c>
      <c r="K6" s="560"/>
      <c r="L6" s="505" t="s">
        <v>70</v>
      </c>
      <c r="M6" s="507" t="s">
        <v>72</v>
      </c>
      <c r="N6" s="61" t="s">
        <v>24</v>
      </c>
      <c r="O6" s="108" t="s">
        <v>51</v>
      </c>
      <c r="P6" s="61" t="s">
        <v>1</v>
      </c>
      <c r="Q6" s="507" t="s">
        <v>67</v>
      </c>
      <c r="R6" s="61" t="s">
        <v>91</v>
      </c>
      <c r="S6" s="61" t="s">
        <v>91</v>
      </c>
      <c r="T6" s="102" t="s">
        <v>92</v>
      </c>
      <c r="U6" s="103" t="s">
        <v>93</v>
      </c>
      <c r="V6" s="104" t="s">
        <v>54</v>
      </c>
      <c r="W6" s="4"/>
    </row>
    <row r="7" spans="1:23" ht="23.25" customHeight="1">
      <c r="A7" s="530"/>
      <c r="B7" s="61"/>
      <c r="C7" s="61"/>
      <c r="D7" s="61" t="s">
        <v>0</v>
      </c>
      <c r="E7" s="286"/>
      <c r="F7" s="61" t="s">
        <v>28</v>
      </c>
      <c r="G7" s="96" t="s">
        <v>35</v>
      </c>
      <c r="H7" s="95" t="s">
        <v>36</v>
      </c>
      <c r="I7" s="61" t="s">
        <v>37</v>
      </c>
      <c r="J7" s="114"/>
      <c r="K7" s="560"/>
      <c r="L7" s="506"/>
      <c r="M7" s="508"/>
      <c r="N7" s="61" t="s">
        <v>38</v>
      </c>
      <c r="O7" s="61" t="s">
        <v>113</v>
      </c>
      <c r="P7" s="61" t="s">
        <v>39</v>
      </c>
      <c r="Q7" s="508"/>
      <c r="R7" s="61" t="s">
        <v>65</v>
      </c>
      <c r="S7" s="61" t="s">
        <v>65</v>
      </c>
      <c r="T7" s="102"/>
      <c r="U7" s="103" t="s">
        <v>94</v>
      </c>
      <c r="V7" s="104"/>
      <c r="W7" s="4"/>
    </row>
    <row r="8" spans="1:23" ht="23.25" customHeight="1">
      <c r="A8" s="530"/>
      <c r="B8" s="61"/>
      <c r="C8" s="61"/>
      <c r="D8" s="61" t="s">
        <v>0</v>
      </c>
      <c r="E8" s="286" t="s">
        <v>40</v>
      </c>
      <c r="F8" s="61" t="s">
        <v>40</v>
      </c>
      <c r="G8" s="96" t="s">
        <v>40</v>
      </c>
      <c r="H8" s="95"/>
      <c r="I8" s="61"/>
      <c r="J8" s="114"/>
      <c r="K8" s="560"/>
      <c r="L8" s="506"/>
      <c r="M8" s="508"/>
      <c r="N8" s="61" t="s">
        <v>41</v>
      </c>
      <c r="O8" s="61" t="s">
        <v>114</v>
      </c>
      <c r="P8" s="61" t="s">
        <v>41</v>
      </c>
      <c r="Q8" s="508"/>
      <c r="R8" s="61" t="s">
        <v>0</v>
      </c>
      <c r="S8" s="61"/>
      <c r="T8" s="102"/>
      <c r="U8" s="103"/>
      <c r="V8" s="104"/>
      <c r="W8" s="4"/>
    </row>
    <row r="9" spans="1:23" ht="23.25" customHeight="1">
      <c r="A9" s="530"/>
      <c r="B9" s="61"/>
      <c r="C9" s="61"/>
      <c r="D9" s="61" t="s">
        <v>136</v>
      </c>
      <c r="E9" s="286"/>
      <c r="F9" s="61"/>
      <c r="G9" s="96"/>
      <c r="H9" s="95"/>
      <c r="I9" s="61"/>
      <c r="J9" s="114"/>
      <c r="K9" s="116"/>
      <c r="L9" s="95"/>
      <c r="M9" s="508"/>
      <c r="N9" s="61"/>
      <c r="O9" s="61" t="s">
        <v>52</v>
      </c>
      <c r="P9" s="61"/>
      <c r="Q9" s="508"/>
      <c r="R9" s="61"/>
      <c r="S9" s="61"/>
      <c r="T9" s="102"/>
      <c r="U9" s="103"/>
      <c r="V9" s="104"/>
      <c r="W9" s="4"/>
    </row>
    <row r="10" spans="1:23" ht="18" thickBot="1">
      <c r="A10" s="531"/>
      <c r="B10" s="62"/>
      <c r="C10" s="63"/>
      <c r="D10" s="109" t="s">
        <v>42</v>
      </c>
      <c r="E10" s="110" t="s">
        <v>43</v>
      </c>
      <c r="F10" s="109" t="s">
        <v>43</v>
      </c>
      <c r="G10" s="111" t="s">
        <v>43</v>
      </c>
      <c r="H10" s="112" t="s">
        <v>43</v>
      </c>
      <c r="I10" s="109" t="s">
        <v>43</v>
      </c>
      <c r="J10" s="113" t="s">
        <v>43</v>
      </c>
      <c r="K10" s="124" t="s">
        <v>43</v>
      </c>
      <c r="L10" s="109" t="s">
        <v>95</v>
      </c>
      <c r="M10" s="109" t="s">
        <v>43</v>
      </c>
      <c r="N10" s="109" t="s">
        <v>43</v>
      </c>
      <c r="O10" s="109" t="s">
        <v>95</v>
      </c>
      <c r="P10" s="109" t="s">
        <v>43</v>
      </c>
      <c r="Q10" s="109" t="s">
        <v>43</v>
      </c>
      <c r="R10" s="109" t="s">
        <v>43</v>
      </c>
      <c r="S10" s="109" t="s">
        <v>43</v>
      </c>
      <c r="T10" s="110" t="s">
        <v>43</v>
      </c>
      <c r="U10" s="109" t="s">
        <v>43</v>
      </c>
      <c r="V10" s="113" t="s">
        <v>43</v>
      </c>
      <c r="W10" s="4"/>
    </row>
    <row r="11" spans="1:23" ht="23.25" customHeight="1">
      <c r="A11" s="474" t="s">
        <v>217</v>
      </c>
      <c r="B11" s="475"/>
      <c r="C11" s="136" t="s">
        <v>330</v>
      </c>
      <c r="D11" s="234" t="s">
        <v>414</v>
      </c>
      <c r="E11" s="234" t="s">
        <v>414</v>
      </c>
      <c r="F11" s="234" t="s">
        <v>414</v>
      </c>
      <c r="G11" s="234" t="s">
        <v>414</v>
      </c>
      <c r="H11" s="234" t="s">
        <v>414</v>
      </c>
      <c r="I11" s="234" t="s">
        <v>414</v>
      </c>
      <c r="J11" s="235" t="s">
        <v>414</v>
      </c>
      <c r="K11" s="408" t="s">
        <v>414</v>
      </c>
      <c r="L11" s="234" t="s">
        <v>414</v>
      </c>
      <c r="M11" s="234" t="s">
        <v>414</v>
      </c>
      <c r="N11" s="234" t="s">
        <v>414</v>
      </c>
      <c r="O11" s="234" t="s">
        <v>414</v>
      </c>
      <c r="P11" s="234" t="s">
        <v>414</v>
      </c>
      <c r="Q11" s="234" t="s">
        <v>414</v>
      </c>
      <c r="R11" s="234" t="s">
        <v>414</v>
      </c>
      <c r="S11" s="234" t="s">
        <v>414</v>
      </c>
      <c r="T11" s="234" t="s">
        <v>414</v>
      </c>
      <c r="U11" s="234" t="s">
        <v>414</v>
      </c>
      <c r="V11" s="235" t="s">
        <v>414</v>
      </c>
      <c r="W11" s="4"/>
    </row>
    <row r="12" spans="1:23" ht="23.25" customHeight="1" thickBot="1">
      <c r="A12" s="476"/>
      <c r="B12" s="477"/>
      <c r="C12" s="139" t="s">
        <v>332</v>
      </c>
      <c r="D12" s="236">
        <f>D15+D18+D21</f>
        <v>1</v>
      </c>
      <c r="E12" s="236">
        <f>E15+E18+E21</f>
        <v>1</v>
      </c>
      <c r="F12" s="236"/>
      <c r="G12" s="236"/>
      <c r="H12" s="283"/>
      <c r="I12" s="236">
        <f>I15+I18+I21</f>
        <v>1</v>
      </c>
      <c r="J12" s="237"/>
      <c r="K12" s="556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8"/>
      <c r="W12" s="4"/>
    </row>
    <row r="13" spans="1:23" ht="15.75" customHeight="1">
      <c r="A13" s="478" t="s">
        <v>389</v>
      </c>
      <c r="B13" s="66" t="s">
        <v>187</v>
      </c>
      <c r="C13" s="459" t="s">
        <v>387</v>
      </c>
      <c r="D13" s="314" t="s">
        <v>413</v>
      </c>
      <c r="E13" s="314" t="s">
        <v>413</v>
      </c>
      <c r="F13" s="314" t="s">
        <v>413</v>
      </c>
      <c r="G13" s="314" t="s">
        <v>413</v>
      </c>
      <c r="H13" s="314" t="s">
        <v>413</v>
      </c>
      <c r="I13" s="314" t="s">
        <v>413</v>
      </c>
      <c r="J13" s="315" t="s">
        <v>413</v>
      </c>
      <c r="K13" s="409" t="s">
        <v>413</v>
      </c>
      <c r="L13" s="314" t="s">
        <v>413</v>
      </c>
      <c r="M13" s="314" t="s">
        <v>413</v>
      </c>
      <c r="N13" s="314" t="s">
        <v>413</v>
      </c>
      <c r="O13" s="314" t="s">
        <v>413</v>
      </c>
      <c r="P13" s="314" t="s">
        <v>413</v>
      </c>
      <c r="Q13" s="314" t="s">
        <v>413</v>
      </c>
      <c r="R13" s="314" t="s">
        <v>413</v>
      </c>
      <c r="S13" s="314" t="s">
        <v>413</v>
      </c>
      <c r="T13" s="314" t="s">
        <v>413</v>
      </c>
      <c r="U13" s="314" t="s">
        <v>413</v>
      </c>
      <c r="V13" s="410" t="s">
        <v>413</v>
      </c>
      <c r="W13" s="4"/>
    </row>
    <row r="14" spans="1:23" ht="15.75" customHeight="1">
      <c r="A14" s="479"/>
      <c r="B14" s="67" t="s">
        <v>102</v>
      </c>
      <c r="C14" s="481"/>
      <c r="D14" s="314" t="s">
        <v>413</v>
      </c>
      <c r="E14" s="314" t="s">
        <v>413</v>
      </c>
      <c r="F14" s="314" t="s">
        <v>413</v>
      </c>
      <c r="G14" s="314" t="s">
        <v>413</v>
      </c>
      <c r="H14" s="314" t="s">
        <v>413</v>
      </c>
      <c r="I14" s="314" t="s">
        <v>413</v>
      </c>
      <c r="J14" s="315" t="s">
        <v>413</v>
      </c>
      <c r="K14" s="409" t="s">
        <v>413</v>
      </c>
      <c r="L14" s="314" t="s">
        <v>413</v>
      </c>
      <c r="M14" s="314" t="s">
        <v>413</v>
      </c>
      <c r="N14" s="314" t="s">
        <v>413</v>
      </c>
      <c r="O14" s="314" t="s">
        <v>413</v>
      </c>
      <c r="P14" s="314" t="s">
        <v>413</v>
      </c>
      <c r="Q14" s="314" t="s">
        <v>413</v>
      </c>
      <c r="R14" s="314" t="s">
        <v>413</v>
      </c>
      <c r="S14" s="314" t="s">
        <v>413</v>
      </c>
      <c r="T14" s="314" t="s">
        <v>413</v>
      </c>
      <c r="U14" s="314" t="s">
        <v>413</v>
      </c>
      <c r="V14" s="411" t="s">
        <v>413</v>
      </c>
      <c r="W14" s="4"/>
    </row>
    <row r="15" spans="1:23" ht="15.75" customHeight="1" thickBot="1">
      <c r="A15" s="480"/>
      <c r="B15" s="457" t="s">
        <v>388</v>
      </c>
      <c r="C15" s="467"/>
      <c r="D15" s="72"/>
      <c r="E15" s="72"/>
      <c r="F15" s="72"/>
      <c r="G15" s="72"/>
      <c r="H15" s="284"/>
      <c r="I15" s="72"/>
      <c r="J15" s="122"/>
      <c r="K15" s="553"/>
      <c r="L15" s="554"/>
      <c r="M15" s="554"/>
      <c r="N15" s="554"/>
      <c r="O15" s="554"/>
      <c r="P15" s="554"/>
      <c r="Q15" s="554"/>
      <c r="R15" s="554"/>
      <c r="S15" s="554"/>
      <c r="T15" s="554"/>
      <c r="U15" s="554"/>
      <c r="V15" s="555"/>
      <c r="W15" s="4"/>
    </row>
    <row r="16" spans="1:23" ht="15.75" customHeight="1">
      <c r="A16" s="478" t="s">
        <v>390</v>
      </c>
      <c r="B16" s="66" t="s">
        <v>172</v>
      </c>
      <c r="C16" s="459" t="s">
        <v>387</v>
      </c>
      <c r="D16" s="314" t="s">
        <v>413</v>
      </c>
      <c r="E16" s="314" t="s">
        <v>413</v>
      </c>
      <c r="F16" s="314" t="s">
        <v>413</v>
      </c>
      <c r="G16" s="314" t="s">
        <v>413</v>
      </c>
      <c r="H16" s="314" t="s">
        <v>413</v>
      </c>
      <c r="I16" s="314" t="s">
        <v>413</v>
      </c>
      <c r="J16" s="315" t="s">
        <v>413</v>
      </c>
      <c r="K16" s="409" t="s">
        <v>413</v>
      </c>
      <c r="L16" s="314" t="s">
        <v>413</v>
      </c>
      <c r="M16" s="314" t="s">
        <v>413</v>
      </c>
      <c r="N16" s="314" t="s">
        <v>413</v>
      </c>
      <c r="O16" s="314" t="s">
        <v>413</v>
      </c>
      <c r="P16" s="314" t="s">
        <v>413</v>
      </c>
      <c r="Q16" s="314" t="s">
        <v>413</v>
      </c>
      <c r="R16" s="314" t="s">
        <v>413</v>
      </c>
      <c r="S16" s="314" t="s">
        <v>413</v>
      </c>
      <c r="T16" s="314" t="s">
        <v>413</v>
      </c>
      <c r="U16" s="314" t="s">
        <v>413</v>
      </c>
      <c r="V16" s="315" t="s">
        <v>413</v>
      </c>
      <c r="W16" s="4"/>
    </row>
    <row r="17" spans="1:23" ht="15.75" customHeight="1">
      <c r="A17" s="479"/>
      <c r="B17" s="67" t="s">
        <v>102</v>
      </c>
      <c r="C17" s="481"/>
      <c r="D17" s="314" t="s">
        <v>413</v>
      </c>
      <c r="E17" s="314" t="s">
        <v>413</v>
      </c>
      <c r="F17" s="314" t="s">
        <v>413</v>
      </c>
      <c r="G17" s="314" t="s">
        <v>413</v>
      </c>
      <c r="H17" s="314" t="s">
        <v>413</v>
      </c>
      <c r="I17" s="314" t="s">
        <v>413</v>
      </c>
      <c r="J17" s="315" t="s">
        <v>413</v>
      </c>
      <c r="K17" s="409" t="s">
        <v>413</v>
      </c>
      <c r="L17" s="314" t="s">
        <v>413</v>
      </c>
      <c r="M17" s="314" t="s">
        <v>413</v>
      </c>
      <c r="N17" s="314" t="s">
        <v>413</v>
      </c>
      <c r="O17" s="314" t="s">
        <v>413</v>
      </c>
      <c r="P17" s="314" t="s">
        <v>413</v>
      </c>
      <c r="Q17" s="314" t="s">
        <v>413</v>
      </c>
      <c r="R17" s="314" t="s">
        <v>413</v>
      </c>
      <c r="S17" s="314" t="s">
        <v>413</v>
      </c>
      <c r="T17" s="314" t="s">
        <v>413</v>
      </c>
      <c r="U17" s="314" t="s">
        <v>413</v>
      </c>
      <c r="V17" s="315" t="s">
        <v>413</v>
      </c>
      <c r="W17" s="4"/>
    </row>
    <row r="18" spans="1:23" ht="15.75" customHeight="1" thickBot="1">
      <c r="A18" s="480"/>
      <c r="B18" s="457" t="s">
        <v>388</v>
      </c>
      <c r="C18" s="467"/>
      <c r="D18" s="72">
        <v>1</v>
      </c>
      <c r="E18" s="72">
        <v>1</v>
      </c>
      <c r="F18" s="72"/>
      <c r="G18" s="72"/>
      <c r="H18" s="284"/>
      <c r="I18" s="72">
        <v>1</v>
      </c>
      <c r="J18" s="122"/>
      <c r="K18" s="553"/>
      <c r="L18" s="554"/>
      <c r="M18" s="554"/>
      <c r="N18" s="554"/>
      <c r="O18" s="554"/>
      <c r="P18" s="554"/>
      <c r="Q18" s="554"/>
      <c r="R18" s="554"/>
      <c r="S18" s="554"/>
      <c r="T18" s="554"/>
      <c r="U18" s="554"/>
      <c r="V18" s="555"/>
      <c r="W18" s="4"/>
    </row>
    <row r="19" spans="1:23" ht="15.75" customHeight="1">
      <c r="A19" s="478" t="s">
        <v>192</v>
      </c>
      <c r="B19" s="66" t="s">
        <v>391</v>
      </c>
      <c r="C19" s="459" t="s">
        <v>392</v>
      </c>
      <c r="D19" s="314" t="s">
        <v>413</v>
      </c>
      <c r="E19" s="314" t="s">
        <v>413</v>
      </c>
      <c r="F19" s="314" t="s">
        <v>413</v>
      </c>
      <c r="G19" s="314" t="s">
        <v>413</v>
      </c>
      <c r="H19" s="314" t="s">
        <v>413</v>
      </c>
      <c r="I19" s="314" t="s">
        <v>413</v>
      </c>
      <c r="J19" s="315" t="s">
        <v>413</v>
      </c>
      <c r="K19" s="409" t="s">
        <v>413</v>
      </c>
      <c r="L19" s="314" t="s">
        <v>413</v>
      </c>
      <c r="M19" s="314" t="s">
        <v>413</v>
      </c>
      <c r="N19" s="314" t="s">
        <v>413</v>
      </c>
      <c r="O19" s="314" t="s">
        <v>413</v>
      </c>
      <c r="P19" s="314" t="s">
        <v>413</v>
      </c>
      <c r="Q19" s="314" t="s">
        <v>413</v>
      </c>
      <c r="R19" s="314" t="s">
        <v>413</v>
      </c>
      <c r="S19" s="314" t="s">
        <v>413</v>
      </c>
      <c r="T19" s="314" t="s">
        <v>413</v>
      </c>
      <c r="U19" s="314" t="s">
        <v>413</v>
      </c>
      <c r="V19" s="315" t="s">
        <v>413</v>
      </c>
      <c r="W19" s="4"/>
    </row>
    <row r="20" spans="1:23" ht="15.75" customHeight="1">
      <c r="A20" s="479"/>
      <c r="B20" s="67" t="s">
        <v>102</v>
      </c>
      <c r="C20" s="481"/>
      <c r="D20" s="314" t="s">
        <v>413</v>
      </c>
      <c r="E20" s="314" t="s">
        <v>413</v>
      </c>
      <c r="F20" s="314" t="s">
        <v>413</v>
      </c>
      <c r="G20" s="314" t="s">
        <v>413</v>
      </c>
      <c r="H20" s="314" t="s">
        <v>413</v>
      </c>
      <c r="I20" s="314" t="s">
        <v>413</v>
      </c>
      <c r="J20" s="315" t="s">
        <v>413</v>
      </c>
      <c r="K20" s="409" t="s">
        <v>413</v>
      </c>
      <c r="L20" s="314" t="s">
        <v>413</v>
      </c>
      <c r="M20" s="314" t="s">
        <v>413</v>
      </c>
      <c r="N20" s="314" t="s">
        <v>413</v>
      </c>
      <c r="O20" s="314" t="s">
        <v>413</v>
      </c>
      <c r="P20" s="314" t="s">
        <v>413</v>
      </c>
      <c r="Q20" s="314" t="s">
        <v>413</v>
      </c>
      <c r="R20" s="314" t="s">
        <v>413</v>
      </c>
      <c r="S20" s="314" t="s">
        <v>413</v>
      </c>
      <c r="T20" s="314" t="s">
        <v>413</v>
      </c>
      <c r="U20" s="314" t="s">
        <v>413</v>
      </c>
      <c r="V20" s="315" t="s">
        <v>413</v>
      </c>
      <c r="W20" s="4"/>
    </row>
    <row r="21" spans="1:23" ht="15.75" customHeight="1" thickBot="1">
      <c r="A21" s="480"/>
      <c r="B21" s="457" t="s">
        <v>393</v>
      </c>
      <c r="C21" s="467"/>
      <c r="D21" s="72">
        <v>0</v>
      </c>
      <c r="E21" s="72">
        <v>0</v>
      </c>
      <c r="F21" s="72"/>
      <c r="G21" s="72"/>
      <c r="H21" s="284"/>
      <c r="I21" s="72">
        <v>0</v>
      </c>
      <c r="J21" s="122"/>
      <c r="K21" s="553"/>
      <c r="L21" s="554"/>
      <c r="M21" s="554"/>
      <c r="N21" s="554"/>
      <c r="O21" s="554"/>
      <c r="P21" s="554"/>
      <c r="Q21" s="554"/>
      <c r="R21" s="554"/>
      <c r="S21" s="554"/>
      <c r="T21" s="554"/>
      <c r="U21" s="554"/>
      <c r="V21" s="555"/>
      <c r="W21" s="4"/>
    </row>
    <row r="22" spans="1:23" ht="30" customHeight="1">
      <c r="A22" s="32"/>
      <c r="B22" s="30"/>
      <c r="C22" s="40"/>
      <c r="D22" s="33"/>
      <c r="E22" s="33"/>
      <c r="F22" s="33"/>
      <c r="G22" s="33"/>
      <c r="H22" s="33"/>
      <c r="I22" s="33"/>
      <c r="J22" s="33"/>
      <c r="K22" s="34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4"/>
    </row>
    <row r="23" spans="1:23" ht="30" customHeight="1">
      <c r="A23" s="32"/>
      <c r="B23" s="30"/>
      <c r="C23" s="40"/>
      <c r="D23" s="33"/>
      <c r="E23" s="33"/>
      <c r="F23" s="33"/>
      <c r="G23" s="33"/>
      <c r="H23" s="33"/>
      <c r="I23" s="33"/>
      <c r="J23" s="33"/>
      <c r="K23" s="34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4"/>
    </row>
    <row r="24" spans="1:23" ht="30" customHeight="1">
      <c r="A24" s="32"/>
      <c r="B24" s="30"/>
      <c r="C24" s="40"/>
      <c r="D24" s="33"/>
      <c r="E24" s="33"/>
      <c r="F24" s="33"/>
      <c r="G24" s="33"/>
      <c r="H24" s="33"/>
      <c r="I24" s="33"/>
      <c r="J24" s="33"/>
      <c r="K24" s="34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4"/>
    </row>
    <row r="25" spans="1:23" ht="30" customHeight="1">
      <c r="A25" s="32"/>
      <c r="B25" s="30"/>
      <c r="C25" s="40"/>
      <c r="D25" s="33"/>
      <c r="E25" s="33"/>
      <c r="F25" s="33"/>
      <c r="G25" s="33"/>
      <c r="H25" s="33"/>
      <c r="I25" s="33"/>
      <c r="J25" s="33"/>
      <c r="K25" s="34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4"/>
    </row>
    <row r="26" spans="1:23" ht="30" customHeight="1">
      <c r="A26" s="32"/>
      <c r="B26" s="30"/>
      <c r="C26" s="40"/>
      <c r="D26" s="33"/>
      <c r="E26" s="33"/>
      <c r="F26" s="33"/>
      <c r="G26" s="33"/>
      <c r="H26" s="33"/>
      <c r="I26" s="33"/>
      <c r="J26" s="33"/>
      <c r="K26" s="34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4"/>
    </row>
    <row r="27" spans="1:23" ht="30" customHeight="1">
      <c r="A27" s="32"/>
      <c r="B27" s="30"/>
      <c r="C27" s="40"/>
      <c r="D27" s="33"/>
      <c r="E27" s="33"/>
      <c r="F27" s="33"/>
      <c r="G27" s="33"/>
      <c r="H27" s="33"/>
      <c r="I27" s="33"/>
      <c r="J27" s="33"/>
      <c r="K27" s="34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4"/>
    </row>
    <row r="28" spans="1:23" ht="30" customHeight="1">
      <c r="A28" s="32"/>
      <c r="B28" s="30"/>
      <c r="C28" s="40"/>
      <c r="D28" s="33"/>
      <c r="E28" s="33"/>
      <c r="F28" s="33"/>
      <c r="G28" s="33"/>
      <c r="H28" s="33"/>
      <c r="I28" s="33"/>
      <c r="J28" s="33"/>
      <c r="K28" s="34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4"/>
    </row>
    <row r="29" spans="1:23" ht="30" customHeight="1">
      <c r="A29" s="32"/>
      <c r="B29" s="30"/>
      <c r="C29" s="40"/>
      <c r="D29" s="33"/>
      <c r="E29" s="33"/>
      <c r="F29" s="33"/>
      <c r="G29" s="33"/>
      <c r="H29" s="33"/>
      <c r="I29" s="33"/>
      <c r="J29" s="33"/>
      <c r="K29" s="34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4"/>
    </row>
    <row r="30" spans="1:23" ht="30" customHeight="1">
      <c r="A30" s="32"/>
      <c r="B30" s="30"/>
      <c r="C30" s="40"/>
      <c r="D30" s="33"/>
      <c r="E30" s="33"/>
      <c r="F30" s="33"/>
      <c r="G30" s="33"/>
      <c r="H30" s="33"/>
      <c r="I30" s="33"/>
      <c r="J30" s="33"/>
      <c r="K30" s="34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4"/>
    </row>
    <row r="31" spans="1:23" ht="17.25">
      <c r="A31" s="32"/>
      <c r="B31" s="30"/>
      <c r="C31" s="40"/>
      <c r="D31" s="33"/>
      <c r="E31" s="33"/>
      <c r="F31" s="33"/>
      <c r="G31" s="33"/>
      <c r="H31" s="33"/>
      <c r="I31" s="33"/>
      <c r="J31" s="33"/>
      <c r="K31" s="34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4"/>
    </row>
    <row r="32" spans="1:23" ht="17.25">
      <c r="A32" s="32"/>
      <c r="B32" s="30"/>
      <c r="C32" s="40"/>
      <c r="D32" s="33"/>
      <c r="E32" s="33"/>
      <c r="F32" s="33"/>
      <c r="G32" s="33"/>
      <c r="H32" s="33"/>
      <c r="I32" s="33"/>
      <c r="J32" s="33"/>
      <c r="K32" s="34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 ht="17.25">
      <c r="A33" s="32"/>
      <c r="B33" s="30"/>
      <c r="C33" s="40"/>
      <c r="D33" s="33"/>
      <c r="E33" s="33"/>
      <c r="F33" s="33"/>
      <c r="G33" s="33"/>
      <c r="H33" s="33"/>
      <c r="I33" s="33"/>
      <c r="J33" s="33"/>
      <c r="K33" s="34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7" spans="1:22">
      <c r="K37" s="2"/>
      <c r="L37" s="2"/>
      <c r="M37" s="2"/>
    </row>
    <row r="38" spans="1:22">
      <c r="K38" s="2"/>
      <c r="L38" s="2"/>
      <c r="M38" s="2"/>
    </row>
    <row r="39" spans="1:22">
      <c r="K39" s="2"/>
      <c r="L39" s="2"/>
      <c r="M39" s="2"/>
    </row>
    <row r="40" spans="1:22">
      <c r="K40" s="2"/>
      <c r="L40" s="2"/>
      <c r="M40" s="2"/>
    </row>
    <row r="41" spans="1:22">
      <c r="K41" s="2"/>
      <c r="L41" s="2"/>
      <c r="M41" s="2"/>
    </row>
    <row r="42" spans="1:22">
      <c r="K42" s="2"/>
      <c r="L42" s="2"/>
      <c r="M42" s="2"/>
    </row>
    <row r="43" spans="1:22">
      <c r="K43" s="2"/>
      <c r="L43" s="2"/>
      <c r="M43" s="2"/>
    </row>
    <row r="44" spans="1:22">
      <c r="K44" s="2"/>
      <c r="L44" s="2"/>
      <c r="M44" s="2"/>
    </row>
    <row r="45" spans="1:22">
      <c r="K45" s="2"/>
      <c r="L45" s="2"/>
      <c r="M45" s="2"/>
    </row>
    <row r="46" spans="1:22">
      <c r="K46" s="2"/>
      <c r="L46" s="2"/>
      <c r="M46" s="2"/>
    </row>
    <row r="47" spans="1:22">
      <c r="K47" s="2"/>
      <c r="L47" s="2"/>
      <c r="M47" s="2"/>
    </row>
    <row r="48" spans="1:22">
      <c r="K48" s="2"/>
      <c r="L48" s="2"/>
      <c r="M48" s="2"/>
    </row>
    <row r="49" spans="11:13">
      <c r="K49" s="2"/>
      <c r="L49" s="2"/>
      <c r="M49" s="2"/>
    </row>
    <row r="50" spans="11:13">
      <c r="K50" s="2"/>
      <c r="L50" s="2"/>
      <c r="M50" s="2"/>
    </row>
    <row r="51" spans="11:13">
      <c r="K51" s="2"/>
      <c r="L51" s="2"/>
      <c r="M51" s="2"/>
    </row>
    <row r="52" spans="11:13">
      <c r="K52" s="2"/>
      <c r="L52" s="2"/>
      <c r="M52" s="2"/>
    </row>
    <row r="53" spans="11:13">
      <c r="K53" s="2"/>
      <c r="L53" s="2"/>
      <c r="M53" s="2"/>
    </row>
    <row r="54" spans="11:13">
      <c r="K54" s="2"/>
      <c r="L54" s="2"/>
      <c r="M54" s="2"/>
    </row>
    <row r="55" spans="11:13">
      <c r="K55" s="2"/>
      <c r="L55" s="2"/>
      <c r="M55" s="2"/>
    </row>
    <row r="56" spans="11:13">
      <c r="K56" s="2"/>
      <c r="L56" s="2"/>
      <c r="M56" s="2"/>
    </row>
    <row r="57" spans="11:13">
      <c r="K57" s="2"/>
      <c r="L57" s="2"/>
      <c r="M57" s="2"/>
    </row>
    <row r="58" spans="11:13">
      <c r="K58" s="2"/>
      <c r="L58" s="2"/>
      <c r="M58" s="2"/>
    </row>
    <row r="59" spans="11:13">
      <c r="K59" s="2"/>
      <c r="L59" s="2"/>
      <c r="M59" s="2"/>
    </row>
    <row r="60" spans="11:13">
      <c r="K60" s="2"/>
      <c r="L60" s="2"/>
      <c r="M60" s="2"/>
    </row>
    <row r="61" spans="11:13">
      <c r="K61" s="2"/>
      <c r="L61" s="2"/>
      <c r="M61" s="2"/>
    </row>
    <row r="62" spans="11:13">
      <c r="K62" s="2"/>
      <c r="L62" s="2"/>
      <c r="M62" s="2"/>
    </row>
    <row r="63" spans="11:13">
      <c r="K63" s="2"/>
      <c r="L63" s="2"/>
      <c r="M63" s="2"/>
    </row>
    <row r="64" spans="11:13">
      <c r="K64" s="2"/>
      <c r="L64" s="2"/>
      <c r="M64" s="2"/>
    </row>
    <row r="65" spans="11:13">
      <c r="K65" s="2"/>
      <c r="L65" s="2"/>
      <c r="M65" s="2"/>
    </row>
    <row r="66" spans="11:13">
      <c r="K66" s="2"/>
      <c r="L66" s="2"/>
      <c r="M66" s="2"/>
    </row>
    <row r="67" spans="11:13">
      <c r="K67" s="2"/>
      <c r="L67" s="2"/>
      <c r="M67" s="2"/>
    </row>
    <row r="68" spans="11:13">
      <c r="K68" s="2"/>
      <c r="L68" s="2"/>
      <c r="M68" s="2"/>
    </row>
    <row r="69" spans="11:13">
      <c r="K69" s="2"/>
      <c r="L69" s="2"/>
      <c r="M69" s="2"/>
    </row>
    <row r="70" spans="11:13">
      <c r="K70" s="2"/>
      <c r="L70" s="2"/>
      <c r="M70" s="2"/>
    </row>
    <row r="71" spans="11:13">
      <c r="K71" s="2"/>
      <c r="L71" s="2"/>
      <c r="M71" s="2"/>
    </row>
    <row r="72" spans="11:13">
      <c r="K72" s="2"/>
      <c r="L72" s="2"/>
      <c r="M72" s="2"/>
    </row>
    <row r="73" spans="11:13">
      <c r="K73" s="2"/>
      <c r="L73" s="2"/>
      <c r="M73" s="2"/>
    </row>
    <row r="74" spans="11:13">
      <c r="K74" s="2"/>
      <c r="L74" s="2"/>
      <c r="M74" s="2"/>
    </row>
    <row r="75" spans="11:13">
      <c r="K75" s="2"/>
      <c r="L75" s="2"/>
      <c r="M75" s="2"/>
    </row>
  </sheetData>
  <mergeCells count="27">
    <mergeCell ref="K21:V21"/>
    <mergeCell ref="A11:B12"/>
    <mergeCell ref="A19:A21"/>
    <mergeCell ref="C19:C20"/>
    <mergeCell ref="C13:C14"/>
    <mergeCell ref="B21:C21"/>
    <mergeCell ref="A16:A18"/>
    <mergeCell ref="A13:A15"/>
    <mergeCell ref="C16:C17"/>
    <mergeCell ref="B18:C18"/>
    <mergeCell ref="K18:V18"/>
    <mergeCell ref="H2:J2"/>
    <mergeCell ref="B15:C15"/>
    <mergeCell ref="K15:V15"/>
    <mergeCell ref="K12:V12"/>
    <mergeCell ref="A2:A10"/>
    <mergeCell ref="Q6:Q9"/>
    <mergeCell ref="K4:K8"/>
    <mergeCell ref="L6:L8"/>
    <mergeCell ref="L4:M4"/>
    <mergeCell ref="E2:G3"/>
    <mergeCell ref="M6:M9"/>
    <mergeCell ref="R2:S3"/>
    <mergeCell ref="T2:V2"/>
    <mergeCell ref="N2:Q2"/>
    <mergeCell ref="K2:M2"/>
    <mergeCell ref="N3:P3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80" firstPageNumber="28" fitToWidth="2" fitToHeight="2" pageOrder="overThenDown" orientation="portrait" r:id="rId1"/>
  <headerFooter scaleWithDoc="0" alignWithMargins="0"/>
  <colBreaks count="1" manualBreakCount="1">
    <brk id="10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="85" zoomScaleNormal="100" zoomScaleSheetLayoutView="85" workbookViewId="0">
      <pane xSplit="2" ySplit="3" topLeftCell="C4" activePane="bottomRight" state="frozen"/>
      <selection activeCell="I18" sqref="I18"/>
      <selection pane="topRight" activeCell="I18" sqref="I18"/>
      <selection pane="bottomLeft" activeCell="I18" sqref="I18"/>
      <selection pane="bottomRight" activeCell="I18" sqref="I18"/>
    </sheetView>
  </sheetViews>
  <sheetFormatPr defaultRowHeight="14.25"/>
  <cols>
    <col min="1" max="1" width="4" customWidth="1"/>
    <col min="2" max="2" width="16.375" customWidth="1"/>
    <col min="3" max="3" width="12" style="258" customWidth="1"/>
    <col min="4" max="4" width="9.125" style="265" customWidth="1"/>
    <col min="5" max="5" width="8.5" customWidth="1"/>
    <col min="6" max="6" width="10.25" style="265" customWidth="1"/>
    <col min="7" max="7" width="8.5" customWidth="1"/>
    <col min="8" max="8" width="9.125" style="265" customWidth="1"/>
    <col min="9" max="9" width="8.5" customWidth="1"/>
  </cols>
  <sheetData>
    <row r="1" spans="1:9" s="249" customFormat="1" ht="30" customHeight="1" thickBot="1">
      <c r="A1" s="248" t="s">
        <v>141</v>
      </c>
      <c r="C1" s="251"/>
      <c r="D1" s="259"/>
      <c r="F1" s="259"/>
      <c r="H1" s="259"/>
    </row>
    <row r="2" spans="1:9" ht="30.75" customHeight="1">
      <c r="A2" s="571"/>
      <c r="B2" s="572"/>
      <c r="C2" s="252" t="s">
        <v>142</v>
      </c>
      <c r="D2" s="568" t="s">
        <v>130</v>
      </c>
      <c r="E2" s="569"/>
      <c r="F2" s="568" t="s">
        <v>131</v>
      </c>
      <c r="G2" s="569"/>
      <c r="H2" s="568" t="s">
        <v>110</v>
      </c>
      <c r="I2" s="570"/>
    </row>
    <row r="3" spans="1:9" ht="23.25" customHeight="1" thickBot="1">
      <c r="A3" s="573"/>
      <c r="B3" s="574"/>
      <c r="C3" s="253" t="s">
        <v>148</v>
      </c>
      <c r="D3" s="260" t="s">
        <v>149</v>
      </c>
      <c r="E3" s="125" t="s">
        <v>144</v>
      </c>
      <c r="F3" s="260" t="s">
        <v>143</v>
      </c>
      <c r="G3" s="125" t="s">
        <v>144</v>
      </c>
      <c r="H3" s="260" t="s">
        <v>143</v>
      </c>
      <c r="I3" s="126" t="s">
        <v>144</v>
      </c>
    </row>
    <row r="4" spans="1:9" ht="45.75" customHeight="1">
      <c r="A4" s="566" t="s">
        <v>145</v>
      </c>
      <c r="B4" s="567"/>
      <c r="C4" s="254">
        <f>C5+C11</f>
        <v>373</v>
      </c>
      <c r="D4" s="261"/>
      <c r="E4" s="181"/>
      <c r="F4" s="261">
        <f>F5+F11</f>
        <v>292</v>
      </c>
      <c r="G4" s="181">
        <f>ROUND(F4/$C4*100,1)</f>
        <v>78.3</v>
      </c>
      <c r="H4" s="261">
        <f>H5+H11</f>
        <v>81</v>
      </c>
      <c r="I4" s="182">
        <f>ROUND(H4/$C4*100,1)</f>
        <v>21.7</v>
      </c>
    </row>
    <row r="5" spans="1:9" ht="45.75" customHeight="1">
      <c r="A5" s="575" t="s">
        <v>147</v>
      </c>
      <c r="B5" s="576"/>
      <c r="C5" s="255">
        <f>SUM(C6:C10)</f>
        <v>370</v>
      </c>
      <c r="D5" s="262"/>
      <c r="E5" s="181"/>
      <c r="F5" s="262">
        <f>SUM(F6:F10)</f>
        <v>289</v>
      </c>
      <c r="G5" s="181">
        <f>ROUND(F5/$C5*100,1)</f>
        <v>78.099999999999994</v>
      </c>
      <c r="H5" s="262">
        <f>SUM(H6:H10)</f>
        <v>81</v>
      </c>
      <c r="I5" s="182">
        <f t="shared" ref="I5:I10" si="0">ROUND(H5/$C5*100,1)</f>
        <v>21.9</v>
      </c>
    </row>
    <row r="6" spans="1:9" ht="45.75" customHeight="1">
      <c r="A6" s="563"/>
      <c r="B6" s="119" t="s">
        <v>150</v>
      </c>
      <c r="C6" s="255">
        <f>SUM(D6,F6,H6)</f>
        <v>16</v>
      </c>
      <c r="D6" s="262"/>
      <c r="E6" s="181"/>
      <c r="F6" s="262">
        <v>16</v>
      </c>
      <c r="G6" s="181">
        <f>ROUND(F6/$C6*100,1)</f>
        <v>100</v>
      </c>
      <c r="H6" s="262"/>
      <c r="I6" s="182"/>
    </row>
    <row r="7" spans="1:9" ht="45.75" customHeight="1">
      <c r="A7" s="564"/>
      <c r="B7" s="119" t="s">
        <v>151</v>
      </c>
      <c r="C7" s="255">
        <f>SUM(D7,F7,H7)</f>
        <v>215</v>
      </c>
      <c r="D7" s="262"/>
      <c r="E7" s="181"/>
      <c r="F7" s="262">
        <v>143</v>
      </c>
      <c r="G7" s="181">
        <f t="shared" ref="G7:G14" si="1">ROUND(F7/$C7*100,1)</f>
        <v>66.5</v>
      </c>
      <c r="H7" s="262">
        <v>72</v>
      </c>
      <c r="I7" s="182">
        <f t="shared" si="0"/>
        <v>33.5</v>
      </c>
    </row>
    <row r="8" spans="1:9" ht="45.75" customHeight="1">
      <c r="A8" s="564"/>
      <c r="B8" s="119" t="s">
        <v>152</v>
      </c>
      <c r="C8" s="255">
        <f>SUM(D8,F8,H8)</f>
        <v>137</v>
      </c>
      <c r="D8" s="262"/>
      <c r="E8" s="181"/>
      <c r="F8" s="262">
        <v>130</v>
      </c>
      <c r="G8" s="181">
        <f t="shared" si="1"/>
        <v>94.9</v>
      </c>
      <c r="H8" s="262">
        <v>7</v>
      </c>
      <c r="I8" s="182">
        <f t="shared" si="0"/>
        <v>5.0999999999999996</v>
      </c>
    </row>
    <row r="9" spans="1:9" ht="45.75" customHeight="1">
      <c r="A9" s="564"/>
      <c r="B9" s="180" t="s">
        <v>289</v>
      </c>
      <c r="C9" s="255"/>
      <c r="D9" s="263"/>
      <c r="E9" s="181"/>
      <c r="F9" s="263"/>
      <c r="G9" s="181"/>
      <c r="H9" s="263"/>
      <c r="I9" s="182"/>
    </row>
    <row r="10" spans="1:9" ht="45.75" customHeight="1">
      <c r="A10" s="564"/>
      <c r="B10" s="180" t="s">
        <v>50</v>
      </c>
      <c r="C10" s="255">
        <f>SUM(D10,F10,H10)</f>
        <v>2</v>
      </c>
      <c r="D10" s="263"/>
      <c r="E10" s="181"/>
      <c r="F10" s="263"/>
      <c r="G10" s="181"/>
      <c r="H10" s="262">
        <v>2</v>
      </c>
      <c r="I10" s="182">
        <f t="shared" si="0"/>
        <v>100</v>
      </c>
    </row>
    <row r="11" spans="1:9" ht="45.75" customHeight="1">
      <c r="A11" s="575" t="s">
        <v>146</v>
      </c>
      <c r="B11" s="576"/>
      <c r="C11" s="255">
        <f>SUM(C12:C14)</f>
        <v>3</v>
      </c>
      <c r="D11" s="262"/>
      <c r="E11" s="181"/>
      <c r="F11" s="262">
        <f>SUM(F12:F14)</f>
        <v>3</v>
      </c>
      <c r="G11" s="181">
        <f t="shared" si="1"/>
        <v>100</v>
      </c>
      <c r="H11" s="262"/>
      <c r="I11" s="182"/>
    </row>
    <row r="12" spans="1:9" ht="45.75" customHeight="1">
      <c r="A12" s="563"/>
      <c r="B12" s="119" t="s">
        <v>153</v>
      </c>
      <c r="C12" s="255"/>
      <c r="D12" s="262"/>
      <c r="E12" s="181"/>
      <c r="F12" s="262"/>
      <c r="G12" s="181"/>
      <c r="H12" s="262"/>
      <c r="I12" s="182"/>
    </row>
    <row r="13" spans="1:9" ht="45.75" customHeight="1">
      <c r="A13" s="564"/>
      <c r="B13" s="119" t="s">
        <v>154</v>
      </c>
      <c r="C13" s="256"/>
      <c r="D13" s="263"/>
      <c r="E13" s="181"/>
      <c r="F13" s="263"/>
      <c r="G13" s="181"/>
      <c r="H13" s="263"/>
      <c r="I13" s="182"/>
    </row>
    <row r="14" spans="1:9" ht="45.75" customHeight="1" thickBot="1">
      <c r="A14" s="565"/>
      <c r="B14" s="120" t="s">
        <v>155</v>
      </c>
      <c r="C14" s="257">
        <f>SUM(D14,F14,H14)</f>
        <v>3</v>
      </c>
      <c r="D14" s="264"/>
      <c r="E14" s="219"/>
      <c r="F14" s="266">
        <v>3</v>
      </c>
      <c r="G14" s="219">
        <f t="shared" si="1"/>
        <v>100</v>
      </c>
      <c r="H14" s="264"/>
      <c r="I14" s="220"/>
    </row>
  </sheetData>
  <mergeCells count="9">
    <mergeCell ref="A12:A14"/>
    <mergeCell ref="A4:B4"/>
    <mergeCell ref="D2:E2"/>
    <mergeCell ref="F2:G2"/>
    <mergeCell ref="H2:I2"/>
    <mergeCell ref="A2:B3"/>
    <mergeCell ref="A5:B5"/>
    <mergeCell ref="A11:B11"/>
    <mergeCell ref="A6:A10"/>
  </mergeCells>
  <phoneticPr fontId="5"/>
  <printOptions horizontalCentered="1"/>
  <pageMargins left="0.59055118110236227" right="0.59055118110236227" top="0.59055118110236227" bottom="0.59055118110236227" header="0.51181102362204722" footer="0.31496062992125984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view="pageBreakPreview" zoomScale="85" zoomScaleNormal="100" zoomScaleSheetLayoutView="85" workbookViewId="0">
      <selection activeCell="C2" sqref="C2"/>
    </sheetView>
  </sheetViews>
  <sheetFormatPr defaultRowHeight="14.25"/>
  <cols>
    <col min="1" max="1" width="5" customWidth="1"/>
    <col min="2" max="2" width="22.375" customWidth="1"/>
    <col min="3" max="9" width="12.125" customWidth="1"/>
  </cols>
  <sheetData>
    <row r="1" spans="1:10" s="249" customFormat="1" ht="30" customHeight="1" thickBot="1">
      <c r="A1" s="242" t="s">
        <v>156</v>
      </c>
      <c r="B1" s="250"/>
      <c r="C1" s="250"/>
      <c r="D1" s="250"/>
      <c r="E1" s="250"/>
      <c r="F1" s="250"/>
      <c r="G1" s="250"/>
      <c r="H1" s="250"/>
      <c r="I1" s="250"/>
      <c r="J1" s="244"/>
    </row>
    <row r="2" spans="1:10" ht="18" customHeight="1">
      <c r="A2" s="580" t="s">
        <v>97</v>
      </c>
      <c r="B2" s="577" t="s">
        <v>4</v>
      </c>
      <c r="C2" s="128" t="s">
        <v>157</v>
      </c>
      <c r="D2" s="127" t="s">
        <v>45</v>
      </c>
      <c r="E2" s="128" t="s">
        <v>47</v>
      </c>
      <c r="F2" s="127" t="s">
        <v>58</v>
      </c>
      <c r="G2" s="128" t="s">
        <v>60</v>
      </c>
      <c r="H2" s="127" t="s">
        <v>49</v>
      </c>
      <c r="I2" s="129" t="s">
        <v>50</v>
      </c>
      <c r="J2" s="3"/>
    </row>
    <row r="3" spans="1:10" ht="18" customHeight="1">
      <c r="A3" s="581"/>
      <c r="B3" s="578"/>
      <c r="C3" s="65" t="s">
        <v>57</v>
      </c>
      <c r="D3" s="16" t="s">
        <v>46</v>
      </c>
      <c r="E3" s="14" t="s">
        <v>48</v>
      </c>
      <c r="F3" s="16" t="s">
        <v>115</v>
      </c>
      <c r="G3" s="14" t="s">
        <v>59</v>
      </c>
      <c r="H3" s="16"/>
      <c r="I3" s="64"/>
      <c r="J3" s="3"/>
    </row>
    <row r="4" spans="1:10" ht="18" customHeight="1" thickBot="1">
      <c r="A4" s="582"/>
      <c r="B4" s="579"/>
      <c r="C4" s="94" t="s">
        <v>158</v>
      </c>
      <c r="D4" s="94" t="s">
        <v>158</v>
      </c>
      <c r="E4" s="94" t="s">
        <v>158</v>
      </c>
      <c r="F4" s="94" t="s">
        <v>158</v>
      </c>
      <c r="G4" s="94" t="s">
        <v>158</v>
      </c>
      <c r="H4" s="94" t="s">
        <v>158</v>
      </c>
      <c r="I4" s="130" t="s">
        <v>158</v>
      </c>
      <c r="J4" s="3"/>
    </row>
    <row r="5" spans="1:10" ht="21.75" customHeight="1" thickBot="1">
      <c r="A5" s="588" t="s">
        <v>274</v>
      </c>
      <c r="B5" s="589"/>
      <c r="C5" s="164">
        <f t="shared" ref="C5:H5" si="0">SUM(C6:C8)</f>
        <v>156</v>
      </c>
      <c r="D5" s="164">
        <f t="shared" si="0"/>
        <v>84</v>
      </c>
      <c r="E5" s="164">
        <f t="shared" si="0"/>
        <v>148</v>
      </c>
      <c r="F5" s="164"/>
      <c r="G5" s="164">
        <f t="shared" si="0"/>
        <v>10</v>
      </c>
      <c r="H5" s="164">
        <f t="shared" si="0"/>
        <v>10</v>
      </c>
      <c r="I5" s="165"/>
      <c r="J5" s="3"/>
    </row>
    <row r="6" spans="1:10" ht="21.75" customHeight="1">
      <c r="A6" s="586" t="s">
        <v>275</v>
      </c>
      <c r="B6" s="587"/>
      <c r="C6" s="166">
        <f>+C9+C10+C11</f>
        <v>5</v>
      </c>
      <c r="D6" s="166"/>
      <c r="E6" s="166">
        <f t="shared" ref="E6" si="1">+E9+E10+E11</f>
        <v>5</v>
      </c>
      <c r="F6" s="166"/>
      <c r="G6" s="166"/>
      <c r="H6" s="166"/>
      <c r="I6" s="167"/>
      <c r="J6" s="3"/>
    </row>
    <row r="7" spans="1:10" ht="21.75" customHeight="1">
      <c r="A7" s="590" t="s">
        <v>277</v>
      </c>
      <c r="B7" s="591"/>
      <c r="C7" s="168">
        <f t="shared" ref="C7:E7" si="2">+C12+C13</f>
        <v>81</v>
      </c>
      <c r="D7" s="168">
        <f t="shared" si="2"/>
        <v>14</v>
      </c>
      <c r="E7" s="168">
        <f t="shared" si="2"/>
        <v>73</v>
      </c>
      <c r="F7" s="168"/>
      <c r="G7" s="168"/>
      <c r="H7" s="168"/>
      <c r="I7" s="169"/>
      <c r="J7" s="3"/>
    </row>
    <row r="8" spans="1:10" ht="21.75" customHeight="1" thickBot="1">
      <c r="A8" s="592" t="s">
        <v>276</v>
      </c>
      <c r="B8" s="593"/>
      <c r="C8" s="170">
        <f t="shared" ref="C8:H8" si="3">+C14+C15</f>
        <v>70</v>
      </c>
      <c r="D8" s="170">
        <f t="shared" si="3"/>
        <v>70</v>
      </c>
      <c r="E8" s="170">
        <f t="shared" si="3"/>
        <v>70</v>
      </c>
      <c r="F8" s="170"/>
      <c r="G8" s="170">
        <f t="shared" si="3"/>
        <v>10</v>
      </c>
      <c r="H8" s="170">
        <f t="shared" si="3"/>
        <v>10</v>
      </c>
      <c r="I8" s="171"/>
      <c r="J8" s="3"/>
    </row>
    <row r="9" spans="1:10" ht="21.75" customHeight="1">
      <c r="A9" s="599" t="s">
        <v>97</v>
      </c>
      <c r="B9" s="145" t="s">
        <v>278</v>
      </c>
      <c r="C9" s="166">
        <f t="shared" ref="C9:E9" si="4">+C18+C22+C26</f>
        <v>2</v>
      </c>
      <c r="D9" s="166"/>
      <c r="E9" s="166">
        <f t="shared" si="4"/>
        <v>2</v>
      </c>
      <c r="F9" s="166"/>
      <c r="G9" s="166"/>
      <c r="H9" s="166"/>
      <c r="I9" s="167"/>
      <c r="J9" s="3"/>
    </row>
    <row r="10" spans="1:10" ht="21.75" customHeight="1">
      <c r="A10" s="600"/>
      <c r="B10" s="143" t="s">
        <v>279</v>
      </c>
      <c r="C10" s="168">
        <f t="shared" ref="C10:E10" si="5">SUM(C28,C32,C41)</f>
        <v>3</v>
      </c>
      <c r="D10" s="168"/>
      <c r="E10" s="168">
        <f t="shared" si="5"/>
        <v>3</v>
      </c>
      <c r="F10" s="168"/>
      <c r="G10" s="168"/>
      <c r="H10" s="168"/>
      <c r="I10" s="169"/>
      <c r="J10" s="3"/>
    </row>
    <row r="11" spans="1:10" ht="21.75" customHeight="1">
      <c r="A11" s="600"/>
      <c r="B11" s="143" t="s">
        <v>280</v>
      </c>
      <c r="C11" s="168"/>
      <c r="D11" s="168"/>
      <c r="E11" s="168"/>
      <c r="F11" s="168"/>
      <c r="G11" s="168"/>
      <c r="H11" s="168"/>
      <c r="I11" s="169"/>
      <c r="J11" s="3"/>
    </row>
    <row r="12" spans="1:10" ht="21.75" customHeight="1">
      <c r="A12" s="600"/>
      <c r="B12" s="143" t="s">
        <v>277</v>
      </c>
      <c r="C12" s="168">
        <f t="shared" ref="C12:E12" si="6">+C55+C59+C67</f>
        <v>81</v>
      </c>
      <c r="D12" s="168">
        <f t="shared" si="6"/>
        <v>14</v>
      </c>
      <c r="E12" s="168">
        <f t="shared" si="6"/>
        <v>73</v>
      </c>
      <c r="F12" s="168"/>
      <c r="G12" s="168"/>
      <c r="H12" s="168"/>
      <c r="I12" s="169"/>
      <c r="J12" s="3"/>
    </row>
    <row r="13" spans="1:10" ht="21.75" customHeight="1">
      <c r="A13" s="600"/>
      <c r="B13" s="143" t="s">
        <v>281</v>
      </c>
      <c r="C13" s="168"/>
      <c r="D13" s="168"/>
      <c r="E13" s="168"/>
      <c r="F13" s="168"/>
      <c r="G13" s="168"/>
      <c r="H13" s="168"/>
      <c r="I13" s="169"/>
      <c r="J13" s="3"/>
    </row>
    <row r="14" spans="1:10" ht="21.75" customHeight="1">
      <c r="A14" s="600"/>
      <c r="B14" s="143" t="s">
        <v>282</v>
      </c>
      <c r="C14" s="168">
        <f t="shared" ref="C14:H14" si="7">+C77+C86</f>
        <v>60</v>
      </c>
      <c r="D14" s="168">
        <f t="shared" si="7"/>
        <v>60</v>
      </c>
      <c r="E14" s="168">
        <f t="shared" si="7"/>
        <v>60</v>
      </c>
      <c r="F14" s="168"/>
      <c r="G14" s="168">
        <f t="shared" si="7"/>
        <v>10</v>
      </c>
      <c r="H14" s="168">
        <f t="shared" si="7"/>
        <v>10</v>
      </c>
      <c r="I14" s="169"/>
      <c r="J14" s="3"/>
    </row>
    <row r="15" spans="1:10" ht="21.75" customHeight="1" thickBot="1">
      <c r="A15" s="601"/>
      <c r="B15" s="144" t="s">
        <v>273</v>
      </c>
      <c r="C15" s="170">
        <f t="shared" ref="C15:E15" si="8">SUM(C88)</f>
        <v>10</v>
      </c>
      <c r="D15" s="170">
        <f t="shared" si="8"/>
        <v>10</v>
      </c>
      <c r="E15" s="170">
        <f t="shared" si="8"/>
        <v>10</v>
      </c>
      <c r="F15" s="170"/>
      <c r="G15" s="170"/>
      <c r="H15" s="170"/>
      <c r="I15" s="171"/>
      <c r="J15" s="3"/>
    </row>
    <row r="16" spans="1:10" ht="21.75" customHeight="1">
      <c r="A16" s="583" t="s">
        <v>234</v>
      </c>
      <c r="B16" s="66" t="s">
        <v>309</v>
      </c>
      <c r="C16" s="172"/>
      <c r="D16" s="172"/>
      <c r="E16" s="172"/>
      <c r="F16" s="172"/>
      <c r="G16" s="172"/>
      <c r="H16" s="172"/>
      <c r="I16" s="173"/>
      <c r="J16" s="3" t="s">
        <v>235</v>
      </c>
    </row>
    <row r="17" spans="1:10" ht="21.75" customHeight="1">
      <c r="A17" s="584"/>
      <c r="B17" s="67" t="s">
        <v>310</v>
      </c>
      <c r="C17" s="168"/>
      <c r="D17" s="168"/>
      <c r="E17" s="168"/>
      <c r="F17" s="168"/>
      <c r="G17" s="168"/>
      <c r="H17" s="168"/>
      <c r="I17" s="169"/>
      <c r="J17" s="3" t="s">
        <v>235</v>
      </c>
    </row>
    <row r="18" spans="1:10" ht="21.75" customHeight="1" thickBot="1">
      <c r="A18" s="585"/>
      <c r="B18" s="45" t="s">
        <v>99</v>
      </c>
      <c r="C18" s="174"/>
      <c r="D18" s="174"/>
      <c r="E18" s="174"/>
      <c r="F18" s="174"/>
      <c r="G18" s="174"/>
      <c r="H18" s="174"/>
      <c r="I18" s="175"/>
      <c r="J18" s="3" t="s">
        <v>236</v>
      </c>
    </row>
    <row r="19" spans="1:10" ht="21.75" customHeight="1">
      <c r="A19" s="583" t="s">
        <v>103</v>
      </c>
      <c r="B19" s="47" t="s">
        <v>237</v>
      </c>
      <c r="C19" s="199"/>
      <c r="D19" s="199"/>
      <c r="E19" s="199"/>
      <c r="F19" s="199"/>
      <c r="G19" s="199"/>
      <c r="H19" s="199"/>
      <c r="I19" s="200"/>
      <c r="J19" s="3" t="s">
        <v>235</v>
      </c>
    </row>
    <row r="20" spans="1:10" ht="21.75" customHeight="1">
      <c r="A20" s="584"/>
      <c r="B20" s="44" t="s">
        <v>238</v>
      </c>
      <c r="C20" s="203"/>
      <c r="D20" s="203"/>
      <c r="E20" s="203"/>
      <c r="F20" s="203"/>
      <c r="G20" s="203"/>
      <c r="H20" s="203"/>
      <c r="I20" s="204"/>
      <c r="J20" s="3" t="s">
        <v>235</v>
      </c>
    </row>
    <row r="21" spans="1:10" ht="21.75" customHeight="1">
      <c r="A21" s="584"/>
      <c r="B21" s="44" t="s">
        <v>239</v>
      </c>
      <c r="C21" s="203"/>
      <c r="D21" s="203"/>
      <c r="E21" s="203"/>
      <c r="F21" s="203"/>
      <c r="G21" s="203"/>
      <c r="H21" s="203"/>
      <c r="I21" s="204"/>
      <c r="J21" s="3" t="s">
        <v>235</v>
      </c>
    </row>
    <row r="22" spans="1:10" ht="21.75" customHeight="1" thickBot="1">
      <c r="A22" s="585"/>
      <c r="B22" s="45" t="s">
        <v>99</v>
      </c>
      <c r="C22" s="209"/>
      <c r="D22" s="209"/>
      <c r="E22" s="209"/>
      <c r="F22" s="209"/>
      <c r="G22" s="209"/>
      <c r="H22" s="209"/>
      <c r="I22" s="210"/>
      <c r="J22" s="3" t="s">
        <v>236</v>
      </c>
    </row>
    <row r="23" spans="1:10" ht="21.75" customHeight="1">
      <c r="A23" s="583" t="s">
        <v>106</v>
      </c>
      <c r="B23" s="47" t="s">
        <v>303</v>
      </c>
      <c r="C23" s="199"/>
      <c r="D23" s="199"/>
      <c r="E23" s="199"/>
      <c r="F23" s="199"/>
      <c r="G23" s="199"/>
      <c r="H23" s="199"/>
      <c r="I23" s="200"/>
      <c r="J23" s="3" t="s">
        <v>44</v>
      </c>
    </row>
    <row r="24" spans="1:10" ht="21.75" customHeight="1">
      <c r="A24" s="500"/>
      <c r="B24" s="44" t="s">
        <v>304</v>
      </c>
      <c r="C24" s="203">
        <v>2</v>
      </c>
      <c r="D24" s="203"/>
      <c r="E24" s="203">
        <v>2</v>
      </c>
      <c r="F24" s="203"/>
      <c r="G24" s="203"/>
      <c r="H24" s="203"/>
      <c r="I24" s="204"/>
      <c r="J24" s="3" t="s">
        <v>44</v>
      </c>
    </row>
    <row r="25" spans="1:10" ht="21.75" customHeight="1">
      <c r="A25" s="500"/>
      <c r="B25" s="44" t="s">
        <v>305</v>
      </c>
      <c r="C25" s="203"/>
      <c r="D25" s="203"/>
      <c r="E25" s="203"/>
      <c r="F25" s="203"/>
      <c r="G25" s="203"/>
      <c r="H25" s="203"/>
      <c r="I25" s="204"/>
      <c r="J25" s="3" t="s">
        <v>44</v>
      </c>
    </row>
    <row r="26" spans="1:10" ht="21.75" customHeight="1" thickBot="1">
      <c r="A26" s="501"/>
      <c r="B26" s="45" t="s">
        <v>99</v>
      </c>
      <c r="C26" s="209">
        <f>SUM(C23:C25)</f>
        <v>2</v>
      </c>
      <c r="D26" s="209"/>
      <c r="E26" s="209">
        <f t="shared" ref="E26" si="9">SUM(E23:E25)</f>
        <v>2</v>
      </c>
      <c r="F26" s="209"/>
      <c r="G26" s="209"/>
      <c r="H26" s="209"/>
      <c r="I26" s="210"/>
      <c r="J26" s="3" t="s">
        <v>62</v>
      </c>
    </row>
    <row r="27" spans="1:10" ht="21.75" customHeight="1">
      <c r="A27" s="583" t="s">
        <v>240</v>
      </c>
      <c r="B27" s="47" t="s">
        <v>241</v>
      </c>
      <c r="C27" s="172"/>
      <c r="D27" s="172"/>
      <c r="E27" s="172"/>
      <c r="F27" s="172"/>
      <c r="G27" s="172"/>
      <c r="H27" s="172"/>
      <c r="I27" s="173"/>
      <c r="J27" s="3" t="s">
        <v>235</v>
      </c>
    </row>
    <row r="28" spans="1:10" ht="21.75" customHeight="1" thickBot="1">
      <c r="A28" s="585"/>
      <c r="B28" s="45" t="s">
        <v>99</v>
      </c>
      <c r="C28" s="174"/>
      <c r="D28" s="174"/>
      <c r="E28" s="174"/>
      <c r="F28" s="174"/>
      <c r="G28" s="174"/>
      <c r="H28" s="174"/>
      <c r="I28" s="175"/>
      <c r="J28" s="3" t="s">
        <v>236</v>
      </c>
    </row>
    <row r="29" spans="1:10" ht="21.75" customHeight="1">
      <c r="A29" s="583" t="s">
        <v>242</v>
      </c>
      <c r="B29" s="47" t="s">
        <v>243</v>
      </c>
      <c r="C29" s="166">
        <v>1</v>
      </c>
      <c r="D29" s="172"/>
      <c r="E29" s="172">
        <v>1</v>
      </c>
      <c r="F29" s="172"/>
      <c r="G29" s="172"/>
      <c r="H29" s="172"/>
      <c r="I29" s="173"/>
      <c r="J29" s="3" t="s">
        <v>235</v>
      </c>
    </row>
    <row r="30" spans="1:10" ht="21.75" customHeight="1">
      <c r="A30" s="584"/>
      <c r="B30" s="44" t="s">
        <v>244</v>
      </c>
      <c r="C30" s="176"/>
      <c r="D30" s="168"/>
      <c r="E30" s="168"/>
      <c r="F30" s="168"/>
      <c r="G30" s="168"/>
      <c r="H30" s="168"/>
      <c r="I30" s="169"/>
      <c r="J30" s="3" t="s">
        <v>235</v>
      </c>
    </row>
    <row r="31" spans="1:10" ht="21.75" customHeight="1">
      <c r="A31" s="584"/>
      <c r="B31" s="44" t="s">
        <v>245</v>
      </c>
      <c r="C31" s="176">
        <v>2</v>
      </c>
      <c r="D31" s="168"/>
      <c r="E31" s="168">
        <v>2</v>
      </c>
      <c r="F31" s="168"/>
      <c r="G31" s="168"/>
      <c r="H31" s="168"/>
      <c r="I31" s="169"/>
      <c r="J31" s="3" t="s">
        <v>235</v>
      </c>
    </row>
    <row r="32" spans="1:10" ht="21.75" customHeight="1" thickBot="1">
      <c r="A32" s="585"/>
      <c r="B32" s="45" t="s">
        <v>99</v>
      </c>
      <c r="C32" s="174">
        <f>SUM(C29:C31)</f>
        <v>3</v>
      </c>
      <c r="D32" s="174"/>
      <c r="E32" s="174">
        <f t="shared" ref="E32" si="10">SUM(E29:E31)</f>
        <v>3</v>
      </c>
      <c r="F32" s="174"/>
      <c r="G32" s="174"/>
      <c r="H32" s="174"/>
      <c r="I32" s="175"/>
      <c r="J32" s="3" t="s">
        <v>236</v>
      </c>
    </row>
    <row r="33" spans="1:10" ht="21.75" customHeight="1">
      <c r="A33" s="583" t="s">
        <v>246</v>
      </c>
      <c r="B33" s="47" t="s">
        <v>248</v>
      </c>
      <c r="C33" s="172"/>
      <c r="D33" s="172"/>
      <c r="E33" s="172"/>
      <c r="F33" s="172"/>
      <c r="G33" s="172"/>
      <c r="H33" s="172"/>
      <c r="I33" s="173"/>
      <c r="J33" s="3" t="s">
        <v>44</v>
      </c>
    </row>
    <row r="34" spans="1:10" ht="21.75" customHeight="1">
      <c r="A34" s="584"/>
      <c r="B34" s="146" t="s">
        <v>249</v>
      </c>
      <c r="C34" s="168"/>
      <c r="D34" s="168"/>
      <c r="E34" s="168"/>
      <c r="F34" s="168"/>
      <c r="G34" s="168"/>
      <c r="H34" s="168"/>
      <c r="I34" s="169"/>
      <c r="J34" s="3"/>
    </row>
    <row r="35" spans="1:10" ht="21.75" customHeight="1">
      <c r="A35" s="584"/>
      <c r="B35" s="146" t="s">
        <v>250</v>
      </c>
      <c r="C35" s="168"/>
      <c r="D35" s="168"/>
      <c r="E35" s="168"/>
      <c r="F35" s="168"/>
      <c r="G35" s="168"/>
      <c r="H35" s="168"/>
      <c r="I35" s="169"/>
      <c r="J35" s="3"/>
    </row>
    <row r="36" spans="1:10" ht="21.75" customHeight="1">
      <c r="A36" s="584"/>
      <c r="B36" s="146" t="s">
        <v>251</v>
      </c>
      <c r="C36" s="168"/>
      <c r="D36" s="168"/>
      <c r="E36" s="168"/>
      <c r="F36" s="168"/>
      <c r="G36" s="168"/>
      <c r="H36" s="168"/>
      <c r="I36" s="169"/>
      <c r="J36" s="3"/>
    </row>
    <row r="37" spans="1:10" ht="21.75" customHeight="1">
      <c r="A37" s="584"/>
      <c r="B37" s="146" t="s">
        <v>252</v>
      </c>
      <c r="C37" s="168"/>
      <c r="D37" s="168"/>
      <c r="E37" s="168"/>
      <c r="F37" s="168"/>
      <c r="G37" s="168"/>
      <c r="H37" s="168"/>
      <c r="I37" s="169"/>
      <c r="J37" s="3"/>
    </row>
    <row r="38" spans="1:10" ht="21.75" customHeight="1">
      <c r="A38" s="584"/>
      <c r="B38" s="146" t="s">
        <v>253</v>
      </c>
      <c r="C38" s="168"/>
      <c r="D38" s="168"/>
      <c r="E38" s="168"/>
      <c r="F38" s="168"/>
      <c r="G38" s="168"/>
      <c r="H38" s="168"/>
      <c r="I38" s="169"/>
      <c r="J38" s="3"/>
    </row>
    <row r="39" spans="1:10" ht="21.75" customHeight="1">
      <c r="A39" s="584"/>
      <c r="B39" s="146" t="s">
        <v>254</v>
      </c>
      <c r="C39" s="168"/>
      <c r="D39" s="168"/>
      <c r="E39" s="168"/>
      <c r="F39" s="168"/>
      <c r="G39" s="168"/>
      <c r="H39" s="168"/>
      <c r="I39" s="169"/>
      <c r="J39" s="3"/>
    </row>
    <row r="40" spans="1:10" ht="21.75" customHeight="1">
      <c r="A40" s="584"/>
      <c r="B40" s="44" t="s">
        <v>255</v>
      </c>
      <c r="C40" s="168"/>
      <c r="D40" s="168"/>
      <c r="E40" s="168"/>
      <c r="F40" s="168"/>
      <c r="G40" s="168"/>
      <c r="H40" s="168"/>
      <c r="I40" s="169"/>
      <c r="J40" s="3" t="s">
        <v>61</v>
      </c>
    </row>
    <row r="41" spans="1:10" ht="21.75" customHeight="1" thickBot="1">
      <c r="A41" s="585"/>
      <c r="B41" s="45" t="s">
        <v>99</v>
      </c>
      <c r="C41" s="174"/>
      <c r="D41" s="174"/>
      <c r="E41" s="174"/>
      <c r="F41" s="174"/>
      <c r="G41" s="174"/>
      <c r="H41" s="174"/>
      <c r="I41" s="175"/>
      <c r="J41" s="3" t="s">
        <v>62</v>
      </c>
    </row>
    <row r="42" spans="1:10" ht="21.75" customHeight="1">
      <c r="A42" s="430" t="s">
        <v>247</v>
      </c>
      <c r="B42" s="43" t="s">
        <v>256</v>
      </c>
      <c r="C42" s="177"/>
      <c r="D42" s="178"/>
      <c r="E42" s="177"/>
      <c r="F42" s="172"/>
      <c r="G42" s="172"/>
      <c r="H42" s="172"/>
      <c r="I42" s="173"/>
      <c r="J42" s="3" t="s">
        <v>104</v>
      </c>
    </row>
    <row r="43" spans="1:10" ht="21.75" customHeight="1">
      <c r="A43" s="431"/>
      <c r="B43" s="147" t="s">
        <v>257</v>
      </c>
      <c r="C43" s="168"/>
      <c r="D43" s="168"/>
      <c r="E43" s="168"/>
      <c r="F43" s="168"/>
      <c r="G43" s="168"/>
      <c r="H43" s="168"/>
      <c r="I43" s="169"/>
      <c r="J43" s="3"/>
    </row>
    <row r="44" spans="1:10" ht="21.75" customHeight="1">
      <c r="A44" s="431"/>
      <c r="B44" s="147" t="s">
        <v>258</v>
      </c>
      <c r="C44" s="168"/>
      <c r="D44" s="168"/>
      <c r="E44" s="168"/>
      <c r="F44" s="168"/>
      <c r="G44" s="168"/>
      <c r="H44" s="168"/>
      <c r="I44" s="169"/>
      <c r="J44" s="3"/>
    </row>
    <row r="45" spans="1:10" ht="21.75" customHeight="1">
      <c r="A45" s="431"/>
      <c r="B45" s="147" t="s">
        <v>259</v>
      </c>
      <c r="C45" s="168"/>
      <c r="D45" s="168"/>
      <c r="E45" s="168"/>
      <c r="F45" s="168"/>
      <c r="G45" s="168"/>
      <c r="H45" s="168"/>
      <c r="I45" s="169"/>
      <c r="J45" s="3"/>
    </row>
    <row r="46" spans="1:10" ht="21.75" customHeight="1">
      <c r="A46" s="431"/>
      <c r="B46" s="147" t="s">
        <v>260</v>
      </c>
      <c r="C46" s="168"/>
      <c r="D46" s="168"/>
      <c r="E46" s="168"/>
      <c r="F46" s="168"/>
      <c r="G46" s="168"/>
      <c r="H46" s="168"/>
      <c r="I46" s="169"/>
      <c r="J46" s="3"/>
    </row>
    <row r="47" spans="1:10" ht="21.75" customHeight="1">
      <c r="A47" s="431"/>
      <c r="B47" s="147" t="s">
        <v>261</v>
      </c>
      <c r="C47" s="168"/>
      <c r="D47" s="168"/>
      <c r="E47" s="168"/>
      <c r="F47" s="168"/>
      <c r="G47" s="168"/>
      <c r="H47" s="168"/>
      <c r="I47" s="169"/>
      <c r="J47" s="3"/>
    </row>
    <row r="48" spans="1:10" ht="21.75" customHeight="1">
      <c r="A48" s="431"/>
      <c r="B48" s="147" t="s">
        <v>262</v>
      </c>
      <c r="C48" s="168"/>
      <c r="D48" s="168"/>
      <c r="E48" s="168"/>
      <c r="F48" s="168"/>
      <c r="G48" s="168"/>
      <c r="H48" s="168"/>
      <c r="I48" s="169"/>
      <c r="J48" s="3"/>
    </row>
    <row r="49" spans="1:10" ht="21.75" customHeight="1">
      <c r="A49" s="431"/>
      <c r="B49" s="44" t="s">
        <v>263</v>
      </c>
      <c r="C49" s="179"/>
      <c r="D49" s="168"/>
      <c r="E49" s="179"/>
      <c r="F49" s="168"/>
      <c r="G49" s="168"/>
      <c r="H49" s="168"/>
      <c r="I49" s="169"/>
      <c r="J49" s="3" t="s">
        <v>140</v>
      </c>
    </row>
    <row r="50" spans="1:10" ht="21.75" customHeight="1">
      <c r="A50" s="431"/>
      <c r="B50" s="44" t="s">
        <v>264</v>
      </c>
      <c r="C50" s="168"/>
      <c r="D50" s="168"/>
      <c r="E50" s="168"/>
      <c r="F50" s="168"/>
      <c r="G50" s="168"/>
      <c r="H50" s="168"/>
      <c r="I50" s="169"/>
      <c r="J50" s="3" t="s">
        <v>140</v>
      </c>
    </row>
    <row r="51" spans="1:10" ht="21.75" customHeight="1" thickBot="1">
      <c r="A51" s="432"/>
      <c r="B51" s="45" t="s">
        <v>99</v>
      </c>
      <c r="C51" s="174"/>
      <c r="D51" s="174"/>
      <c r="E51" s="174"/>
      <c r="F51" s="174"/>
      <c r="G51" s="174"/>
      <c r="H51" s="174"/>
      <c r="I51" s="175"/>
      <c r="J51" s="3" t="s">
        <v>105</v>
      </c>
    </row>
    <row r="52" spans="1:10" ht="21.75" customHeight="1">
      <c r="A52" s="583" t="s">
        <v>98</v>
      </c>
      <c r="B52" s="43" t="s">
        <v>163</v>
      </c>
      <c r="C52" s="172">
        <v>0</v>
      </c>
      <c r="D52" s="172"/>
      <c r="E52" s="172"/>
      <c r="F52" s="172"/>
      <c r="G52" s="172"/>
      <c r="H52" s="172"/>
      <c r="I52" s="173"/>
      <c r="J52" s="3" t="s">
        <v>104</v>
      </c>
    </row>
    <row r="53" spans="1:10" ht="21.75" customHeight="1">
      <c r="A53" s="584"/>
      <c r="B53" s="44" t="s">
        <v>108</v>
      </c>
      <c r="C53" s="168">
        <v>2</v>
      </c>
      <c r="D53" s="168"/>
      <c r="E53" s="168">
        <v>2</v>
      </c>
      <c r="F53" s="168"/>
      <c r="G53" s="168"/>
      <c r="H53" s="168"/>
      <c r="I53" s="169"/>
      <c r="J53" s="3"/>
    </row>
    <row r="54" spans="1:10" ht="21.75" customHeight="1">
      <c r="A54" s="584"/>
      <c r="B54" s="44" t="s">
        <v>265</v>
      </c>
      <c r="C54" s="168">
        <v>8</v>
      </c>
      <c r="D54" s="168"/>
      <c r="E54" s="168">
        <v>8</v>
      </c>
      <c r="F54" s="168"/>
      <c r="G54" s="168"/>
      <c r="H54" s="168"/>
      <c r="I54" s="169"/>
      <c r="J54" s="3" t="s">
        <v>44</v>
      </c>
    </row>
    <row r="55" spans="1:10" ht="21.75" customHeight="1" thickBot="1">
      <c r="A55" s="585"/>
      <c r="B55" s="45" t="s">
        <v>63</v>
      </c>
      <c r="C55" s="174">
        <f>SUM(C52:C54)</f>
        <v>10</v>
      </c>
      <c r="D55" s="174"/>
      <c r="E55" s="174">
        <f t="shared" ref="E55" si="11">SUM(E52:E54)</f>
        <v>10</v>
      </c>
      <c r="F55" s="174"/>
      <c r="G55" s="174"/>
      <c r="H55" s="174"/>
      <c r="I55" s="175"/>
      <c r="J55" s="3" t="s">
        <v>105</v>
      </c>
    </row>
    <row r="56" spans="1:10" ht="21.75" customHeight="1">
      <c r="A56" s="583" t="s">
        <v>109</v>
      </c>
      <c r="B56" s="66" t="s">
        <v>314</v>
      </c>
      <c r="C56" s="201"/>
      <c r="D56" s="201"/>
      <c r="E56" s="201"/>
      <c r="F56" s="201"/>
      <c r="G56" s="201"/>
      <c r="H56" s="201"/>
      <c r="I56" s="202"/>
      <c r="J56" s="3" t="s">
        <v>44</v>
      </c>
    </row>
    <row r="57" spans="1:10" ht="21.75" customHeight="1">
      <c r="A57" s="500"/>
      <c r="B57" s="44" t="s">
        <v>315</v>
      </c>
      <c r="C57" s="203"/>
      <c r="D57" s="203"/>
      <c r="E57" s="203"/>
      <c r="F57" s="203"/>
      <c r="G57" s="203"/>
      <c r="H57" s="203"/>
      <c r="I57" s="204"/>
      <c r="J57" s="3" t="s">
        <v>44</v>
      </c>
    </row>
    <row r="58" spans="1:10" ht="21.75" customHeight="1">
      <c r="A58" s="500"/>
      <c r="B58" s="44" t="s">
        <v>316</v>
      </c>
      <c r="C58" s="203"/>
      <c r="D58" s="203"/>
      <c r="E58" s="203"/>
      <c r="F58" s="203"/>
      <c r="G58" s="203"/>
      <c r="H58" s="203"/>
      <c r="I58" s="204"/>
      <c r="J58" s="3" t="s">
        <v>44</v>
      </c>
    </row>
    <row r="59" spans="1:10" ht="21.75" customHeight="1" thickBot="1">
      <c r="A59" s="501"/>
      <c r="B59" s="45" t="s">
        <v>318</v>
      </c>
      <c r="C59" s="209"/>
      <c r="D59" s="209"/>
      <c r="E59" s="209"/>
      <c r="F59" s="209"/>
      <c r="G59" s="209"/>
      <c r="H59" s="209"/>
      <c r="I59" s="210"/>
      <c r="J59" s="3" t="s">
        <v>62</v>
      </c>
    </row>
    <row r="60" spans="1:10" s="3" customFormat="1" ht="21.75" customHeight="1">
      <c r="A60" s="583" t="s">
        <v>394</v>
      </c>
      <c r="B60" s="66" t="s">
        <v>395</v>
      </c>
      <c r="C60" s="201">
        <v>52</v>
      </c>
      <c r="D60" s="201">
        <v>6</v>
      </c>
      <c r="E60" s="201">
        <v>50</v>
      </c>
      <c r="F60" s="201"/>
      <c r="G60" s="201"/>
      <c r="H60" s="201"/>
      <c r="I60" s="202"/>
      <c r="J60" s="3" t="s">
        <v>44</v>
      </c>
    </row>
    <row r="61" spans="1:10" s="3" customFormat="1" ht="21.75" customHeight="1">
      <c r="A61" s="584"/>
      <c r="B61" s="69" t="s">
        <v>297</v>
      </c>
      <c r="C61" s="203">
        <v>1</v>
      </c>
      <c r="D61" s="203"/>
      <c r="E61" s="203">
        <v>1</v>
      </c>
      <c r="F61" s="203"/>
      <c r="G61" s="203"/>
      <c r="H61" s="203"/>
      <c r="I61" s="204"/>
    </row>
    <row r="62" spans="1:10" s="3" customFormat="1" ht="21.75" customHeight="1">
      <c r="A62" s="584"/>
      <c r="B62" s="69" t="s">
        <v>396</v>
      </c>
      <c r="C62" s="203"/>
      <c r="D62" s="203"/>
      <c r="E62" s="203"/>
      <c r="F62" s="203"/>
      <c r="G62" s="203"/>
      <c r="H62" s="203"/>
      <c r="I62" s="204"/>
    </row>
    <row r="63" spans="1:10" s="3" customFormat="1" ht="21.75" customHeight="1">
      <c r="A63" s="584"/>
      <c r="B63" s="67" t="s">
        <v>397</v>
      </c>
      <c r="C63" s="203"/>
      <c r="D63" s="203"/>
      <c r="E63" s="203"/>
      <c r="F63" s="203"/>
      <c r="G63" s="203"/>
      <c r="H63" s="203"/>
      <c r="I63" s="204"/>
    </row>
    <row r="64" spans="1:10" s="3" customFormat="1" ht="21.75" customHeight="1">
      <c r="A64" s="584"/>
      <c r="B64" s="67" t="s">
        <v>398</v>
      </c>
      <c r="C64" s="203"/>
      <c r="D64" s="203"/>
      <c r="E64" s="203"/>
      <c r="F64" s="203"/>
      <c r="G64" s="203"/>
      <c r="H64" s="203"/>
      <c r="I64" s="204"/>
    </row>
    <row r="65" spans="1:10" s="3" customFormat="1" ht="21.75" customHeight="1">
      <c r="A65" s="584"/>
      <c r="B65" s="67" t="s">
        <v>399</v>
      </c>
      <c r="C65" s="203"/>
      <c r="D65" s="203"/>
      <c r="E65" s="203"/>
      <c r="F65" s="203"/>
      <c r="G65" s="203"/>
      <c r="H65" s="203"/>
      <c r="I65" s="204"/>
    </row>
    <row r="66" spans="1:10" s="3" customFormat="1" ht="21.75" customHeight="1">
      <c r="A66" s="584"/>
      <c r="B66" s="67" t="s">
        <v>400</v>
      </c>
      <c r="C66" s="205">
        <v>18</v>
      </c>
      <c r="D66" s="205">
        <v>8</v>
      </c>
      <c r="E66" s="205">
        <v>12</v>
      </c>
      <c r="F66" s="205"/>
      <c r="G66" s="205"/>
      <c r="H66" s="205"/>
      <c r="I66" s="206"/>
      <c r="J66" s="3" t="s">
        <v>44</v>
      </c>
    </row>
    <row r="67" spans="1:10" s="3" customFormat="1" ht="21.75" customHeight="1" thickBot="1">
      <c r="A67" s="585"/>
      <c r="B67" s="38" t="s">
        <v>63</v>
      </c>
      <c r="C67" s="207">
        <f>SUM(C60:C66)</f>
        <v>71</v>
      </c>
      <c r="D67" s="207">
        <f t="shared" ref="D67:E67" si="12">SUM(D60:D66)</f>
        <v>14</v>
      </c>
      <c r="E67" s="207">
        <f t="shared" si="12"/>
        <v>63</v>
      </c>
      <c r="F67" s="207"/>
      <c r="G67" s="207"/>
      <c r="H67" s="207"/>
      <c r="I67" s="208"/>
      <c r="J67" s="3" t="s">
        <v>62</v>
      </c>
    </row>
    <row r="68" spans="1:10" ht="21.75" customHeight="1">
      <c r="A68" s="596" t="s">
        <v>266</v>
      </c>
      <c r="B68" s="71" t="s">
        <v>267</v>
      </c>
      <c r="C68" s="172"/>
      <c r="D68" s="172"/>
      <c r="E68" s="172"/>
      <c r="F68" s="172"/>
      <c r="G68" s="172"/>
      <c r="H68" s="172"/>
      <c r="I68" s="173"/>
      <c r="J68" s="3" t="s">
        <v>107</v>
      </c>
    </row>
    <row r="69" spans="1:10" ht="21.75" customHeight="1">
      <c r="A69" s="597"/>
      <c r="B69" s="46" t="s">
        <v>268</v>
      </c>
      <c r="C69" s="168"/>
      <c r="D69" s="168"/>
      <c r="E69" s="168"/>
      <c r="F69" s="168"/>
      <c r="G69" s="168"/>
      <c r="H69" s="168"/>
      <c r="I69" s="169"/>
      <c r="J69" s="3"/>
    </row>
    <row r="70" spans="1:10" ht="21.75" customHeight="1">
      <c r="A70" s="597"/>
      <c r="B70" s="46" t="s">
        <v>269</v>
      </c>
      <c r="C70" s="168"/>
      <c r="D70" s="168"/>
      <c r="E70" s="168"/>
      <c r="F70" s="168"/>
      <c r="G70" s="168"/>
      <c r="H70" s="168"/>
      <c r="I70" s="169"/>
      <c r="J70" s="3" t="s">
        <v>107</v>
      </c>
    </row>
    <row r="71" spans="1:10" ht="21.75" customHeight="1">
      <c r="A71" s="597"/>
      <c r="B71" s="46" t="s">
        <v>270</v>
      </c>
      <c r="C71" s="168"/>
      <c r="D71" s="168"/>
      <c r="E71" s="168"/>
      <c r="F71" s="168"/>
      <c r="G71" s="168"/>
      <c r="H71" s="168"/>
      <c r="I71" s="169"/>
      <c r="J71" s="3" t="s">
        <v>107</v>
      </c>
    </row>
    <row r="72" spans="1:10" ht="21.75" customHeight="1" thickBot="1">
      <c r="A72" s="598"/>
      <c r="B72" s="38" t="s">
        <v>63</v>
      </c>
      <c r="C72" s="174"/>
      <c r="D72" s="174"/>
      <c r="E72" s="174"/>
      <c r="F72" s="174"/>
      <c r="G72" s="174"/>
      <c r="H72" s="174"/>
      <c r="I72" s="175"/>
      <c r="J72" s="3" t="s">
        <v>105</v>
      </c>
    </row>
    <row r="73" spans="1:10" ht="21.75" customHeight="1">
      <c r="A73" s="583" t="s">
        <v>272</v>
      </c>
      <c r="B73" s="47" t="s">
        <v>300</v>
      </c>
      <c r="C73" s="201">
        <v>20</v>
      </c>
      <c r="D73" s="201">
        <v>20</v>
      </c>
      <c r="E73" s="201">
        <v>20</v>
      </c>
      <c r="F73" s="201"/>
      <c r="G73" s="201"/>
      <c r="H73" s="201"/>
      <c r="I73" s="202"/>
      <c r="J73" s="3" t="s">
        <v>44</v>
      </c>
    </row>
    <row r="74" spans="1:10" ht="21.75" customHeight="1">
      <c r="A74" s="500"/>
      <c r="B74" s="44" t="s">
        <v>301</v>
      </c>
      <c r="C74" s="203">
        <v>30</v>
      </c>
      <c r="D74" s="203">
        <v>30</v>
      </c>
      <c r="E74" s="203">
        <v>30</v>
      </c>
      <c r="F74" s="203"/>
      <c r="G74" s="203"/>
      <c r="H74" s="203"/>
      <c r="I74" s="204"/>
      <c r="J74" s="3" t="s">
        <v>44</v>
      </c>
    </row>
    <row r="75" spans="1:10" ht="21.75" customHeight="1">
      <c r="A75" s="500"/>
      <c r="B75" s="44" t="s">
        <v>271</v>
      </c>
      <c r="C75" s="203">
        <v>10</v>
      </c>
      <c r="D75" s="203">
        <v>10</v>
      </c>
      <c r="E75" s="203">
        <v>10</v>
      </c>
      <c r="F75" s="203"/>
      <c r="G75" s="203">
        <v>10</v>
      </c>
      <c r="H75" s="203">
        <v>10</v>
      </c>
      <c r="I75" s="204"/>
      <c r="J75" s="3"/>
    </row>
    <row r="76" spans="1:10" ht="21.75" customHeight="1">
      <c r="A76" s="500"/>
      <c r="B76" s="44" t="s">
        <v>302</v>
      </c>
      <c r="C76" s="203"/>
      <c r="D76" s="203"/>
      <c r="E76" s="203"/>
      <c r="F76" s="203"/>
      <c r="G76" s="203"/>
      <c r="H76" s="203"/>
      <c r="I76" s="204"/>
      <c r="J76" s="3" t="s">
        <v>44</v>
      </c>
    </row>
    <row r="77" spans="1:10" ht="21.75" customHeight="1" thickBot="1">
      <c r="A77" s="501"/>
      <c r="B77" s="45" t="s">
        <v>99</v>
      </c>
      <c r="C77" s="209">
        <f>SUM(C73:C76)</f>
        <v>60</v>
      </c>
      <c r="D77" s="209">
        <f t="shared" ref="D77:H77" si="13">SUM(D73:D76)</f>
        <v>60</v>
      </c>
      <c r="E77" s="209">
        <f t="shared" si="13"/>
        <v>60</v>
      </c>
      <c r="F77" s="209"/>
      <c r="G77" s="209">
        <f t="shared" si="13"/>
        <v>10</v>
      </c>
      <c r="H77" s="209">
        <f t="shared" si="13"/>
        <v>10</v>
      </c>
      <c r="I77" s="210"/>
      <c r="J77" s="3" t="s">
        <v>236</v>
      </c>
    </row>
    <row r="78" spans="1:10" s="3" customFormat="1" ht="21.75" customHeight="1">
      <c r="A78" s="583" t="s">
        <v>111</v>
      </c>
      <c r="B78" s="238" t="s">
        <v>319</v>
      </c>
      <c r="C78" s="201"/>
      <c r="D78" s="201"/>
      <c r="E78" s="201"/>
      <c r="F78" s="201"/>
      <c r="G78" s="201"/>
      <c r="H78" s="201"/>
      <c r="I78" s="202"/>
      <c r="J78" s="3" t="s">
        <v>44</v>
      </c>
    </row>
    <row r="79" spans="1:10" s="3" customFormat="1" ht="21.75" customHeight="1">
      <c r="A79" s="584"/>
      <c r="B79" s="239" t="s">
        <v>320</v>
      </c>
      <c r="C79" s="203"/>
      <c r="D79" s="203"/>
      <c r="E79" s="203"/>
      <c r="F79" s="203"/>
      <c r="G79" s="203"/>
      <c r="H79" s="203"/>
      <c r="I79" s="204"/>
    </row>
    <row r="80" spans="1:10" s="3" customFormat="1" ht="21.75" customHeight="1">
      <c r="A80" s="584"/>
      <c r="B80" s="239" t="s">
        <v>321</v>
      </c>
      <c r="C80" s="203"/>
      <c r="D80" s="203"/>
      <c r="E80" s="203"/>
      <c r="F80" s="203"/>
      <c r="G80" s="203"/>
      <c r="H80" s="203"/>
      <c r="I80" s="204"/>
    </row>
    <row r="81" spans="1:13" s="3" customFormat="1" ht="21.75" customHeight="1">
      <c r="A81" s="584"/>
      <c r="B81" s="240" t="s">
        <v>322</v>
      </c>
      <c r="C81" s="203"/>
      <c r="D81" s="203"/>
      <c r="E81" s="203"/>
      <c r="F81" s="203"/>
      <c r="G81" s="203"/>
      <c r="H81" s="203"/>
      <c r="I81" s="204"/>
    </row>
    <row r="82" spans="1:13" s="3" customFormat="1" ht="21.75" customHeight="1">
      <c r="A82" s="584"/>
      <c r="B82" s="241" t="s">
        <v>323</v>
      </c>
      <c r="C82" s="203"/>
      <c r="D82" s="203"/>
      <c r="E82" s="203"/>
      <c r="F82" s="203"/>
      <c r="G82" s="203"/>
      <c r="H82" s="203"/>
      <c r="I82" s="204"/>
    </row>
    <row r="83" spans="1:13" s="3" customFormat="1" ht="21.75" customHeight="1">
      <c r="A83" s="584"/>
      <c r="B83" s="241" t="s">
        <v>324</v>
      </c>
      <c r="C83" s="203"/>
      <c r="D83" s="203"/>
      <c r="E83" s="203"/>
      <c r="F83" s="203"/>
      <c r="G83" s="203"/>
      <c r="H83" s="203"/>
      <c r="I83" s="204"/>
    </row>
    <row r="84" spans="1:13" s="3" customFormat="1" ht="21.75" customHeight="1">
      <c r="A84" s="584"/>
      <c r="B84" s="241" t="s">
        <v>325</v>
      </c>
      <c r="C84" s="205"/>
      <c r="D84" s="205"/>
      <c r="E84" s="205"/>
      <c r="F84" s="205"/>
      <c r="G84" s="205"/>
      <c r="H84" s="205"/>
      <c r="I84" s="206"/>
      <c r="J84" s="3" t="s">
        <v>44</v>
      </c>
    </row>
    <row r="85" spans="1:13" s="3" customFormat="1" ht="21.75" customHeight="1">
      <c r="A85" s="584"/>
      <c r="B85" s="241" t="s">
        <v>326</v>
      </c>
      <c r="C85" s="203"/>
      <c r="D85" s="203"/>
      <c r="E85" s="203"/>
      <c r="F85" s="203"/>
      <c r="G85" s="203"/>
      <c r="H85" s="203"/>
      <c r="I85" s="204"/>
      <c r="J85" s="3" t="s">
        <v>44</v>
      </c>
    </row>
    <row r="86" spans="1:13" s="3" customFormat="1" ht="21.75" customHeight="1" thickBot="1">
      <c r="A86" s="585"/>
      <c r="B86" s="38" t="s">
        <v>63</v>
      </c>
      <c r="C86" s="209"/>
      <c r="D86" s="209"/>
      <c r="E86" s="209"/>
      <c r="F86" s="209"/>
      <c r="G86" s="209"/>
      <c r="H86" s="209"/>
      <c r="I86" s="210"/>
      <c r="J86" s="3" t="s">
        <v>44</v>
      </c>
    </row>
    <row r="87" spans="1:13" s="3" customFormat="1" ht="21.75" customHeight="1">
      <c r="A87" s="594" t="s">
        <v>401</v>
      </c>
      <c r="B87" s="66" t="s">
        <v>327</v>
      </c>
      <c r="C87" s="199">
        <v>10</v>
      </c>
      <c r="D87" s="199">
        <v>10</v>
      </c>
      <c r="E87" s="199">
        <v>10</v>
      </c>
      <c r="F87" s="199"/>
      <c r="G87" s="199"/>
      <c r="H87" s="199"/>
      <c r="I87" s="200"/>
      <c r="J87" s="3" t="s">
        <v>328</v>
      </c>
    </row>
    <row r="88" spans="1:13" s="3" customFormat="1" ht="21.75" customHeight="1" thickBot="1">
      <c r="A88" s="595"/>
      <c r="B88" s="267" t="s">
        <v>63</v>
      </c>
      <c r="C88" s="412">
        <f>+C87</f>
        <v>10</v>
      </c>
      <c r="D88" s="412">
        <f t="shared" ref="D88:E88" si="14">+D87</f>
        <v>10</v>
      </c>
      <c r="E88" s="412">
        <f t="shared" si="14"/>
        <v>10</v>
      </c>
      <c r="F88" s="209"/>
      <c r="G88" s="209"/>
      <c r="H88" s="209"/>
      <c r="I88" s="210"/>
      <c r="J88" s="3" t="s">
        <v>329</v>
      </c>
    </row>
    <row r="89" spans="1:13" ht="14.25" customHeight="1">
      <c r="A89" s="134" t="s">
        <v>440</v>
      </c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3"/>
    </row>
    <row r="90" spans="1:13" ht="17.25" customHeight="1">
      <c r="A90" s="134" t="s">
        <v>441</v>
      </c>
      <c r="B90" s="41"/>
      <c r="C90" s="42"/>
      <c r="D90" s="42"/>
      <c r="E90" s="42"/>
      <c r="F90" s="42"/>
      <c r="G90" s="42"/>
      <c r="H90" s="42"/>
      <c r="I90" s="42"/>
      <c r="J90" s="3"/>
    </row>
    <row r="91" spans="1:13" ht="17.25" customHeight="1">
      <c r="B91" s="282"/>
      <c r="C91" s="42"/>
      <c r="D91" s="42"/>
      <c r="E91" s="42"/>
      <c r="F91" s="42"/>
      <c r="G91" s="42"/>
      <c r="H91" s="42"/>
      <c r="I91" s="42"/>
      <c r="J91" s="3"/>
    </row>
    <row r="92" spans="1:13" ht="17.25" customHeight="1">
      <c r="A92" s="282"/>
      <c r="B92" s="41"/>
      <c r="C92" s="42"/>
      <c r="D92" s="42"/>
      <c r="E92" s="42"/>
      <c r="F92" s="42"/>
      <c r="G92" s="42"/>
      <c r="H92" s="42"/>
      <c r="I92" s="42"/>
      <c r="J92" s="3"/>
    </row>
    <row r="93" spans="1:13" ht="17.25" customHeight="1">
      <c r="A93" s="32"/>
      <c r="B93" s="41"/>
      <c r="C93" s="42"/>
      <c r="D93" s="42"/>
      <c r="E93" s="42"/>
      <c r="F93" s="42"/>
      <c r="G93" s="42"/>
      <c r="H93" s="42"/>
      <c r="I93" s="42"/>
      <c r="J93" s="3"/>
    </row>
    <row r="94" spans="1:13" ht="17.25" customHeight="1">
      <c r="A94" s="32"/>
      <c r="B94" s="41"/>
      <c r="C94" s="42"/>
      <c r="D94" s="42"/>
      <c r="E94" s="42"/>
      <c r="F94" s="42"/>
      <c r="G94" s="42"/>
      <c r="H94" s="42"/>
      <c r="I94" s="42"/>
      <c r="J94" s="3"/>
    </row>
    <row r="95" spans="1:13" ht="17.25" customHeight="1">
      <c r="A95" s="32"/>
      <c r="B95" s="41"/>
      <c r="C95" s="42"/>
      <c r="D95" s="42"/>
      <c r="E95" s="42"/>
      <c r="F95" s="42"/>
      <c r="G95" s="42"/>
      <c r="H95" s="42"/>
      <c r="I95" s="42"/>
      <c r="J95" s="3"/>
    </row>
    <row r="96" spans="1:13" ht="17.25" customHeight="1">
      <c r="A96" s="32"/>
      <c r="B96" s="41"/>
      <c r="C96" s="42"/>
      <c r="D96" s="42"/>
      <c r="E96" s="42"/>
      <c r="F96" s="42"/>
      <c r="G96" s="42"/>
      <c r="H96" s="42"/>
      <c r="I96" s="42"/>
      <c r="J96" s="3"/>
    </row>
    <row r="97" spans="1:10" ht="17.25" customHeight="1">
      <c r="A97" s="32"/>
      <c r="B97" s="41"/>
      <c r="C97" s="42"/>
      <c r="D97" s="42"/>
      <c r="E97" s="42"/>
      <c r="F97" s="42"/>
      <c r="G97" s="42"/>
      <c r="H97" s="42"/>
      <c r="I97" s="42"/>
      <c r="J97" s="3"/>
    </row>
    <row r="98" spans="1:10" ht="17.25" customHeight="1">
      <c r="A98" s="32"/>
      <c r="B98" s="41"/>
      <c r="C98" s="42"/>
      <c r="D98" s="42"/>
      <c r="E98" s="42"/>
      <c r="F98" s="42"/>
      <c r="G98" s="42"/>
      <c r="H98" s="42"/>
      <c r="I98" s="42"/>
      <c r="J98" s="3"/>
    </row>
    <row r="99" spans="1:10" ht="17.25" customHeight="1">
      <c r="A99" s="32"/>
      <c r="B99" s="41"/>
      <c r="C99" s="42"/>
      <c r="D99" s="42"/>
      <c r="E99" s="42"/>
      <c r="F99" s="42"/>
      <c r="G99" s="42"/>
      <c r="H99" s="42"/>
      <c r="I99" s="42"/>
      <c r="J99" s="3"/>
    </row>
    <row r="100" spans="1:10" ht="17.25" customHeight="1">
      <c r="A100" s="32"/>
      <c r="B100" s="41"/>
      <c r="C100" s="42"/>
      <c r="D100" s="42"/>
      <c r="E100" s="42"/>
      <c r="F100" s="42"/>
      <c r="G100" s="42"/>
      <c r="H100" s="42"/>
      <c r="I100" s="42"/>
      <c r="J100" s="3"/>
    </row>
    <row r="101" spans="1:10" ht="17.25" customHeight="1">
      <c r="A101" s="32"/>
      <c r="B101" s="41"/>
      <c r="C101" s="42"/>
      <c r="D101" s="42"/>
      <c r="E101" s="42"/>
      <c r="F101" s="42"/>
      <c r="G101" s="42"/>
      <c r="H101" s="42"/>
      <c r="I101" s="42"/>
      <c r="J101" s="3"/>
    </row>
    <row r="102" spans="1:10" ht="17.25" customHeight="1">
      <c r="A102" s="32"/>
      <c r="B102" s="41"/>
      <c r="C102" s="42"/>
      <c r="D102" s="42"/>
      <c r="E102" s="42"/>
      <c r="F102" s="42"/>
      <c r="G102" s="42"/>
      <c r="H102" s="42"/>
      <c r="I102" s="42"/>
      <c r="J102" s="3"/>
    </row>
    <row r="103" spans="1:10" ht="17.25" customHeight="1">
      <c r="A103" s="32"/>
      <c r="B103" s="41"/>
      <c r="C103" s="42"/>
      <c r="D103" s="42"/>
      <c r="E103" s="42"/>
      <c r="F103" s="42"/>
      <c r="G103" s="42"/>
      <c r="H103" s="42"/>
      <c r="I103" s="42"/>
      <c r="J103" s="3"/>
    </row>
    <row r="104" spans="1:10" ht="17.25" customHeight="1">
      <c r="A104" s="32"/>
      <c r="B104" s="41"/>
      <c r="C104" s="42"/>
      <c r="D104" s="42"/>
      <c r="E104" s="42"/>
      <c r="F104" s="42"/>
      <c r="G104" s="42"/>
      <c r="H104" s="42"/>
      <c r="I104" s="42"/>
      <c r="J104" s="3"/>
    </row>
    <row r="105" spans="1:10" ht="17.25" customHeight="1">
      <c r="A105" s="32"/>
      <c r="B105" s="41"/>
      <c r="C105" s="42"/>
      <c r="D105" s="42"/>
      <c r="E105" s="42"/>
      <c r="F105" s="42"/>
      <c r="G105" s="42"/>
      <c r="H105" s="42"/>
      <c r="I105" s="42"/>
      <c r="J105" s="3"/>
    </row>
    <row r="106" spans="1:10" ht="17.25" customHeight="1">
      <c r="A106" s="32"/>
      <c r="B106" s="41"/>
      <c r="C106" s="42"/>
      <c r="D106" s="42"/>
      <c r="E106" s="42"/>
      <c r="F106" s="42"/>
      <c r="G106" s="42"/>
      <c r="H106" s="42"/>
      <c r="I106" s="42"/>
      <c r="J106" s="3"/>
    </row>
    <row r="107" spans="1:10" ht="17.25" customHeight="1">
      <c r="A107" s="32"/>
      <c r="B107" s="41"/>
      <c r="C107" s="42"/>
      <c r="D107" s="42"/>
      <c r="E107" s="42"/>
      <c r="F107" s="42"/>
      <c r="G107" s="42"/>
      <c r="H107" s="42"/>
      <c r="I107" s="42"/>
      <c r="J107" s="3"/>
    </row>
    <row r="108" spans="1:10" ht="17.25" customHeight="1">
      <c r="A108" s="32"/>
      <c r="B108" s="41"/>
      <c r="C108" s="42"/>
      <c r="D108" s="42"/>
      <c r="E108" s="42"/>
      <c r="F108" s="42"/>
      <c r="G108" s="42"/>
      <c r="H108" s="42"/>
      <c r="I108" s="42"/>
      <c r="J108" s="3"/>
    </row>
    <row r="109" spans="1:10" ht="17.25" customHeight="1">
      <c r="A109" s="32"/>
      <c r="B109" s="41"/>
      <c r="C109" s="42"/>
      <c r="D109" s="42"/>
      <c r="E109" s="42"/>
      <c r="F109" s="42"/>
      <c r="G109" s="42"/>
      <c r="H109" s="42"/>
      <c r="I109" s="42"/>
      <c r="J109" s="3"/>
    </row>
    <row r="110" spans="1:10" ht="17.25" customHeight="1">
      <c r="A110" s="32"/>
      <c r="B110" s="41"/>
      <c r="C110" s="42"/>
      <c r="D110" s="42"/>
      <c r="E110" s="42"/>
      <c r="F110" s="42"/>
      <c r="G110" s="42"/>
      <c r="H110" s="42"/>
      <c r="I110" s="42"/>
      <c r="J110" s="3"/>
    </row>
    <row r="111" spans="1:10" ht="17.25" customHeight="1">
      <c r="A111" s="32"/>
      <c r="B111" s="41"/>
      <c r="C111" s="42"/>
      <c r="D111" s="42"/>
      <c r="E111" s="42"/>
      <c r="F111" s="42"/>
      <c r="G111" s="42"/>
      <c r="H111" s="42"/>
      <c r="I111" s="42"/>
      <c r="J111" s="3"/>
    </row>
    <row r="112" spans="1:10" ht="17.25" customHeight="1">
      <c r="A112" s="32"/>
      <c r="B112" s="41"/>
      <c r="C112" s="42"/>
      <c r="D112" s="42"/>
      <c r="E112" s="42"/>
      <c r="F112" s="42"/>
      <c r="G112" s="42"/>
      <c r="H112" s="42"/>
      <c r="I112" s="42"/>
      <c r="J112" s="3"/>
    </row>
    <row r="113" spans="1:10" ht="17.25" customHeight="1">
      <c r="A113" s="32"/>
      <c r="B113" s="41"/>
      <c r="C113" s="42"/>
      <c r="D113" s="42"/>
      <c r="E113" s="42"/>
      <c r="F113" s="42"/>
      <c r="G113" s="42"/>
      <c r="H113" s="42"/>
      <c r="I113" s="42"/>
      <c r="J113" s="3"/>
    </row>
    <row r="114" spans="1:10" ht="17.25" customHeight="1">
      <c r="A114" s="32"/>
      <c r="B114" s="41"/>
      <c r="C114" s="42"/>
      <c r="D114" s="42"/>
      <c r="E114" s="42"/>
      <c r="F114" s="42"/>
      <c r="G114" s="42"/>
      <c r="H114" s="42"/>
      <c r="I114" s="42"/>
      <c r="J114" s="3"/>
    </row>
    <row r="115" spans="1:10" ht="17.25" customHeight="1">
      <c r="A115" s="32"/>
      <c r="B115" s="41"/>
      <c r="C115" s="42"/>
      <c r="D115" s="42"/>
      <c r="E115" s="42"/>
      <c r="F115" s="42"/>
      <c r="G115" s="42"/>
      <c r="H115" s="42"/>
      <c r="I115" s="42"/>
      <c r="J115" s="3"/>
    </row>
    <row r="116" spans="1:10" ht="17.25" customHeight="1">
      <c r="A116" s="32"/>
      <c r="B116" s="41"/>
      <c r="C116" s="42"/>
      <c r="D116" s="42"/>
      <c r="E116" s="42"/>
      <c r="F116" s="42"/>
      <c r="G116" s="42"/>
      <c r="H116" s="42"/>
      <c r="I116" s="42"/>
      <c r="J116" s="3"/>
    </row>
    <row r="117" spans="1:10" ht="17.25" customHeight="1">
      <c r="A117" s="32"/>
      <c r="B117" s="41"/>
      <c r="C117" s="42"/>
      <c r="D117" s="42"/>
      <c r="E117" s="42"/>
      <c r="F117" s="42"/>
      <c r="G117" s="42"/>
      <c r="H117" s="42"/>
      <c r="I117" s="42"/>
      <c r="J117" s="3"/>
    </row>
    <row r="118" spans="1:10" ht="17.25" customHeight="1">
      <c r="A118" s="32"/>
      <c r="B118" s="41"/>
      <c r="C118" s="42"/>
      <c r="D118" s="42"/>
      <c r="E118" s="42"/>
      <c r="F118" s="42"/>
      <c r="G118" s="42"/>
      <c r="H118" s="42"/>
      <c r="I118" s="42"/>
      <c r="J118" s="3"/>
    </row>
    <row r="119" spans="1:10" ht="17.25" customHeight="1">
      <c r="A119" s="32"/>
      <c r="B119" s="41"/>
      <c r="C119" s="42"/>
      <c r="D119" s="42"/>
      <c r="E119" s="42"/>
      <c r="F119" s="42"/>
      <c r="G119" s="42"/>
      <c r="H119" s="42"/>
      <c r="I119" s="42"/>
      <c r="J119" s="3"/>
    </row>
    <row r="120" spans="1:10" ht="17.25" customHeight="1">
      <c r="A120" s="32"/>
      <c r="B120" s="41"/>
      <c r="C120" s="42"/>
      <c r="D120" s="42"/>
      <c r="E120" s="42"/>
      <c r="F120" s="42"/>
      <c r="G120" s="42"/>
      <c r="H120" s="42"/>
      <c r="I120" s="42"/>
      <c r="J120" s="3"/>
    </row>
    <row r="121" spans="1:10" ht="17.25" customHeight="1">
      <c r="A121" s="32"/>
      <c r="B121" s="41"/>
      <c r="C121" s="42"/>
      <c r="D121" s="42"/>
      <c r="E121" s="42"/>
      <c r="F121" s="42"/>
      <c r="G121" s="42"/>
      <c r="H121" s="42"/>
      <c r="I121" s="42"/>
      <c r="J121" s="3"/>
    </row>
    <row r="122" spans="1:10" ht="17.25" customHeight="1">
      <c r="A122" s="32"/>
      <c r="B122" s="41"/>
      <c r="C122" s="42"/>
      <c r="D122" s="42"/>
      <c r="E122" s="42"/>
      <c r="F122" s="42"/>
      <c r="G122" s="42"/>
      <c r="H122" s="42"/>
      <c r="I122" s="42"/>
      <c r="J122" s="3"/>
    </row>
    <row r="123" spans="1:10" ht="17.25" customHeight="1">
      <c r="A123" s="32"/>
      <c r="B123" s="41"/>
      <c r="C123" s="42"/>
      <c r="D123" s="42"/>
      <c r="E123" s="42"/>
      <c r="F123" s="42"/>
      <c r="G123" s="42"/>
      <c r="H123" s="42"/>
      <c r="I123" s="42"/>
      <c r="J123" s="3"/>
    </row>
    <row r="124" spans="1:10" ht="17.25" customHeight="1">
      <c r="A124" s="32"/>
      <c r="B124" s="41"/>
      <c r="C124" s="42"/>
      <c r="D124" s="42"/>
      <c r="E124" s="42"/>
      <c r="F124" s="42"/>
      <c r="G124" s="42"/>
      <c r="H124" s="42"/>
      <c r="I124" s="42"/>
      <c r="J124" s="3"/>
    </row>
    <row r="125" spans="1:10" ht="17.25" customHeight="1">
      <c r="A125" s="32"/>
      <c r="B125" s="41"/>
      <c r="C125" s="42"/>
      <c r="D125" s="42"/>
      <c r="E125" s="42"/>
      <c r="F125" s="42"/>
      <c r="G125" s="42"/>
      <c r="H125" s="42"/>
      <c r="I125" s="42"/>
      <c r="J125" s="3"/>
    </row>
    <row r="126" spans="1:10" ht="17.25" customHeight="1">
      <c r="A126" s="32"/>
      <c r="B126" s="41"/>
      <c r="C126" s="42"/>
      <c r="D126" s="42"/>
      <c r="E126" s="42"/>
      <c r="F126" s="42"/>
      <c r="G126" s="42"/>
      <c r="H126" s="42"/>
      <c r="I126" s="42"/>
      <c r="J126" s="3"/>
    </row>
    <row r="127" spans="1:10" ht="17.25" customHeight="1">
      <c r="A127" s="32"/>
      <c r="B127" s="41"/>
      <c r="C127" s="42"/>
      <c r="D127" s="42"/>
      <c r="E127" s="42"/>
      <c r="F127" s="42"/>
      <c r="G127" s="42"/>
      <c r="H127" s="42"/>
      <c r="I127" s="42"/>
      <c r="J127" s="3"/>
    </row>
    <row r="128" spans="1:10" ht="17.25" customHeight="1">
      <c r="A128" s="32"/>
      <c r="B128" s="41"/>
      <c r="C128" s="42"/>
      <c r="D128" s="42"/>
      <c r="E128" s="42"/>
      <c r="F128" s="42"/>
      <c r="G128" s="42"/>
      <c r="H128" s="42"/>
      <c r="I128" s="42"/>
      <c r="J128" s="3"/>
    </row>
    <row r="129" spans="1:10" ht="17.25" customHeight="1">
      <c r="A129" s="32"/>
      <c r="B129" s="41"/>
      <c r="C129" s="42"/>
      <c r="D129" s="42"/>
      <c r="E129" s="42"/>
      <c r="F129" s="42"/>
      <c r="G129" s="42"/>
      <c r="H129" s="42"/>
      <c r="I129" s="42"/>
      <c r="J129" s="3"/>
    </row>
    <row r="130" spans="1:10" ht="17.25" customHeight="1">
      <c r="A130" s="32"/>
      <c r="B130" s="41"/>
      <c r="C130" s="42"/>
      <c r="D130" s="42"/>
      <c r="E130" s="42"/>
      <c r="F130" s="42"/>
      <c r="G130" s="42"/>
      <c r="H130" s="42"/>
      <c r="I130" s="42"/>
      <c r="J130" s="3"/>
    </row>
    <row r="131" spans="1:10" ht="17.25" customHeight="1">
      <c r="A131" s="32"/>
      <c r="B131" s="41"/>
      <c r="C131" s="42"/>
      <c r="D131" s="42"/>
      <c r="E131" s="42"/>
      <c r="F131" s="42"/>
      <c r="G131" s="42"/>
      <c r="H131" s="42"/>
      <c r="I131" s="42"/>
      <c r="J131" s="3"/>
    </row>
    <row r="132" spans="1:10" ht="17.25" customHeight="1">
      <c r="A132" s="32"/>
      <c r="B132" s="41"/>
      <c r="C132" s="42"/>
      <c r="D132" s="42"/>
      <c r="E132" s="42"/>
      <c r="F132" s="42"/>
      <c r="G132" s="42"/>
      <c r="H132" s="42"/>
      <c r="I132" s="42"/>
      <c r="J132" s="3"/>
    </row>
    <row r="133" spans="1:10" ht="17.25" customHeight="1">
      <c r="A133" s="32"/>
      <c r="B133" s="41"/>
      <c r="C133" s="42"/>
      <c r="D133" s="42"/>
      <c r="E133" s="42"/>
      <c r="F133" s="42"/>
      <c r="G133" s="42"/>
      <c r="H133" s="42"/>
      <c r="I133" s="42"/>
      <c r="J133" s="3"/>
    </row>
    <row r="134" spans="1:10" ht="17.25" customHeight="1">
      <c r="A134" s="32"/>
      <c r="B134" s="41"/>
      <c r="C134" s="42"/>
      <c r="D134" s="42"/>
      <c r="E134" s="42"/>
      <c r="F134" s="42"/>
      <c r="G134" s="42"/>
      <c r="H134" s="42"/>
      <c r="I134" s="42"/>
      <c r="J134" s="3"/>
    </row>
    <row r="135" spans="1:10" ht="17.25" customHeight="1">
      <c r="A135" s="32"/>
      <c r="B135" s="41"/>
      <c r="C135" s="42"/>
      <c r="D135" s="42"/>
      <c r="E135" s="42"/>
      <c r="F135" s="42"/>
      <c r="G135" s="42"/>
      <c r="H135" s="42"/>
      <c r="I135" s="42"/>
      <c r="J135" s="3"/>
    </row>
    <row r="136" spans="1:10" ht="17.25" customHeight="1">
      <c r="A136" s="32"/>
      <c r="B136" s="41"/>
      <c r="C136" s="42"/>
      <c r="D136" s="42"/>
      <c r="E136" s="42"/>
      <c r="F136" s="42"/>
      <c r="G136" s="42"/>
      <c r="H136" s="42"/>
      <c r="I136" s="42"/>
      <c r="J136" s="3"/>
    </row>
    <row r="137" spans="1:10" ht="17.25" customHeight="1">
      <c r="A137" s="32"/>
      <c r="B137" s="41"/>
      <c r="C137" s="42"/>
      <c r="D137" s="42"/>
      <c r="E137" s="42"/>
      <c r="F137" s="42"/>
      <c r="G137" s="42"/>
      <c r="H137" s="42"/>
      <c r="I137" s="42"/>
      <c r="J137" s="3"/>
    </row>
    <row r="138" spans="1:10" ht="17.25" customHeight="1">
      <c r="A138" s="32"/>
      <c r="B138" s="41"/>
      <c r="C138" s="42"/>
      <c r="D138" s="42"/>
      <c r="E138" s="42"/>
      <c r="F138" s="42"/>
      <c r="G138" s="42"/>
      <c r="H138" s="42"/>
      <c r="I138" s="42"/>
      <c r="J138" s="3"/>
    </row>
    <row r="139" spans="1:10" ht="17.25" customHeight="1">
      <c r="A139" s="32"/>
      <c r="B139" s="41"/>
      <c r="C139" s="42"/>
      <c r="D139" s="42"/>
      <c r="E139" s="42"/>
      <c r="F139" s="42"/>
      <c r="G139" s="42"/>
      <c r="H139" s="42"/>
      <c r="I139" s="42"/>
      <c r="J139" s="3"/>
    </row>
    <row r="140" spans="1:10" ht="17.25" customHeight="1">
      <c r="A140" s="27" t="s">
        <v>101</v>
      </c>
      <c r="B140" s="41"/>
      <c r="C140" s="42"/>
      <c r="D140" s="42"/>
      <c r="E140" s="42"/>
      <c r="F140" s="42"/>
      <c r="G140" s="42"/>
      <c r="H140" s="42"/>
      <c r="I140" s="42"/>
      <c r="J140" s="3"/>
    </row>
    <row r="141" spans="1:10">
      <c r="A141" s="27" t="s">
        <v>100</v>
      </c>
      <c r="B141" s="27"/>
      <c r="C141" s="27"/>
      <c r="D141" s="27"/>
      <c r="E141" s="27"/>
      <c r="F141" s="27"/>
      <c r="G141" s="27"/>
      <c r="H141" s="27"/>
      <c r="I141" s="27"/>
    </row>
    <row r="142" spans="1:10">
      <c r="A142" s="27"/>
      <c r="B142" s="27"/>
      <c r="C142" s="27"/>
      <c r="D142" s="27"/>
      <c r="E142" s="27"/>
      <c r="F142" s="27"/>
      <c r="G142" s="27"/>
      <c r="H142" s="27"/>
      <c r="I142" s="27"/>
    </row>
    <row r="143" spans="1:10">
      <c r="B143" s="27"/>
      <c r="C143" s="27"/>
      <c r="D143" s="27"/>
      <c r="E143" s="27"/>
      <c r="F143" s="27"/>
      <c r="G143" s="27"/>
      <c r="H143" s="27"/>
      <c r="I143" s="27"/>
    </row>
  </sheetData>
  <mergeCells count="21">
    <mergeCell ref="A78:A86"/>
    <mergeCell ref="A27:A28"/>
    <mergeCell ref="A87:A88"/>
    <mergeCell ref="A68:A72"/>
    <mergeCell ref="A9:A15"/>
    <mergeCell ref="A23:A26"/>
    <mergeCell ref="A56:A59"/>
    <mergeCell ref="A60:A67"/>
    <mergeCell ref="A19:A22"/>
    <mergeCell ref="A73:A77"/>
    <mergeCell ref="A29:A32"/>
    <mergeCell ref="A16:A18"/>
    <mergeCell ref="B2:B4"/>
    <mergeCell ref="A2:A4"/>
    <mergeCell ref="A42:A51"/>
    <mergeCell ref="A52:A55"/>
    <mergeCell ref="A33:A41"/>
    <mergeCell ref="A6:B6"/>
    <mergeCell ref="A5:B5"/>
    <mergeCell ref="A7:B7"/>
    <mergeCell ref="A8:B8"/>
  </mergeCells>
  <phoneticPr fontId="5"/>
  <printOptions horizontalCentered="1"/>
  <pageMargins left="0.59055118110236227" right="0.59055118110236227" top="0.59055118110236227" bottom="0.39370078740157483" header="0.31496062992125984" footer="0.51181102362204722"/>
  <pageSetup paperSize="9" scale="70" firstPageNumber="36" fitToHeight="6" pageOrder="overThenDown" orientation="portrait" r:id="rId1"/>
  <headerFooter scaleWithDoc="0" alignWithMargins="0"/>
  <rowBreaks count="1" manualBreakCount="1">
    <brk id="51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view="pageBreakPreview" zoomScale="70" zoomScaleNormal="75" zoomScaleSheetLayoutView="70" workbookViewId="0">
      <selection activeCell="I10" sqref="I10"/>
    </sheetView>
  </sheetViews>
  <sheetFormatPr defaultRowHeight="14.25"/>
  <cols>
    <col min="1" max="1" width="6.625" customWidth="1"/>
    <col min="2" max="2" width="8.625" customWidth="1"/>
    <col min="3" max="3" width="10.25" style="3" customWidth="1"/>
    <col min="4" max="4" width="9.625" style="3" bestFit="1" customWidth="1"/>
    <col min="5" max="5" width="9.625" style="3" customWidth="1"/>
    <col min="6" max="6" width="8.625" style="3" customWidth="1"/>
    <col min="7" max="7" width="7.625" style="3" customWidth="1"/>
    <col min="8" max="9" width="7.625" style="4" customWidth="1"/>
    <col min="10" max="13" width="6.625" style="4" customWidth="1"/>
    <col min="14" max="14" width="9.625" style="4" customWidth="1"/>
    <col min="15" max="17" width="7.75" style="3" customWidth="1"/>
    <col min="18" max="19" width="7.25" style="3" customWidth="1"/>
    <col min="20" max="20" width="9.75" style="3" customWidth="1"/>
    <col min="21" max="24" width="7.625" style="3" customWidth="1"/>
    <col min="25" max="25" width="8.5" style="3" customWidth="1"/>
    <col min="26" max="27" width="9.5" style="3" customWidth="1"/>
    <col min="257" max="257" width="6.625" customWidth="1"/>
    <col min="258" max="258" width="10.375" customWidth="1"/>
    <col min="259" max="259" width="10.625" customWidth="1"/>
    <col min="260" max="262" width="8.25" customWidth="1"/>
    <col min="263" max="263" width="7.25" customWidth="1"/>
    <col min="264" max="268" width="6.875" customWidth="1"/>
    <col min="269" max="269" width="7.875" customWidth="1"/>
    <col min="270" max="270" width="6.875" customWidth="1"/>
    <col min="271" max="276" width="7.25" customWidth="1"/>
    <col min="277" max="277" width="8.125" customWidth="1"/>
    <col min="278" max="281" width="7.625" customWidth="1"/>
    <col min="282" max="283" width="9.5" customWidth="1"/>
    <col min="513" max="513" width="6.625" customWidth="1"/>
    <col min="514" max="514" width="10.375" customWidth="1"/>
    <col min="515" max="515" width="10.625" customWidth="1"/>
    <col min="516" max="518" width="8.25" customWidth="1"/>
    <col min="519" max="519" width="7.25" customWidth="1"/>
    <col min="520" max="524" width="6.875" customWidth="1"/>
    <col min="525" max="525" width="7.875" customWidth="1"/>
    <col min="526" max="526" width="6.875" customWidth="1"/>
    <col min="527" max="532" width="7.25" customWidth="1"/>
    <col min="533" max="533" width="8.125" customWidth="1"/>
    <col min="534" max="537" width="7.625" customWidth="1"/>
    <col min="538" max="539" width="9.5" customWidth="1"/>
    <col min="769" max="769" width="6.625" customWidth="1"/>
    <col min="770" max="770" width="10.375" customWidth="1"/>
    <col min="771" max="771" width="10.625" customWidth="1"/>
    <col min="772" max="774" width="8.25" customWidth="1"/>
    <col min="775" max="775" width="7.25" customWidth="1"/>
    <col min="776" max="780" width="6.875" customWidth="1"/>
    <col min="781" max="781" width="7.875" customWidth="1"/>
    <col min="782" max="782" width="6.875" customWidth="1"/>
    <col min="783" max="788" width="7.25" customWidth="1"/>
    <col min="789" max="789" width="8.125" customWidth="1"/>
    <col min="790" max="793" width="7.625" customWidth="1"/>
    <col min="794" max="795" width="9.5" customWidth="1"/>
    <col min="1025" max="1025" width="6.625" customWidth="1"/>
    <col min="1026" max="1026" width="10.375" customWidth="1"/>
    <col min="1027" max="1027" width="10.625" customWidth="1"/>
    <col min="1028" max="1030" width="8.25" customWidth="1"/>
    <col min="1031" max="1031" width="7.25" customWidth="1"/>
    <col min="1032" max="1036" width="6.875" customWidth="1"/>
    <col min="1037" max="1037" width="7.875" customWidth="1"/>
    <col min="1038" max="1038" width="6.875" customWidth="1"/>
    <col min="1039" max="1044" width="7.25" customWidth="1"/>
    <col min="1045" max="1045" width="8.125" customWidth="1"/>
    <col min="1046" max="1049" width="7.625" customWidth="1"/>
    <col min="1050" max="1051" width="9.5" customWidth="1"/>
    <col min="1281" max="1281" width="6.625" customWidth="1"/>
    <col min="1282" max="1282" width="10.375" customWidth="1"/>
    <col min="1283" max="1283" width="10.625" customWidth="1"/>
    <col min="1284" max="1286" width="8.25" customWidth="1"/>
    <col min="1287" max="1287" width="7.25" customWidth="1"/>
    <col min="1288" max="1292" width="6.875" customWidth="1"/>
    <col min="1293" max="1293" width="7.875" customWidth="1"/>
    <col min="1294" max="1294" width="6.875" customWidth="1"/>
    <col min="1295" max="1300" width="7.25" customWidth="1"/>
    <col min="1301" max="1301" width="8.125" customWidth="1"/>
    <col min="1302" max="1305" width="7.625" customWidth="1"/>
    <col min="1306" max="1307" width="9.5" customWidth="1"/>
    <col min="1537" max="1537" width="6.625" customWidth="1"/>
    <col min="1538" max="1538" width="10.375" customWidth="1"/>
    <col min="1539" max="1539" width="10.625" customWidth="1"/>
    <col min="1540" max="1542" width="8.25" customWidth="1"/>
    <col min="1543" max="1543" width="7.25" customWidth="1"/>
    <col min="1544" max="1548" width="6.875" customWidth="1"/>
    <col min="1549" max="1549" width="7.875" customWidth="1"/>
    <col min="1550" max="1550" width="6.875" customWidth="1"/>
    <col min="1551" max="1556" width="7.25" customWidth="1"/>
    <col min="1557" max="1557" width="8.125" customWidth="1"/>
    <col min="1558" max="1561" width="7.625" customWidth="1"/>
    <col min="1562" max="1563" width="9.5" customWidth="1"/>
    <col min="1793" max="1793" width="6.625" customWidth="1"/>
    <col min="1794" max="1794" width="10.375" customWidth="1"/>
    <col min="1795" max="1795" width="10.625" customWidth="1"/>
    <col min="1796" max="1798" width="8.25" customWidth="1"/>
    <col min="1799" max="1799" width="7.25" customWidth="1"/>
    <col min="1800" max="1804" width="6.875" customWidth="1"/>
    <col min="1805" max="1805" width="7.875" customWidth="1"/>
    <col min="1806" max="1806" width="6.875" customWidth="1"/>
    <col min="1807" max="1812" width="7.25" customWidth="1"/>
    <col min="1813" max="1813" width="8.125" customWidth="1"/>
    <col min="1814" max="1817" width="7.625" customWidth="1"/>
    <col min="1818" max="1819" width="9.5" customWidth="1"/>
    <col min="2049" max="2049" width="6.625" customWidth="1"/>
    <col min="2050" max="2050" width="10.375" customWidth="1"/>
    <col min="2051" max="2051" width="10.625" customWidth="1"/>
    <col min="2052" max="2054" width="8.25" customWidth="1"/>
    <col min="2055" max="2055" width="7.25" customWidth="1"/>
    <col min="2056" max="2060" width="6.875" customWidth="1"/>
    <col min="2061" max="2061" width="7.875" customWidth="1"/>
    <col min="2062" max="2062" width="6.875" customWidth="1"/>
    <col min="2063" max="2068" width="7.25" customWidth="1"/>
    <col min="2069" max="2069" width="8.125" customWidth="1"/>
    <col min="2070" max="2073" width="7.625" customWidth="1"/>
    <col min="2074" max="2075" width="9.5" customWidth="1"/>
    <col min="2305" max="2305" width="6.625" customWidth="1"/>
    <col min="2306" max="2306" width="10.375" customWidth="1"/>
    <col min="2307" max="2307" width="10.625" customWidth="1"/>
    <col min="2308" max="2310" width="8.25" customWidth="1"/>
    <col min="2311" max="2311" width="7.25" customWidth="1"/>
    <col min="2312" max="2316" width="6.875" customWidth="1"/>
    <col min="2317" max="2317" width="7.875" customWidth="1"/>
    <col min="2318" max="2318" width="6.875" customWidth="1"/>
    <col min="2319" max="2324" width="7.25" customWidth="1"/>
    <col min="2325" max="2325" width="8.125" customWidth="1"/>
    <col min="2326" max="2329" width="7.625" customWidth="1"/>
    <col min="2330" max="2331" width="9.5" customWidth="1"/>
    <col min="2561" max="2561" width="6.625" customWidth="1"/>
    <col min="2562" max="2562" width="10.375" customWidth="1"/>
    <col min="2563" max="2563" width="10.625" customWidth="1"/>
    <col min="2564" max="2566" width="8.25" customWidth="1"/>
    <col min="2567" max="2567" width="7.25" customWidth="1"/>
    <col min="2568" max="2572" width="6.875" customWidth="1"/>
    <col min="2573" max="2573" width="7.875" customWidth="1"/>
    <col min="2574" max="2574" width="6.875" customWidth="1"/>
    <col min="2575" max="2580" width="7.25" customWidth="1"/>
    <col min="2581" max="2581" width="8.125" customWidth="1"/>
    <col min="2582" max="2585" width="7.625" customWidth="1"/>
    <col min="2586" max="2587" width="9.5" customWidth="1"/>
    <col min="2817" max="2817" width="6.625" customWidth="1"/>
    <col min="2818" max="2818" width="10.375" customWidth="1"/>
    <col min="2819" max="2819" width="10.625" customWidth="1"/>
    <col min="2820" max="2822" width="8.25" customWidth="1"/>
    <col min="2823" max="2823" width="7.25" customWidth="1"/>
    <col min="2824" max="2828" width="6.875" customWidth="1"/>
    <col min="2829" max="2829" width="7.875" customWidth="1"/>
    <col min="2830" max="2830" width="6.875" customWidth="1"/>
    <col min="2831" max="2836" width="7.25" customWidth="1"/>
    <col min="2837" max="2837" width="8.125" customWidth="1"/>
    <col min="2838" max="2841" width="7.625" customWidth="1"/>
    <col min="2842" max="2843" width="9.5" customWidth="1"/>
    <col min="3073" max="3073" width="6.625" customWidth="1"/>
    <col min="3074" max="3074" width="10.375" customWidth="1"/>
    <col min="3075" max="3075" width="10.625" customWidth="1"/>
    <col min="3076" max="3078" width="8.25" customWidth="1"/>
    <col min="3079" max="3079" width="7.25" customWidth="1"/>
    <col min="3080" max="3084" width="6.875" customWidth="1"/>
    <col min="3085" max="3085" width="7.875" customWidth="1"/>
    <col min="3086" max="3086" width="6.875" customWidth="1"/>
    <col min="3087" max="3092" width="7.25" customWidth="1"/>
    <col min="3093" max="3093" width="8.125" customWidth="1"/>
    <col min="3094" max="3097" width="7.625" customWidth="1"/>
    <col min="3098" max="3099" width="9.5" customWidth="1"/>
    <col min="3329" max="3329" width="6.625" customWidth="1"/>
    <col min="3330" max="3330" width="10.375" customWidth="1"/>
    <col min="3331" max="3331" width="10.625" customWidth="1"/>
    <col min="3332" max="3334" width="8.25" customWidth="1"/>
    <col min="3335" max="3335" width="7.25" customWidth="1"/>
    <col min="3336" max="3340" width="6.875" customWidth="1"/>
    <col min="3341" max="3341" width="7.875" customWidth="1"/>
    <col min="3342" max="3342" width="6.875" customWidth="1"/>
    <col min="3343" max="3348" width="7.25" customWidth="1"/>
    <col min="3349" max="3349" width="8.125" customWidth="1"/>
    <col min="3350" max="3353" width="7.625" customWidth="1"/>
    <col min="3354" max="3355" width="9.5" customWidth="1"/>
    <col min="3585" max="3585" width="6.625" customWidth="1"/>
    <col min="3586" max="3586" width="10.375" customWidth="1"/>
    <col min="3587" max="3587" width="10.625" customWidth="1"/>
    <col min="3588" max="3590" width="8.25" customWidth="1"/>
    <col min="3591" max="3591" width="7.25" customWidth="1"/>
    <col min="3592" max="3596" width="6.875" customWidth="1"/>
    <col min="3597" max="3597" width="7.875" customWidth="1"/>
    <col min="3598" max="3598" width="6.875" customWidth="1"/>
    <col min="3599" max="3604" width="7.25" customWidth="1"/>
    <col min="3605" max="3605" width="8.125" customWidth="1"/>
    <col min="3606" max="3609" width="7.625" customWidth="1"/>
    <col min="3610" max="3611" width="9.5" customWidth="1"/>
    <col min="3841" max="3841" width="6.625" customWidth="1"/>
    <col min="3842" max="3842" width="10.375" customWidth="1"/>
    <col min="3843" max="3843" width="10.625" customWidth="1"/>
    <col min="3844" max="3846" width="8.25" customWidth="1"/>
    <col min="3847" max="3847" width="7.25" customWidth="1"/>
    <col min="3848" max="3852" width="6.875" customWidth="1"/>
    <col min="3853" max="3853" width="7.875" customWidth="1"/>
    <col min="3854" max="3854" width="6.875" customWidth="1"/>
    <col min="3855" max="3860" width="7.25" customWidth="1"/>
    <col min="3861" max="3861" width="8.125" customWidth="1"/>
    <col min="3862" max="3865" width="7.625" customWidth="1"/>
    <col min="3866" max="3867" width="9.5" customWidth="1"/>
    <col min="4097" max="4097" width="6.625" customWidth="1"/>
    <col min="4098" max="4098" width="10.375" customWidth="1"/>
    <col min="4099" max="4099" width="10.625" customWidth="1"/>
    <col min="4100" max="4102" width="8.25" customWidth="1"/>
    <col min="4103" max="4103" width="7.25" customWidth="1"/>
    <col min="4104" max="4108" width="6.875" customWidth="1"/>
    <col min="4109" max="4109" width="7.875" customWidth="1"/>
    <col min="4110" max="4110" width="6.875" customWidth="1"/>
    <col min="4111" max="4116" width="7.25" customWidth="1"/>
    <col min="4117" max="4117" width="8.125" customWidth="1"/>
    <col min="4118" max="4121" width="7.625" customWidth="1"/>
    <col min="4122" max="4123" width="9.5" customWidth="1"/>
    <col min="4353" max="4353" width="6.625" customWidth="1"/>
    <col min="4354" max="4354" width="10.375" customWidth="1"/>
    <col min="4355" max="4355" width="10.625" customWidth="1"/>
    <col min="4356" max="4358" width="8.25" customWidth="1"/>
    <col min="4359" max="4359" width="7.25" customWidth="1"/>
    <col min="4360" max="4364" width="6.875" customWidth="1"/>
    <col min="4365" max="4365" width="7.875" customWidth="1"/>
    <col min="4366" max="4366" width="6.875" customWidth="1"/>
    <col min="4367" max="4372" width="7.25" customWidth="1"/>
    <col min="4373" max="4373" width="8.125" customWidth="1"/>
    <col min="4374" max="4377" width="7.625" customWidth="1"/>
    <col min="4378" max="4379" width="9.5" customWidth="1"/>
    <col min="4609" max="4609" width="6.625" customWidth="1"/>
    <col min="4610" max="4610" width="10.375" customWidth="1"/>
    <col min="4611" max="4611" width="10.625" customWidth="1"/>
    <col min="4612" max="4614" width="8.25" customWidth="1"/>
    <col min="4615" max="4615" width="7.25" customWidth="1"/>
    <col min="4616" max="4620" width="6.875" customWidth="1"/>
    <col min="4621" max="4621" width="7.875" customWidth="1"/>
    <col min="4622" max="4622" width="6.875" customWidth="1"/>
    <col min="4623" max="4628" width="7.25" customWidth="1"/>
    <col min="4629" max="4629" width="8.125" customWidth="1"/>
    <col min="4630" max="4633" width="7.625" customWidth="1"/>
    <col min="4634" max="4635" width="9.5" customWidth="1"/>
    <col min="4865" max="4865" width="6.625" customWidth="1"/>
    <col min="4866" max="4866" width="10.375" customWidth="1"/>
    <col min="4867" max="4867" width="10.625" customWidth="1"/>
    <col min="4868" max="4870" width="8.25" customWidth="1"/>
    <col min="4871" max="4871" width="7.25" customWidth="1"/>
    <col min="4872" max="4876" width="6.875" customWidth="1"/>
    <col min="4877" max="4877" width="7.875" customWidth="1"/>
    <col min="4878" max="4878" width="6.875" customWidth="1"/>
    <col min="4879" max="4884" width="7.25" customWidth="1"/>
    <col min="4885" max="4885" width="8.125" customWidth="1"/>
    <col min="4886" max="4889" width="7.625" customWidth="1"/>
    <col min="4890" max="4891" width="9.5" customWidth="1"/>
    <col min="5121" max="5121" width="6.625" customWidth="1"/>
    <col min="5122" max="5122" width="10.375" customWidth="1"/>
    <col min="5123" max="5123" width="10.625" customWidth="1"/>
    <col min="5124" max="5126" width="8.25" customWidth="1"/>
    <col min="5127" max="5127" width="7.25" customWidth="1"/>
    <col min="5128" max="5132" width="6.875" customWidth="1"/>
    <col min="5133" max="5133" width="7.875" customWidth="1"/>
    <col min="5134" max="5134" width="6.875" customWidth="1"/>
    <col min="5135" max="5140" width="7.25" customWidth="1"/>
    <col min="5141" max="5141" width="8.125" customWidth="1"/>
    <col min="5142" max="5145" width="7.625" customWidth="1"/>
    <col min="5146" max="5147" width="9.5" customWidth="1"/>
    <col min="5377" max="5377" width="6.625" customWidth="1"/>
    <col min="5378" max="5378" width="10.375" customWidth="1"/>
    <col min="5379" max="5379" width="10.625" customWidth="1"/>
    <col min="5380" max="5382" width="8.25" customWidth="1"/>
    <col min="5383" max="5383" width="7.25" customWidth="1"/>
    <col min="5384" max="5388" width="6.875" customWidth="1"/>
    <col min="5389" max="5389" width="7.875" customWidth="1"/>
    <col min="5390" max="5390" width="6.875" customWidth="1"/>
    <col min="5391" max="5396" width="7.25" customWidth="1"/>
    <col min="5397" max="5397" width="8.125" customWidth="1"/>
    <col min="5398" max="5401" width="7.625" customWidth="1"/>
    <col min="5402" max="5403" width="9.5" customWidth="1"/>
    <col min="5633" max="5633" width="6.625" customWidth="1"/>
    <col min="5634" max="5634" width="10.375" customWidth="1"/>
    <col min="5635" max="5635" width="10.625" customWidth="1"/>
    <col min="5636" max="5638" width="8.25" customWidth="1"/>
    <col min="5639" max="5639" width="7.25" customWidth="1"/>
    <col min="5640" max="5644" width="6.875" customWidth="1"/>
    <col min="5645" max="5645" width="7.875" customWidth="1"/>
    <col min="5646" max="5646" width="6.875" customWidth="1"/>
    <col min="5647" max="5652" width="7.25" customWidth="1"/>
    <col min="5653" max="5653" width="8.125" customWidth="1"/>
    <col min="5654" max="5657" width="7.625" customWidth="1"/>
    <col min="5658" max="5659" width="9.5" customWidth="1"/>
    <col min="5889" max="5889" width="6.625" customWidth="1"/>
    <col min="5890" max="5890" width="10.375" customWidth="1"/>
    <col min="5891" max="5891" width="10.625" customWidth="1"/>
    <col min="5892" max="5894" width="8.25" customWidth="1"/>
    <col min="5895" max="5895" width="7.25" customWidth="1"/>
    <col min="5896" max="5900" width="6.875" customWidth="1"/>
    <col min="5901" max="5901" width="7.875" customWidth="1"/>
    <col min="5902" max="5902" width="6.875" customWidth="1"/>
    <col min="5903" max="5908" width="7.25" customWidth="1"/>
    <col min="5909" max="5909" width="8.125" customWidth="1"/>
    <col min="5910" max="5913" width="7.625" customWidth="1"/>
    <col min="5914" max="5915" width="9.5" customWidth="1"/>
    <col min="6145" max="6145" width="6.625" customWidth="1"/>
    <col min="6146" max="6146" width="10.375" customWidth="1"/>
    <col min="6147" max="6147" width="10.625" customWidth="1"/>
    <col min="6148" max="6150" width="8.25" customWidth="1"/>
    <col min="6151" max="6151" width="7.25" customWidth="1"/>
    <col min="6152" max="6156" width="6.875" customWidth="1"/>
    <col min="6157" max="6157" width="7.875" customWidth="1"/>
    <col min="6158" max="6158" width="6.875" customWidth="1"/>
    <col min="6159" max="6164" width="7.25" customWidth="1"/>
    <col min="6165" max="6165" width="8.125" customWidth="1"/>
    <col min="6166" max="6169" width="7.625" customWidth="1"/>
    <col min="6170" max="6171" width="9.5" customWidth="1"/>
    <col min="6401" max="6401" width="6.625" customWidth="1"/>
    <col min="6402" max="6402" width="10.375" customWidth="1"/>
    <col min="6403" max="6403" width="10.625" customWidth="1"/>
    <col min="6404" max="6406" width="8.25" customWidth="1"/>
    <col min="6407" max="6407" width="7.25" customWidth="1"/>
    <col min="6408" max="6412" width="6.875" customWidth="1"/>
    <col min="6413" max="6413" width="7.875" customWidth="1"/>
    <col min="6414" max="6414" width="6.875" customWidth="1"/>
    <col min="6415" max="6420" width="7.25" customWidth="1"/>
    <col min="6421" max="6421" width="8.125" customWidth="1"/>
    <col min="6422" max="6425" width="7.625" customWidth="1"/>
    <col min="6426" max="6427" width="9.5" customWidth="1"/>
    <col min="6657" max="6657" width="6.625" customWidth="1"/>
    <col min="6658" max="6658" width="10.375" customWidth="1"/>
    <col min="6659" max="6659" width="10.625" customWidth="1"/>
    <col min="6660" max="6662" width="8.25" customWidth="1"/>
    <col min="6663" max="6663" width="7.25" customWidth="1"/>
    <col min="6664" max="6668" width="6.875" customWidth="1"/>
    <col min="6669" max="6669" width="7.875" customWidth="1"/>
    <col min="6670" max="6670" width="6.875" customWidth="1"/>
    <col min="6671" max="6676" width="7.25" customWidth="1"/>
    <col min="6677" max="6677" width="8.125" customWidth="1"/>
    <col min="6678" max="6681" width="7.625" customWidth="1"/>
    <col min="6682" max="6683" width="9.5" customWidth="1"/>
    <col min="6913" max="6913" width="6.625" customWidth="1"/>
    <col min="6914" max="6914" width="10.375" customWidth="1"/>
    <col min="6915" max="6915" width="10.625" customWidth="1"/>
    <col min="6916" max="6918" width="8.25" customWidth="1"/>
    <col min="6919" max="6919" width="7.25" customWidth="1"/>
    <col min="6920" max="6924" width="6.875" customWidth="1"/>
    <col min="6925" max="6925" width="7.875" customWidth="1"/>
    <col min="6926" max="6926" width="6.875" customWidth="1"/>
    <col min="6927" max="6932" width="7.25" customWidth="1"/>
    <col min="6933" max="6933" width="8.125" customWidth="1"/>
    <col min="6934" max="6937" width="7.625" customWidth="1"/>
    <col min="6938" max="6939" width="9.5" customWidth="1"/>
    <col min="7169" max="7169" width="6.625" customWidth="1"/>
    <col min="7170" max="7170" width="10.375" customWidth="1"/>
    <col min="7171" max="7171" width="10.625" customWidth="1"/>
    <col min="7172" max="7174" width="8.25" customWidth="1"/>
    <col min="7175" max="7175" width="7.25" customWidth="1"/>
    <col min="7176" max="7180" width="6.875" customWidth="1"/>
    <col min="7181" max="7181" width="7.875" customWidth="1"/>
    <col min="7182" max="7182" width="6.875" customWidth="1"/>
    <col min="7183" max="7188" width="7.25" customWidth="1"/>
    <col min="7189" max="7189" width="8.125" customWidth="1"/>
    <col min="7190" max="7193" width="7.625" customWidth="1"/>
    <col min="7194" max="7195" width="9.5" customWidth="1"/>
    <col min="7425" max="7425" width="6.625" customWidth="1"/>
    <col min="7426" max="7426" width="10.375" customWidth="1"/>
    <col min="7427" max="7427" width="10.625" customWidth="1"/>
    <col min="7428" max="7430" width="8.25" customWidth="1"/>
    <col min="7431" max="7431" width="7.25" customWidth="1"/>
    <col min="7432" max="7436" width="6.875" customWidth="1"/>
    <col min="7437" max="7437" width="7.875" customWidth="1"/>
    <col min="7438" max="7438" width="6.875" customWidth="1"/>
    <col min="7439" max="7444" width="7.25" customWidth="1"/>
    <col min="7445" max="7445" width="8.125" customWidth="1"/>
    <col min="7446" max="7449" width="7.625" customWidth="1"/>
    <col min="7450" max="7451" width="9.5" customWidth="1"/>
    <col min="7681" max="7681" width="6.625" customWidth="1"/>
    <col min="7682" max="7682" width="10.375" customWidth="1"/>
    <col min="7683" max="7683" width="10.625" customWidth="1"/>
    <col min="7684" max="7686" width="8.25" customWidth="1"/>
    <col min="7687" max="7687" width="7.25" customWidth="1"/>
    <col min="7688" max="7692" width="6.875" customWidth="1"/>
    <col min="7693" max="7693" width="7.875" customWidth="1"/>
    <col min="7694" max="7694" width="6.875" customWidth="1"/>
    <col min="7695" max="7700" width="7.25" customWidth="1"/>
    <col min="7701" max="7701" width="8.125" customWidth="1"/>
    <col min="7702" max="7705" width="7.625" customWidth="1"/>
    <col min="7706" max="7707" width="9.5" customWidth="1"/>
    <col min="7937" max="7937" width="6.625" customWidth="1"/>
    <col min="7938" max="7938" width="10.375" customWidth="1"/>
    <col min="7939" max="7939" width="10.625" customWidth="1"/>
    <col min="7940" max="7942" width="8.25" customWidth="1"/>
    <col min="7943" max="7943" width="7.25" customWidth="1"/>
    <col min="7944" max="7948" width="6.875" customWidth="1"/>
    <col min="7949" max="7949" width="7.875" customWidth="1"/>
    <col min="7950" max="7950" width="6.875" customWidth="1"/>
    <col min="7951" max="7956" width="7.25" customWidth="1"/>
    <col min="7957" max="7957" width="8.125" customWidth="1"/>
    <col min="7958" max="7961" width="7.625" customWidth="1"/>
    <col min="7962" max="7963" width="9.5" customWidth="1"/>
    <col min="8193" max="8193" width="6.625" customWidth="1"/>
    <col min="8194" max="8194" width="10.375" customWidth="1"/>
    <col min="8195" max="8195" width="10.625" customWidth="1"/>
    <col min="8196" max="8198" width="8.25" customWidth="1"/>
    <col min="8199" max="8199" width="7.25" customWidth="1"/>
    <col min="8200" max="8204" width="6.875" customWidth="1"/>
    <col min="8205" max="8205" width="7.875" customWidth="1"/>
    <col min="8206" max="8206" width="6.875" customWidth="1"/>
    <col min="8207" max="8212" width="7.25" customWidth="1"/>
    <col min="8213" max="8213" width="8.125" customWidth="1"/>
    <col min="8214" max="8217" width="7.625" customWidth="1"/>
    <col min="8218" max="8219" width="9.5" customWidth="1"/>
    <col min="8449" max="8449" width="6.625" customWidth="1"/>
    <col min="8450" max="8450" width="10.375" customWidth="1"/>
    <col min="8451" max="8451" width="10.625" customWidth="1"/>
    <col min="8452" max="8454" width="8.25" customWidth="1"/>
    <col min="8455" max="8455" width="7.25" customWidth="1"/>
    <col min="8456" max="8460" width="6.875" customWidth="1"/>
    <col min="8461" max="8461" width="7.875" customWidth="1"/>
    <col min="8462" max="8462" width="6.875" customWidth="1"/>
    <col min="8463" max="8468" width="7.25" customWidth="1"/>
    <col min="8469" max="8469" width="8.125" customWidth="1"/>
    <col min="8470" max="8473" width="7.625" customWidth="1"/>
    <col min="8474" max="8475" width="9.5" customWidth="1"/>
    <col min="8705" max="8705" width="6.625" customWidth="1"/>
    <col min="8706" max="8706" width="10.375" customWidth="1"/>
    <col min="8707" max="8707" width="10.625" customWidth="1"/>
    <col min="8708" max="8710" width="8.25" customWidth="1"/>
    <col min="8711" max="8711" width="7.25" customWidth="1"/>
    <col min="8712" max="8716" width="6.875" customWidth="1"/>
    <col min="8717" max="8717" width="7.875" customWidth="1"/>
    <col min="8718" max="8718" width="6.875" customWidth="1"/>
    <col min="8719" max="8724" width="7.25" customWidth="1"/>
    <col min="8725" max="8725" width="8.125" customWidth="1"/>
    <col min="8726" max="8729" width="7.625" customWidth="1"/>
    <col min="8730" max="8731" width="9.5" customWidth="1"/>
    <col min="8961" max="8961" width="6.625" customWidth="1"/>
    <col min="8962" max="8962" width="10.375" customWidth="1"/>
    <col min="8963" max="8963" width="10.625" customWidth="1"/>
    <col min="8964" max="8966" width="8.25" customWidth="1"/>
    <col min="8967" max="8967" width="7.25" customWidth="1"/>
    <col min="8968" max="8972" width="6.875" customWidth="1"/>
    <col min="8973" max="8973" width="7.875" customWidth="1"/>
    <col min="8974" max="8974" width="6.875" customWidth="1"/>
    <col min="8975" max="8980" width="7.25" customWidth="1"/>
    <col min="8981" max="8981" width="8.125" customWidth="1"/>
    <col min="8982" max="8985" width="7.625" customWidth="1"/>
    <col min="8986" max="8987" width="9.5" customWidth="1"/>
    <col min="9217" max="9217" width="6.625" customWidth="1"/>
    <col min="9218" max="9218" width="10.375" customWidth="1"/>
    <col min="9219" max="9219" width="10.625" customWidth="1"/>
    <col min="9220" max="9222" width="8.25" customWidth="1"/>
    <col min="9223" max="9223" width="7.25" customWidth="1"/>
    <col min="9224" max="9228" width="6.875" customWidth="1"/>
    <col min="9229" max="9229" width="7.875" customWidth="1"/>
    <col min="9230" max="9230" width="6.875" customWidth="1"/>
    <col min="9231" max="9236" width="7.25" customWidth="1"/>
    <col min="9237" max="9237" width="8.125" customWidth="1"/>
    <col min="9238" max="9241" width="7.625" customWidth="1"/>
    <col min="9242" max="9243" width="9.5" customWidth="1"/>
    <col min="9473" max="9473" width="6.625" customWidth="1"/>
    <col min="9474" max="9474" width="10.375" customWidth="1"/>
    <col min="9475" max="9475" width="10.625" customWidth="1"/>
    <col min="9476" max="9478" width="8.25" customWidth="1"/>
    <col min="9479" max="9479" width="7.25" customWidth="1"/>
    <col min="9480" max="9484" width="6.875" customWidth="1"/>
    <col min="9485" max="9485" width="7.875" customWidth="1"/>
    <col min="9486" max="9486" width="6.875" customWidth="1"/>
    <col min="9487" max="9492" width="7.25" customWidth="1"/>
    <col min="9493" max="9493" width="8.125" customWidth="1"/>
    <col min="9494" max="9497" width="7.625" customWidth="1"/>
    <col min="9498" max="9499" width="9.5" customWidth="1"/>
    <col min="9729" max="9729" width="6.625" customWidth="1"/>
    <col min="9730" max="9730" width="10.375" customWidth="1"/>
    <col min="9731" max="9731" width="10.625" customWidth="1"/>
    <col min="9732" max="9734" width="8.25" customWidth="1"/>
    <col min="9735" max="9735" width="7.25" customWidth="1"/>
    <col min="9736" max="9740" width="6.875" customWidth="1"/>
    <col min="9741" max="9741" width="7.875" customWidth="1"/>
    <col min="9742" max="9742" width="6.875" customWidth="1"/>
    <col min="9743" max="9748" width="7.25" customWidth="1"/>
    <col min="9749" max="9749" width="8.125" customWidth="1"/>
    <col min="9750" max="9753" width="7.625" customWidth="1"/>
    <col min="9754" max="9755" width="9.5" customWidth="1"/>
    <col min="9985" max="9985" width="6.625" customWidth="1"/>
    <col min="9986" max="9986" width="10.375" customWidth="1"/>
    <col min="9987" max="9987" width="10.625" customWidth="1"/>
    <col min="9988" max="9990" width="8.25" customWidth="1"/>
    <col min="9991" max="9991" width="7.25" customWidth="1"/>
    <col min="9992" max="9996" width="6.875" customWidth="1"/>
    <col min="9997" max="9997" width="7.875" customWidth="1"/>
    <col min="9998" max="9998" width="6.875" customWidth="1"/>
    <col min="9999" max="10004" width="7.25" customWidth="1"/>
    <col min="10005" max="10005" width="8.125" customWidth="1"/>
    <col min="10006" max="10009" width="7.625" customWidth="1"/>
    <col min="10010" max="10011" width="9.5" customWidth="1"/>
    <col min="10241" max="10241" width="6.625" customWidth="1"/>
    <col min="10242" max="10242" width="10.375" customWidth="1"/>
    <col min="10243" max="10243" width="10.625" customWidth="1"/>
    <col min="10244" max="10246" width="8.25" customWidth="1"/>
    <col min="10247" max="10247" width="7.25" customWidth="1"/>
    <col min="10248" max="10252" width="6.875" customWidth="1"/>
    <col min="10253" max="10253" width="7.875" customWidth="1"/>
    <col min="10254" max="10254" width="6.875" customWidth="1"/>
    <col min="10255" max="10260" width="7.25" customWidth="1"/>
    <col min="10261" max="10261" width="8.125" customWidth="1"/>
    <col min="10262" max="10265" width="7.625" customWidth="1"/>
    <col min="10266" max="10267" width="9.5" customWidth="1"/>
    <col min="10497" max="10497" width="6.625" customWidth="1"/>
    <col min="10498" max="10498" width="10.375" customWidth="1"/>
    <col min="10499" max="10499" width="10.625" customWidth="1"/>
    <col min="10500" max="10502" width="8.25" customWidth="1"/>
    <col min="10503" max="10503" width="7.25" customWidth="1"/>
    <col min="10504" max="10508" width="6.875" customWidth="1"/>
    <col min="10509" max="10509" width="7.875" customWidth="1"/>
    <col min="10510" max="10510" width="6.875" customWidth="1"/>
    <col min="10511" max="10516" width="7.25" customWidth="1"/>
    <col min="10517" max="10517" width="8.125" customWidth="1"/>
    <col min="10518" max="10521" width="7.625" customWidth="1"/>
    <col min="10522" max="10523" width="9.5" customWidth="1"/>
    <col min="10753" max="10753" width="6.625" customWidth="1"/>
    <col min="10754" max="10754" width="10.375" customWidth="1"/>
    <col min="10755" max="10755" width="10.625" customWidth="1"/>
    <col min="10756" max="10758" width="8.25" customWidth="1"/>
    <col min="10759" max="10759" width="7.25" customWidth="1"/>
    <col min="10760" max="10764" width="6.875" customWidth="1"/>
    <col min="10765" max="10765" width="7.875" customWidth="1"/>
    <col min="10766" max="10766" width="6.875" customWidth="1"/>
    <col min="10767" max="10772" width="7.25" customWidth="1"/>
    <col min="10773" max="10773" width="8.125" customWidth="1"/>
    <col min="10774" max="10777" width="7.625" customWidth="1"/>
    <col min="10778" max="10779" width="9.5" customWidth="1"/>
    <col min="11009" max="11009" width="6.625" customWidth="1"/>
    <col min="11010" max="11010" width="10.375" customWidth="1"/>
    <col min="11011" max="11011" width="10.625" customWidth="1"/>
    <col min="11012" max="11014" width="8.25" customWidth="1"/>
    <col min="11015" max="11015" width="7.25" customWidth="1"/>
    <col min="11016" max="11020" width="6.875" customWidth="1"/>
    <col min="11021" max="11021" width="7.875" customWidth="1"/>
    <col min="11022" max="11022" width="6.875" customWidth="1"/>
    <col min="11023" max="11028" width="7.25" customWidth="1"/>
    <col min="11029" max="11029" width="8.125" customWidth="1"/>
    <col min="11030" max="11033" width="7.625" customWidth="1"/>
    <col min="11034" max="11035" width="9.5" customWidth="1"/>
    <col min="11265" max="11265" width="6.625" customWidth="1"/>
    <col min="11266" max="11266" width="10.375" customWidth="1"/>
    <col min="11267" max="11267" width="10.625" customWidth="1"/>
    <col min="11268" max="11270" width="8.25" customWidth="1"/>
    <col min="11271" max="11271" width="7.25" customWidth="1"/>
    <col min="11272" max="11276" width="6.875" customWidth="1"/>
    <col min="11277" max="11277" width="7.875" customWidth="1"/>
    <col min="11278" max="11278" width="6.875" customWidth="1"/>
    <col min="11279" max="11284" width="7.25" customWidth="1"/>
    <col min="11285" max="11285" width="8.125" customWidth="1"/>
    <col min="11286" max="11289" width="7.625" customWidth="1"/>
    <col min="11290" max="11291" width="9.5" customWidth="1"/>
    <col min="11521" max="11521" width="6.625" customWidth="1"/>
    <col min="11522" max="11522" width="10.375" customWidth="1"/>
    <col min="11523" max="11523" width="10.625" customWidth="1"/>
    <col min="11524" max="11526" width="8.25" customWidth="1"/>
    <col min="11527" max="11527" width="7.25" customWidth="1"/>
    <col min="11528" max="11532" width="6.875" customWidth="1"/>
    <col min="11533" max="11533" width="7.875" customWidth="1"/>
    <col min="11534" max="11534" width="6.875" customWidth="1"/>
    <col min="11535" max="11540" width="7.25" customWidth="1"/>
    <col min="11541" max="11541" width="8.125" customWidth="1"/>
    <col min="11542" max="11545" width="7.625" customWidth="1"/>
    <col min="11546" max="11547" width="9.5" customWidth="1"/>
    <col min="11777" max="11777" width="6.625" customWidth="1"/>
    <col min="11778" max="11778" width="10.375" customWidth="1"/>
    <col min="11779" max="11779" width="10.625" customWidth="1"/>
    <col min="11780" max="11782" width="8.25" customWidth="1"/>
    <col min="11783" max="11783" width="7.25" customWidth="1"/>
    <col min="11784" max="11788" width="6.875" customWidth="1"/>
    <col min="11789" max="11789" width="7.875" customWidth="1"/>
    <col min="11790" max="11790" width="6.875" customWidth="1"/>
    <col min="11791" max="11796" width="7.25" customWidth="1"/>
    <col min="11797" max="11797" width="8.125" customWidth="1"/>
    <col min="11798" max="11801" width="7.625" customWidth="1"/>
    <col min="11802" max="11803" width="9.5" customWidth="1"/>
    <col min="12033" max="12033" width="6.625" customWidth="1"/>
    <col min="12034" max="12034" width="10.375" customWidth="1"/>
    <col min="12035" max="12035" width="10.625" customWidth="1"/>
    <col min="12036" max="12038" width="8.25" customWidth="1"/>
    <col min="12039" max="12039" width="7.25" customWidth="1"/>
    <col min="12040" max="12044" width="6.875" customWidth="1"/>
    <col min="12045" max="12045" width="7.875" customWidth="1"/>
    <col min="12046" max="12046" width="6.875" customWidth="1"/>
    <col min="12047" max="12052" width="7.25" customWidth="1"/>
    <col min="12053" max="12053" width="8.125" customWidth="1"/>
    <col min="12054" max="12057" width="7.625" customWidth="1"/>
    <col min="12058" max="12059" width="9.5" customWidth="1"/>
    <col min="12289" max="12289" width="6.625" customWidth="1"/>
    <col min="12290" max="12290" width="10.375" customWidth="1"/>
    <col min="12291" max="12291" width="10.625" customWidth="1"/>
    <col min="12292" max="12294" width="8.25" customWidth="1"/>
    <col min="12295" max="12295" width="7.25" customWidth="1"/>
    <col min="12296" max="12300" width="6.875" customWidth="1"/>
    <col min="12301" max="12301" width="7.875" customWidth="1"/>
    <col min="12302" max="12302" width="6.875" customWidth="1"/>
    <col min="12303" max="12308" width="7.25" customWidth="1"/>
    <col min="12309" max="12309" width="8.125" customWidth="1"/>
    <col min="12310" max="12313" width="7.625" customWidth="1"/>
    <col min="12314" max="12315" width="9.5" customWidth="1"/>
    <col min="12545" max="12545" width="6.625" customWidth="1"/>
    <col min="12546" max="12546" width="10.375" customWidth="1"/>
    <col min="12547" max="12547" width="10.625" customWidth="1"/>
    <col min="12548" max="12550" width="8.25" customWidth="1"/>
    <col min="12551" max="12551" width="7.25" customWidth="1"/>
    <col min="12552" max="12556" width="6.875" customWidth="1"/>
    <col min="12557" max="12557" width="7.875" customWidth="1"/>
    <col min="12558" max="12558" width="6.875" customWidth="1"/>
    <col min="12559" max="12564" width="7.25" customWidth="1"/>
    <col min="12565" max="12565" width="8.125" customWidth="1"/>
    <col min="12566" max="12569" width="7.625" customWidth="1"/>
    <col min="12570" max="12571" width="9.5" customWidth="1"/>
    <col min="12801" max="12801" width="6.625" customWidth="1"/>
    <col min="12802" max="12802" width="10.375" customWidth="1"/>
    <col min="12803" max="12803" width="10.625" customWidth="1"/>
    <col min="12804" max="12806" width="8.25" customWidth="1"/>
    <col min="12807" max="12807" width="7.25" customWidth="1"/>
    <col min="12808" max="12812" width="6.875" customWidth="1"/>
    <col min="12813" max="12813" width="7.875" customWidth="1"/>
    <col min="12814" max="12814" width="6.875" customWidth="1"/>
    <col min="12815" max="12820" width="7.25" customWidth="1"/>
    <col min="12821" max="12821" width="8.125" customWidth="1"/>
    <col min="12822" max="12825" width="7.625" customWidth="1"/>
    <col min="12826" max="12827" width="9.5" customWidth="1"/>
    <col min="13057" max="13057" width="6.625" customWidth="1"/>
    <col min="13058" max="13058" width="10.375" customWidth="1"/>
    <col min="13059" max="13059" width="10.625" customWidth="1"/>
    <col min="13060" max="13062" width="8.25" customWidth="1"/>
    <col min="13063" max="13063" width="7.25" customWidth="1"/>
    <col min="13064" max="13068" width="6.875" customWidth="1"/>
    <col min="13069" max="13069" width="7.875" customWidth="1"/>
    <col min="13070" max="13070" width="6.875" customWidth="1"/>
    <col min="13071" max="13076" width="7.25" customWidth="1"/>
    <col min="13077" max="13077" width="8.125" customWidth="1"/>
    <col min="13078" max="13081" width="7.625" customWidth="1"/>
    <col min="13082" max="13083" width="9.5" customWidth="1"/>
    <col min="13313" max="13313" width="6.625" customWidth="1"/>
    <col min="13314" max="13314" width="10.375" customWidth="1"/>
    <col min="13315" max="13315" width="10.625" customWidth="1"/>
    <col min="13316" max="13318" width="8.25" customWidth="1"/>
    <col min="13319" max="13319" width="7.25" customWidth="1"/>
    <col min="13320" max="13324" width="6.875" customWidth="1"/>
    <col min="13325" max="13325" width="7.875" customWidth="1"/>
    <col min="13326" max="13326" width="6.875" customWidth="1"/>
    <col min="13327" max="13332" width="7.25" customWidth="1"/>
    <col min="13333" max="13333" width="8.125" customWidth="1"/>
    <col min="13334" max="13337" width="7.625" customWidth="1"/>
    <col min="13338" max="13339" width="9.5" customWidth="1"/>
    <col min="13569" max="13569" width="6.625" customWidth="1"/>
    <col min="13570" max="13570" width="10.375" customWidth="1"/>
    <col min="13571" max="13571" width="10.625" customWidth="1"/>
    <col min="13572" max="13574" width="8.25" customWidth="1"/>
    <col min="13575" max="13575" width="7.25" customWidth="1"/>
    <col min="13576" max="13580" width="6.875" customWidth="1"/>
    <col min="13581" max="13581" width="7.875" customWidth="1"/>
    <col min="13582" max="13582" width="6.875" customWidth="1"/>
    <col min="13583" max="13588" width="7.25" customWidth="1"/>
    <col min="13589" max="13589" width="8.125" customWidth="1"/>
    <col min="13590" max="13593" width="7.625" customWidth="1"/>
    <col min="13594" max="13595" width="9.5" customWidth="1"/>
    <col min="13825" max="13825" width="6.625" customWidth="1"/>
    <col min="13826" max="13826" width="10.375" customWidth="1"/>
    <col min="13827" max="13827" width="10.625" customWidth="1"/>
    <col min="13828" max="13830" width="8.25" customWidth="1"/>
    <col min="13831" max="13831" width="7.25" customWidth="1"/>
    <col min="13832" max="13836" width="6.875" customWidth="1"/>
    <col min="13837" max="13837" width="7.875" customWidth="1"/>
    <col min="13838" max="13838" width="6.875" customWidth="1"/>
    <col min="13839" max="13844" width="7.25" customWidth="1"/>
    <col min="13845" max="13845" width="8.125" customWidth="1"/>
    <col min="13846" max="13849" width="7.625" customWidth="1"/>
    <col min="13850" max="13851" width="9.5" customWidth="1"/>
    <col min="14081" max="14081" width="6.625" customWidth="1"/>
    <col min="14082" max="14082" width="10.375" customWidth="1"/>
    <col min="14083" max="14083" width="10.625" customWidth="1"/>
    <col min="14084" max="14086" width="8.25" customWidth="1"/>
    <col min="14087" max="14087" width="7.25" customWidth="1"/>
    <col min="14088" max="14092" width="6.875" customWidth="1"/>
    <col min="14093" max="14093" width="7.875" customWidth="1"/>
    <col min="14094" max="14094" width="6.875" customWidth="1"/>
    <col min="14095" max="14100" width="7.25" customWidth="1"/>
    <col min="14101" max="14101" width="8.125" customWidth="1"/>
    <col min="14102" max="14105" width="7.625" customWidth="1"/>
    <col min="14106" max="14107" width="9.5" customWidth="1"/>
    <col min="14337" max="14337" width="6.625" customWidth="1"/>
    <col min="14338" max="14338" width="10.375" customWidth="1"/>
    <col min="14339" max="14339" width="10.625" customWidth="1"/>
    <col min="14340" max="14342" width="8.25" customWidth="1"/>
    <col min="14343" max="14343" width="7.25" customWidth="1"/>
    <col min="14344" max="14348" width="6.875" customWidth="1"/>
    <col min="14349" max="14349" width="7.875" customWidth="1"/>
    <col min="14350" max="14350" width="6.875" customWidth="1"/>
    <col min="14351" max="14356" width="7.25" customWidth="1"/>
    <col min="14357" max="14357" width="8.125" customWidth="1"/>
    <col min="14358" max="14361" width="7.625" customWidth="1"/>
    <col min="14362" max="14363" width="9.5" customWidth="1"/>
    <col min="14593" max="14593" width="6.625" customWidth="1"/>
    <col min="14594" max="14594" width="10.375" customWidth="1"/>
    <col min="14595" max="14595" width="10.625" customWidth="1"/>
    <col min="14596" max="14598" width="8.25" customWidth="1"/>
    <col min="14599" max="14599" width="7.25" customWidth="1"/>
    <col min="14600" max="14604" width="6.875" customWidth="1"/>
    <col min="14605" max="14605" width="7.875" customWidth="1"/>
    <col min="14606" max="14606" width="6.875" customWidth="1"/>
    <col min="14607" max="14612" width="7.25" customWidth="1"/>
    <col min="14613" max="14613" width="8.125" customWidth="1"/>
    <col min="14614" max="14617" width="7.625" customWidth="1"/>
    <col min="14618" max="14619" width="9.5" customWidth="1"/>
    <col min="14849" max="14849" width="6.625" customWidth="1"/>
    <col min="14850" max="14850" width="10.375" customWidth="1"/>
    <col min="14851" max="14851" width="10.625" customWidth="1"/>
    <col min="14852" max="14854" width="8.25" customWidth="1"/>
    <col min="14855" max="14855" width="7.25" customWidth="1"/>
    <col min="14856" max="14860" width="6.875" customWidth="1"/>
    <col min="14861" max="14861" width="7.875" customWidth="1"/>
    <col min="14862" max="14862" width="6.875" customWidth="1"/>
    <col min="14863" max="14868" width="7.25" customWidth="1"/>
    <col min="14869" max="14869" width="8.125" customWidth="1"/>
    <col min="14870" max="14873" width="7.625" customWidth="1"/>
    <col min="14874" max="14875" width="9.5" customWidth="1"/>
    <col min="15105" max="15105" width="6.625" customWidth="1"/>
    <col min="15106" max="15106" width="10.375" customWidth="1"/>
    <col min="15107" max="15107" width="10.625" customWidth="1"/>
    <col min="15108" max="15110" width="8.25" customWidth="1"/>
    <col min="15111" max="15111" width="7.25" customWidth="1"/>
    <col min="15112" max="15116" width="6.875" customWidth="1"/>
    <col min="15117" max="15117" width="7.875" customWidth="1"/>
    <col min="15118" max="15118" width="6.875" customWidth="1"/>
    <col min="15119" max="15124" width="7.25" customWidth="1"/>
    <col min="15125" max="15125" width="8.125" customWidth="1"/>
    <col min="15126" max="15129" width="7.625" customWidth="1"/>
    <col min="15130" max="15131" width="9.5" customWidth="1"/>
    <col min="15361" max="15361" width="6.625" customWidth="1"/>
    <col min="15362" max="15362" width="10.375" customWidth="1"/>
    <col min="15363" max="15363" width="10.625" customWidth="1"/>
    <col min="15364" max="15366" width="8.25" customWidth="1"/>
    <col min="15367" max="15367" width="7.25" customWidth="1"/>
    <col min="15368" max="15372" width="6.875" customWidth="1"/>
    <col min="15373" max="15373" width="7.875" customWidth="1"/>
    <col min="15374" max="15374" width="6.875" customWidth="1"/>
    <col min="15375" max="15380" width="7.25" customWidth="1"/>
    <col min="15381" max="15381" width="8.125" customWidth="1"/>
    <col min="15382" max="15385" width="7.625" customWidth="1"/>
    <col min="15386" max="15387" width="9.5" customWidth="1"/>
    <col min="15617" max="15617" width="6.625" customWidth="1"/>
    <col min="15618" max="15618" width="10.375" customWidth="1"/>
    <col min="15619" max="15619" width="10.625" customWidth="1"/>
    <col min="15620" max="15622" width="8.25" customWidth="1"/>
    <col min="15623" max="15623" width="7.25" customWidth="1"/>
    <col min="15624" max="15628" width="6.875" customWidth="1"/>
    <col min="15629" max="15629" width="7.875" customWidth="1"/>
    <col min="15630" max="15630" width="6.875" customWidth="1"/>
    <col min="15631" max="15636" width="7.25" customWidth="1"/>
    <col min="15637" max="15637" width="8.125" customWidth="1"/>
    <col min="15638" max="15641" width="7.625" customWidth="1"/>
    <col min="15642" max="15643" width="9.5" customWidth="1"/>
    <col min="15873" max="15873" width="6.625" customWidth="1"/>
    <col min="15874" max="15874" width="10.375" customWidth="1"/>
    <col min="15875" max="15875" width="10.625" customWidth="1"/>
    <col min="15876" max="15878" width="8.25" customWidth="1"/>
    <col min="15879" max="15879" width="7.25" customWidth="1"/>
    <col min="15880" max="15884" width="6.875" customWidth="1"/>
    <col min="15885" max="15885" width="7.875" customWidth="1"/>
    <col min="15886" max="15886" width="6.875" customWidth="1"/>
    <col min="15887" max="15892" width="7.25" customWidth="1"/>
    <col min="15893" max="15893" width="8.125" customWidth="1"/>
    <col min="15894" max="15897" width="7.625" customWidth="1"/>
    <col min="15898" max="15899" width="9.5" customWidth="1"/>
    <col min="16129" max="16129" width="6.625" customWidth="1"/>
    <col min="16130" max="16130" width="10.375" customWidth="1"/>
    <col min="16131" max="16131" width="10.625" customWidth="1"/>
    <col min="16132" max="16134" width="8.25" customWidth="1"/>
    <col min="16135" max="16135" width="7.25" customWidth="1"/>
    <col min="16136" max="16140" width="6.875" customWidth="1"/>
    <col min="16141" max="16141" width="7.875" customWidth="1"/>
    <col min="16142" max="16142" width="6.875" customWidth="1"/>
    <col min="16143" max="16148" width="7.25" customWidth="1"/>
    <col min="16149" max="16149" width="8.125" customWidth="1"/>
    <col min="16150" max="16153" width="7.625" customWidth="1"/>
    <col min="16154" max="16155" width="9.5" customWidth="1"/>
  </cols>
  <sheetData>
    <row r="1" spans="1:30" ht="20.100000000000001" customHeight="1" thickBot="1">
      <c r="A1" s="612" t="s">
        <v>353</v>
      </c>
      <c r="B1" s="612"/>
      <c r="C1" s="612"/>
      <c r="D1" s="612"/>
      <c r="E1" s="61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1"/>
      <c r="AB1" s="221"/>
      <c r="AC1" s="221"/>
      <c r="AD1" s="221"/>
    </row>
    <row r="2" spans="1:30" ht="35.1" customHeight="1">
      <c r="A2" s="613" t="s">
        <v>352</v>
      </c>
      <c r="B2" s="609" t="s">
        <v>419</v>
      </c>
      <c r="C2" s="615" t="s">
        <v>351</v>
      </c>
      <c r="D2" s="616"/>
      <c r="E2" s="616"/>
      <c r="F2" s="616"/>
      <c r="G2" s="616"/>
      <c r="H2" s="616"/>
      <c r="I2" s="616"/>
      <c r="J2" s="616"/>
      <c r="K2" s="616"/>
      <c r="L2" s="616"/>
      <c r="M2" s="617"/>
      <c r="N2" s="618" t="s">
        <v>350</v>
      </c>
      <c r="O2" s="616"/>
      <c r="P2" s="616"/>
      <c r="Q2" s="616"/>
      <c r="R2" s="616"/>
      <c r="S2" s="616"/>
      <c r="T2" s="616"/>
      <c r="U2" s="616"/>
      <c r="V2" s="616"/>
      <c r="W2" s="616"/>
      <c r="X2" s="616"/>
      <c r="Y2" s="616"/>
      <c r="Z2" s="617"/>
      <c r="AA2" s="221" t="s">
        <v>420</v>
      </c>
      <c r="AB2" s="221" t="s">
        <v>420</v>
      </c>
      <c r="AC2" s="221" t="s">
        <v>420</v>
      </c>
      <c r="AD2" s="221" t="s">
        <v>420</v>
      </c>
    </row>
    <row r="3" spans="1:30" ht="35.1" customHeight="1">
      <c r="A3" s="614"/>
      <c r="B3" s="610"/>
      <c r="C3" s="619" t="s">
        <v>349</v>
      </c>
      <c r="D3" s="620"/>
      <c r="E3" s="621"/>
      <c r="F3" s="622" t="s">
        <v>348</v>
      </c>
      <c r="G3" s="624" t="s">
        <v>421</v>
      </c>
      <c r="H3" s="625"/>
      <c r="I3" s="625"/>
      <c r="J3" s="625"/>
      <c r="K3" s="625"/>
      <c r="L3" s="625"/>
      <c r="M3" s="626"/>
      <c r="N3" s="352" t="s">
        <v>347</v>
      </c>
      <c r="O3" s="353"/>
      <c r="P3" s="353"/>
      <c r="Q3" s="354"/>
      <c r="R3" s="622" t="s">
        <v>422</v>
      </c>
      <c r="S3" s="622" t="s">
        <v>346</v>
      </c>
      <c r="T3" s="355" t="s">
        <v>345</v>
      </c>
      <c r="U3" s="356"/>
      <c r="V3" s="356"/>
      <c r="W3" s="356"/>
      <c r="X3" s="357"/>
      <c r="Y3" s="628" t="s">
        <v>423</v>
      </c>
      <c r="Z3" s="358" t="s">
        <v>344</v>
      </c>
      <c r="AA3" s="221"/>
      <c r="AB3" s="221"/>
      <c r="AC3" s="221"/>
      <c r="AD3" s="221"/>
    </row>
    <row r="4" spans="1:30" ht="35.1" customHeight="1">
      <c r="A4" s="614"/>
      <c r="B4" s="610"/>
      <c r="C4" s="359"/>
      <c r="D4" s="351" t="s">
        <v>343</v>
      </c>
      <c r="E4" s="351" t="s">
        <v>342</v>
      </c>
      <c r="F4" s="623"/>
      <c r="G4" s="630" t="s">
        <v>424</v>
      </c>
      <c r="H4" s="630" t="s">
        <v>425</v>
      </c>
      <c r="I4" s="606" t="s">
        <v>438</v>
      </c>
      <c r="J4" s="630" t="s">
        <v>426</v>
      </c>
      <c r="K4" s="630" t="s">
        <v>427</v>
      </c>
      <c r="L4" s="630" t="s">
        <v>428</v>
      </c>
      <c r="M4" s="604" t="s">
        <v>50</v>
      </c>
      <c r="N4" s="360"/>
      <c r="O4" s="602" t="s">
        <v>341</v>
      </c>
      <c r="P4" s="602" t="s">
        <v>340</v>
      </c>
      <c r="Q4" s="606" t="s">
        <v>429</v>
      </c>
      <c r="R4" s="623"/>
      <c r="S4" s="623"/>
      <c r="T4" s="361"/>
      <c r="U4" s="362" t="s">
        <v>130</v>
      </c>
      <c r="V4" s="362" t="s">
        <v>131</v>
      </c>
      <c r="W4" s="362" t="s">
        <v>110</v>
      </c>
      <c r="X4" s="363" t="s">
        <v>339</v>
      </c>
      <c r="Y4" s="629"/>
      <c r="Z4" s="364"/>
      <c r="AA4" s="221"/>
      <c r="AB4" s="221"/>
      <c r="AC4" s="221"/>
      <c r="AD4" s="221"/>
    </row>
    <row r="5" spans="1:30" ht="20.100000000000001" customHeight="1" thickBot="1">
      <c r="A5" s="614"/>
      <c r="B5" s="611"/>
      <c r="C5" s="355" t="s">
        <v>430</v>
      </c>
      <c r="D5" s="355" t="s">
        <v>430</v>
      </c>
      <c r="E5" s="355" t="s">
        <v>430</v>
      </c>
      <c r="F5" s="355" t="s">
        <v>430</v>
      </c>
      <c r="G5" s="631"/>
      <c r="H5" s="631"/>
      <c r="I5" s="607"/>
      <c r="J5" s="632"/>
      <c r="K5" s="632"/>
      <c r="L5" s="631"/>
      <c r="M5" s="605"/>
      <c r="N5" s="365" t="s">
        <v>430</v>
      </c>
      <c r="O5" s="603"/>
      <c r="P5" s="603"/>
      <c r="Q5" s="608"/>
      <c r="R5" s="627"/>
      <c r="S5" s="355" t="s">
        <v>430</v>
      </c>
      <c r="T5" s="355" t="s">
        <v>431</v>
      </c>
      <c r="U5" s="355" t="s">
        <v>431</v>
      </c>
      <c r="V5" s="355" t="s">
        <v>431</v>
      </c>
      <c r="W5" s="355" t="s">
        <v>431</v>
      </c>
      <c r="X5" s="355" t="s">
        <v>431</v>
      </c>
      <c r="Y5" s="355" t="s">
        <v>431</v>
      </c>
      <c r="Z5" s="104" t="s">
        <v>432</v>
      </c>
      <c r="AA5" s="221"/>
      <c r="AB5" s="221"/>
      <c r="AC5" s="221"/>
      <c r="AD5" s="221"/>
    </row>
    <row r="6" spans="1:30" ht="43.5" customHeight="1" thickBot="1">
      <c r="A6" s="366" t="s">
        <v>433</v>
      </c>
      <c r="B6" s="367">
        <f>SUM(B7:B13)</f>
        <v>28</v>
      </c>
      <c r="C6" s="368">
        <v>192.2</v>
      </c>
      <c r="D6" s="368">
        <f>SUM(D7:D13)</f>
        <v>140.70000000000002</v>
      </c>
      <c r="E6" s="368">
        <f>SUM(E7:E13)</f>
        <v>51.599999999999994</v>
      </c>
      <c r="F6" s="397">
        <f>SUM(F7:F13)</f>
        <v>71.900000000000006</v>
      </c>
      <c r="G6" s="368">
        <f>SUM(G7:G13)</f>
        <v>71.5</v>
      </c>
      <c r="H6" s="368">
        <f t="shared" ref="H6" si="0">SUM(H7:H13)</f>
        <v>118.8</v>
      </c>
      <c r="I6" s="368">
        <f>SUM(I7:I13)</f>
        <v>1.6</v>
      </c>
      <c r="J6" s="368"/>
      <c r="K6" s="368"/>
      <c r="L6" s="368"/>
      <c r="M6" s="369"/>
      <c r="N6" s="370">
        <f>SUM(O6:Q6)</f>
        <v>186.50000000000003</v>
      </c>
      <c r="O6" s="368">
        <f>SUM(O7:O13)</f>
        <v>70.900000000000006</v>
      </c>
      <c r="P6" s="368">
        <f t="shared" ref="P6:Q6" si="1">SUM(P7:P13)</f>
        <v>81.7</v>
      </c>
      <c r="Q6" s="368">
        <f t="shared" si="1"/>
        <v>33.900000000000006</v>
      </c>
      <c r="R6" s="371">
        <f>SUM(R7:R13)</f>
        <v>22</v>
      </c>
      <c r="S6" s="368">
        <f>SUM(S7:S13)</f>
        <v>69</v>
      </c>
      <c r="T6" s="368">
        <f>SUM(T7:T13)</f>
        <v>344.9</v>
      </c>
      <c r="U6" s="368"/>
      <c r="V6" s="368">
        <v>269.39999999999998</v>
      </c>
      <c r="W6" s="368">
        <f t="shared" ref="W6:X6" si="2">SUM(W7:W13)</f>
        <v>72.099999999999994</v>
      </c>
      <c r="X6" s="368">
        <f t="shared" si="2"/>
        <v>3.3000000000000003</v>
      </c>
      <c r="Y6" s="368">
        <v>332.2</v>
      </c>
      <c r="Z6" s="369">
        <f>T6/N6*100</f>
        <v>184.93297587131363</v>
      </c>
      <c r="AA6" s="221"/>
      <c r="AB6" s="221"/>
      <c r="AC6" s="221"/>
      <c r="AD6" s="221"/>
    </row>
    <row r="7" spans="1:30" ht="43.5" customHeight="1">
      <c r="A7" s="372" t="s">
        <v>234</v>
      </c>
      <c r="B7" s="238">
        <v>3</v>
      </c>
      <c r="C7" s="373">
        <f>SUM(D7:E7)</f>
        <v>11</v>
      </c>
      <c r="D7" s="373">
        <v>9.4</v>
      </c>
      <c r="E7" s="374">
        <v>1.6</v>
      </c>
      <c r="F7" s="374"/>
      <c r="G7" s="374">
        <v>0.9</v>
      </c>
      <c r="H7" s="374">
        <v>9.5</v>
      </c>
      <c r="I7" s="374">
        <v>0.6</v>
      </c>
      <c r="J7" s="374"/>
      <c r="K7" s="374"/>
      <c r="L7" s="374"/>
      <c r="M7" s="375"/>
      <c r="N7" s="376">
        <f>SUM(O7:Q7)</f>
        <v>9.4</v>
      </c>
      <c r="O7" s="377"/>
      <c r="P7" s="377">
        <v>9.4</v>
      </c>
      <c r="Q7" s="377"/>
      <c r="R7" s="378">
        <v>2</v>
      </c>
      <c r="S7" s="377">
        <v>1</v>
      </c>
      <c r="T7" s="377">
        <f>SUM(U7:X7)</f>
        <v>10.7</v>
      </c>
      <c r="U7" s="377"/>
      <c r="V7" s="377">
        <v>7.1</v>
      </c>
      <c r="W7" s="377">
        <v>3</v>
      </c>
      <c r="X7" s="377">
        <v>0.6</v>
      </c>
      <c r="Y7" s="377">
        <v>4.0999999999999996</v>
      </c>
      <c r="Z7" s="400">
        <f>T7/N7*100</f>
        <v>113.82978723404253</v>
      </c>
      <c r="AA7" s="221"/>
      <c r="AB7" s="221"/>
      <c r="AC7" s="221"/>
      <c r="AD7" s="221"/>
    </row>
    <row r="8" spans="1:30" ht="43.5" customHeight="1">
      <c r="A8" s="379" t="s">
        <v>338</v>
      </c>
      <c r="B8" s="380">
        <v>4</v>
      </c>
      <c r="C8" s="381">
        <f>SUM(D8:E8)</f>
        <v>6</v>
      </c>
      <c r="D8" s="381">
        <v>0.3</v>
      </c>
      <c r="E8" s="382">
        <v>5.7</v>
      </c>
      <c r="F8" s="382"/>
      <c r="G8" s="382">
        <v>3.6</v>
      </c>
      <c r="H8" s="382">
        <v>2</v>
      </c>
      <c r="I8" s="382"/>
      <c r="J8" s="382"/>
      <c r="K8" s="382"/>
      <c r="L8" s="382"/>
      <c r="M8" s="383"/>
      <c r="N8" s="384">
        <f>SUM(O8:Q8)</f>
        <v>6.5</v>
      </c>
      <c r="O8" s="382">
        <v>4.7</v>
      </c>
      <c r="P8" s="382">
        <v>1.8</v>
      </c>
      <c r="Q8" s="382"/>
      <c r="R8" s="385">
        <v>2</v>
      </c>
      <c r="S8" s="382"/>
      <c r="T8" s="382">
        <f>SUM(U8:X8)</f>
        <v>6.9</v>
      </c>
      <c r="U8" s="382"/>
      <c r="V8" s="382">
        <v>2.2000000000000002</v>
      </c>
      <c r="W8" s="382">
        <v>2</v>
      </c>
      <c r="X8" s="382">
        <v>2.7</v>
      </c>
      <c r="Y8" s="382">
        <v>2.2000000000000002</v>
      </c>
      <c r="Z8" s="383">
        <f t="shared" ref="Z8:Z13" si="3">T8/N8*100</f>
        <v>106.15384615384616</v>
      </c>
      <c r="AA8" s="221"/>
      <c r="AB8" s="221"/>
      <c r="AC8" s="221"/>
      <c r="AD8" s="221"/>
    </row>
    <row r="9" spans="1:30" ht="43.5" customHeight="1">
      <c r="A9" s="379" t="s">
        <v>434</v>
      </c>
      <c r="B9" s="380">
        <v>6</v>
      </c>
      <c r="C9" s="381">
        <f t="shared" ref="C9:C12" si="4">SUM(D9:E9)</f>
        <v>16</v>
      </c>
      <c r="D9" s="381"/>
      <c r="E9" s="381">
        <v>16</v>
      </c>
      <c r="F9" s="382"/>
      <c r="G9" s="381">
        <v>12.5</v>
      </c>
      <c r="H9" s="381">
        <v>3.5</v>
      </c>
      <c r="I9" s="382"/>
      <c r="J9" s="382"/>
      <c r="K9" s="382"/>
      <c r="L9" s="382"/>
      <c r="M9" s="383"/>
      <c r="N9" s="384">
        <f t="shared" ref="N9:N13" si="5">SUM(O9:Q9)</f>
        <v>17.600000000000001</v>
      </c>
      <c r="O9" s="382">
        <v>8</v>
      </c>
      <c r="P9" s="382">
        <v>9.6</v>
      </c>
      <c r="Q9" s="382"/>
      <c r="R9" s="385">
        <v>5</v>
      </c>
      <c r="S9" s="382"/>
      <c r="T9" s="382">
        <f t="shared" ref="T9:T13" si="6">SUM(U9:X9)</f>
        <v>22.7</v>
      </c>
      <c r="U9" s="382"/>
      <c r="V9" s="382">
        <v>22.7</v>
      </c>
      <c r="W9" s="382"/>
      <c r="X9" s="382"/>
      <c r="Y9" s="382">
        <v>22.7</v>
      </c>
      <c r="Z9" s="383">
        <f t="shared" si="3"/>
        <v>128.97727272727272</v>
      </c>
      <c r="AA9" s="221"/>
      <c r="AB9" s="221"/>
      <c r="AC9" s="221"/>
      <c r="AD9" s="221"/>
    </row>
    <row r="10" spans="1:30" s="391" customFormat="1" ht="43.5" customHeight="1">
      <c r="A10" s="386" t="s">
        <v>98</v>
      </c>
      <c r="B10" s="387">
        <v>4</v>
      </c>
      <c r="C10" s="381">
        <f t="shared" si="4"/>
        <v>97.1</v>
      </c>
      <c r="D10" s="388">
        <v>69.099999999999994</v>
      </c>
      <c r="E10" s="388">
        <v>28</v>
      </c>
      <c r="F10" s="388">
        <v>54.1</v>
      </c>
      <c r="G10" s="388"/>
      <c r="H10" s="388">
        <v>97.1</v>
      </c>
      <c r="I10" s="388"/>
      <c r="J10" s="388"/>
      <c r="K10" s="388"/>
      <c r="L10" s="388"/>
      <c r="M10" s="389"/>
      <c r="N10" s="384">
        <f t="shared" si="5"/>
        <v>83.2</v>
      </c>
      <c r="O10" s="388">
        <v>47</v>
      </c>
      <c r="P10" s="388">
        <v>3</v>
      </c>
      <c r="Q10" s="388">
        <v>33.200000000000003</v>
      </c>
      <c r="R10" s="390">
        <v>4</v>
      </c>
      <c r="S10" s="388">
        <v>44.2</v>
      </c>
      <c r="T10" s="382">
        <f t="shared" si="6"/>
        <v>95.5</v>
      </c>
      <c r="U10" s="388"/>
      <c r="V10" s="388">
        <v>93.2</v>
      </c>
      <c r="W10" s="388">
        <v>2.2999999999999998</v>
      </c>
      <c r="X10" s="388"/>
      <c r="Y10" s="388">
        <v>94.2</v>
      </c>
      <c r="Z10" s="383">
        <f t="shared" si="3"/>
        <v>114.78365384615384</v>
      </c>
      <c r="AA10" s="298"/>
      <c r="AB10" s="298"/>
      <c r="AC10" s="298"/>
      <c r="AD10" s="298"/>
    </row>
    <row r="11" spans="1:30" s="391" customFormat="1" ht="43.5" customHeight="1">
      <c r="A11" s="386" t="s">
        <v>281</v>
      </c>
      <c r="B11" s="387">
        <v>0</v>
      </c>
      <c r="C11" s="381"/>
      <c r="D11" s="388"/>
      <c r="E11" s="388"/>
      <c r="F11" s="388"/>
      <c r="G11" s="388"/>
      <c r="H11" s="388"/>
      <c r="I11" s="388"/>
      <c r="J11" s="388"/>
      <c r="K11" s="388"/>
      <c r="L11" s="388"/>
      <c r="M11" s="389"/>
      <c r="N11" s="384"/>
      <c r="O11" s="388"/>
      <c r="P11" s="388"/>
      <c r="Q11" s="388"/>
      <c r="R11" s="390"/>
      <c r="S11" s="388"/>
      <c r="T11" s="382"/>
      <c r="U11" s="388"/>
      <c r="V11" s="388"/>
      <c r="W11" s="388"/>
      <c r="X11" s="388"/>
      <c r="Y11" s="388"/>
      <c r="Z11" s="383"/>
      <c r="AA11" s="298"/>
      <c r="AB11" s="298"/>
      <c r="AC11" s="298"/>
      <c r="AD11" s="298"/>
    </row>
    <row r="12" spans="1:30" s="391" customFormat="1" ht="43.5" customHeight="1">
      <c r="A12" s="386" t="s">
        <v>435</v>
      </c>
      <c r="B12" s="387">
        <v>9</v>
      </c>
      <c r="C12" s="381">
        <f t="shared" si="4"/>
        <v>52.4</v>
      </c>
      <c r="D12" s="388">
        <v>52.1</v>
      </c>
      <c r="E12" s="388">
        <v>0.3</v>
      </c>
      <c r="F12" s="388">
        <v>14.3</v>
      </c>
      <c r="G12" s="388">
        <v>51.4</v>
      </c>
      <c r="H12" s="388"/>
      <c r="I12" s="388">
        <v>1</v>
      </c>
      <c r="J12" s="388"/>
      <c r="K12" s="388"/>
      <c r="L12" s="388"/>
      <c r="M12" s="389"/>
      <c r="N12" s="384">
        <f>SUM(O12:Q12)</f>
        <v>59.8</v>
      </c>
      <c r="O12" s="388">
        <v>11.2</v>
      </c>
      <c r="P12" s="388">
        <v>47.9</v>
      </c>
      <c r="Q12" s="388">
        <v>0.7</v>
      </c>
      <c r="R12" s="390">
        <v>9</v>
      </c>
      <c r="S12" s="388">
        <v>20.2</v>
      </c>
      <c r="T12" s="382">
        <f t="shared" si="6"/>
        <v>193.6</v>
      </c>
      <c r="U12" s="388"/>
      <c r="V12" s="388">
        <v>129.5</v>
      </c>
      <c r="W12" s="388">
        <v>64.099999999999994</v>
      </c>
      <c r="X12" s="388"/>
      <c r="Y12" s="388">
        <v>193.6</v>
      </c>
      <c r="Z12" s="383">
        <f t="shared" si="3"/>
        <v>323.74581939799333</v>
      </c>
      <c r="AA12" s="298"/>
      <c r="AB12" s="298"/>
      <c r="AC12" s="298"/>
      <c r="AD12" s="298"/>
    </row>
    <row r="13" spans="1:30" s="391" customFormat="1" ht="43.5" customHeight="1" thickBot="1">
      <c r="A13" s="392" t="s">
        <v>436</v>
      </c>
      <c r="B13" s="393">
        <v>2</v>
      </c>
      <c r="C13" s="394">
        <f>SUM(D13:E13)</f>
        <v>9.8000000000000007</v>
      </c>
      <c r="D13" s="394">
        <v>9.8000000000000007</v>
      </c>
      <c r="E13" s="394"/>
      <c r="F13" s="394">
        <v>3.5</v>
      </c>
      <c r="G13" s="394">
        <v>3.1</v>
      </c>
      <c r="H13" s="394">
        <v>6.7</v>
      </c>
      <c r="I13" s="394"/>
      <c r="J13" s="394"/>
      <c r="K13" s="394"/>
      <c r="L13" s="394"/>
      <c r="M13" s="395"/>
      <c r="N13" s="398">
        <f t="shared" si="5"/>
        <v>10</v>
      </c>
      <c r="O13" s="394"/>
      <c r="P13" s="394">
        <v>10</v>
      </c>
      <c r="Q13" s="394"/>
      <c r="R13" s="396"/>
      <c r="S13" s="394">
        <v>3.6</v>
      </c>
      <c r="T13" s="399">
        <f t="shared" si="6"/>
        <v>15.5</v>
      </c>
      <c r="U13" s="394"/>
      <c r="V13" s="394">
        <v>14.8</v>
      </c>
      <c r="W13" s="394">
        <v>0.7</v>
      </c>
      <c r="X13" s="394"/>
      <c r="Y13" s="394">
        <v>15.5</v>
      </c>
      <c r="Z13" s="401">
        <f t="shared" si="3"/>
        <v>155</v>
      </c>
      <c r="AA13" s="298"/>
      <c r="AB13" s="298"/>
      <c r="AC13" s="298"/>
      <c r="AD13" s="298"/>
    </row>
    <row r="14" spans="1:30" s="292" customFormat="1" ht="17.25">
      <c r="A14" s="134" t="s">
        <v>437</v>
      </c>
      <c r="B14" s="297"/>
      <c r="C14" s="296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4"/>
      <c r="O14" s="294"/>
      <c r="P14" s="294"/>
      <c r="Q14" s="294"/>
      <c r="R14" s="294"/>
      <c r="S14" s="294"/>
      <c r="T14" s="294"/>
      <c r="U14" s="293"/>
    </row>
  </sheetData>
  <mergeCells count="21">
    <mergeCell ref="A1:E1"/>
    <mergeCell ref="A2:A5"/>
    <mergeCell ref="C2:M2"/>
    <mergeCell ref="N2:Z2"/>
    <mergeCell ref="C3:E3"/>
    <mergeCell ref="F3:F4"/>
    <mergeCell ref="G3:M3"/>
    <mergeCell ref="R3:R5"/>
    <mergeCell ref="S3:S4"/>
    <mergeCell ref="Y3:Y4"/>
    <mergeCell ref="G4:G5"/>
    <mergeCell ref="H4:H5"/>
    <mergeCell ref="J4:J5"/>
    <mergeCell ref="K4:K5"/>
    <mergeCell ref="L4:L5"/>
    <mergeCell ref="O4:O5"/>
    <mergeCell ref="P4:P5"/>
    <mergeCell ref="M4:M5"/>
    <mergeCell ref="I4:I5"/>
    <mergeCell ref="Q4:Q5"/>
    <mergeCell ref="B2:B5"/>
  </mergeCells>
  <phoneticPr fontId="5"/>
  <pageMargins left="0.70866141732283472" right="0.70866141732283472" top="0.47244094488188981" bottom="0.78740157480314965" header="0.70866141732283472" footer="0.78740157480314965"/>
  <pageSetup paperSize="9" scale="76" firstPageNumber="40" fitToHeight="0" orientation="portrait" r:id="rId1"/>
  <headerFooter alignWithMargins="0"/>
  <colBreaks count="1" manualBreakCount="1">
    <brk id="13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Ⅲ 麦の部</vt:lpstr>
      <vt:lpstr>小麦生産①</vt:lpstr>
      <vt:lpstr>大麦生産①</vt:lpstr>
      <vt:lpstr>小麦栽培②</vt:lpstr>
      <vt:lpstr>大麦栽培②</vt:lpstr>
      <vt:lpstr>検査結果③</vt:lpstr>
      <vt:lpstr>排水対策（大小麦）④</vt:lpstr>
      <vt:lpstr>麦団地状況⑤</vt:lpstr>
      <vt:lpstr>'Ⅲ 麦の部'!Print_Area</vt:lpstr>
      <vt:lpstr>検査結果③!Print_Area</vt:lpstr>
      <vt:lpstr>小麦栽培②!Print_Area</vt:lpstr>
      <vt:lpstr>小麦生産①!Print_Area</vt:lpstr>
      <vt:lpstr>大麦栽培②!Print_Area</vt:lpstr>
      <vt:lpstr>大麦生産①!Print_Area</vt:lpstr>
      <vt:lpstr>'排水対策（大小麦）④'!Print_Area</vt:lpstr>
      <vt:lpstr>麦団地状況⑤!Print_Area</vt:lpstr>
      <vt:lpstr>小麦栽培②!Print_Titles</vt:lpstr>
      <vt:lpstr>小麦生産①!Print_Titles</vt:lpstr>
      <vt:lpstr>大麦栽培②!Print_Titles</vt:lpstr>
      <vt:lpstr>大麦生産①!Print_Titles</vt:lpstr>
      <vt:lpstr>'排水対策（大小麦）④'!Print_Titles</vt:lpstr>
      <vt:lpstr>麦団地状況⑤!Print_Titles</vt:lpstr>
    </vt:vector>
  </TitlesOfParts>
  <Company>園芸蚕糸課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松本 栞</cp:lastModifiedBy>
  <cp:lastPrinted>2016-02-16T06:26:08Z</cp:lastPrinted>
  <dcterms:created xsi:type="dcterms:W3CDTF">1998-02-19T23:46:41Z</dcterms:created>
  <dcterms:modified xsi:type="dcterms:W3CDTF">2016-02-19T02:24:48Z</dcterms:modified>
</cp:coreProperties>
</file>