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E34" i="9"/>
  <c r="BE35" i="9" s="1"/>
  <c r="BE36" i="9" s="1"/>
  <c r="CO34" i="9" l="1"/>
</calcChain>
</file>

<file path=xl/sharedStrings.xml><?xml version="1.0" encoding="utf-8"?>
<sst xmlns="http://schemas.openxmlformats.org/spreadsheetml/2006/main" count="990" uniqueCount="545">
  <si>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</si>
  <si>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</si>
  <si>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</si>
  <si>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</si>
  <si>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</si>
  <si>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</si>
  <si>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</si>
  <si>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</si>
  <si>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</si>
  <si>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</si>
  <si>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</si>
  <si>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</si>
  <si>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</si>
  <si>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</si>
  <si>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</si>
  <si>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</si>
  <si>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</si>
  <si>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</si>
  <si>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</si>
  <si>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</si>
  <si>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</si>
  <si>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</si>
  <si>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</si>
  <si>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</si>
  <si>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</si>
  <si>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</si>
  <si>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</si>
  <si>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</si>
  <si>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</si>
  <si>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</si>
  <si>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</si>
  <si>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</si>
  <si>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</si>
  <si>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</si>
  <si>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</si>
  <si>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</si>
  <si>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</si>
  <si>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</si>
  <si>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</si>
  <si>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</si>
  <si>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</si>
  <si>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</si>
  <si>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</si>
  <si>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</si>
  <si>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</si>
  <si>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</si>
  <si>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</si>
  <si>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</si>
  <si>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</si>
  <si>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</si>
  <si>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</si>
  <si>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</si>
  <si>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</si>
  <si>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</si>
  <si>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</si>
  <si>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</si>
  <si>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</si>
  <si>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</si>
  <si>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</si>
  <si>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</si>
  <si>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</si>
  <si>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</si>
  <si>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</si>
  <si>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</si>
  <si>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</si>
  <si>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</si>
  <si>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</si>
  <si>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</si>
  <si>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</si>
  <si>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</si>
  <si>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</si>
  <si>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</si>
  <si>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</si>
  <si>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</si>
  <si>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</si>
  <si>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</si>
  <si>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</si>
  <si>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</si>
  <si>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</si>
  <si>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</si>
  <si>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</si>
  <si>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</si>
  <si>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</si>
  <si>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</si>
  <si>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</si>
  <si>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</si>
  <si>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</si>
  <si>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</si>
  <si>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</si>
  <si>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</si>
  <si>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</si>
  <si>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</si>
  <si>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</si>
  <si>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</si>
  <si>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</si>
  <si>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</si>
  <si>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</si>
  <si>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</si>
  <si>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</si>
  <si>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</si>
  <si>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</si>
  <si>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</si>
  <si>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</si>
  <si>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</si>
  <si>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</si>
  <si>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</si>
  <si>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</si>
  <si>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</si>
  <si>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</si>
  <si>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</si>
  <si>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</si>
  <si>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</si>
  <si>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</si>
  <si>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</si>
  <si>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</si>
  <si>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</si>
  <si>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</si>
  <si>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</si>
  <si>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</si>
  <si>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</si>
  <si>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</si>
  <si>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</si>
  <si>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</si>
  <si>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</si>
  <si>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</si>
  <si>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</si>
  <si>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</si>
  <si>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</si>
  <si>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</si>
  <si>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</si>
  <si>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</si>
  <si>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</si>
  <si>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</si>
  <si>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</si>
  <si>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</si>
  <si>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</si>
  <si>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</si>
  <si>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</si>
  <si>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</si>
  <si>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</si>
  <si>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</si>
  <si>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</si>
  <si>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</si>
  <si>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</si>
  <si>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</si>
  <si>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</si>
  <si>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</si>
  <si>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</si>
  <si>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</si>
  <si>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</si>
  <si>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</si>
  <si>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</si>
  <si>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</si>
  <si>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</si>
  <si>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</si>
  <si>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</si>
  <si>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</si>
  <si>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</si>
  <si>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</si>
  <si>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</si>
  <si>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</si>
  <si>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</si>
  <si>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</si>
  <si>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</si>
  <si>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</si>
  <si>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</si>
  <si>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</si>
  <si>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</si>
  <si>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</si>
  <si>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</si>
  <si>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</si>
  <si>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</si>
  <si>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</si>
  <si>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</si>
  <si>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</si>
  <si>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</si>
  <si>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</si>
  <si>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</si>
  <si>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</si>
  <si>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</si>
  <si>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</si>
  <si>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</si>
  <si>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</si>
  <si>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</si>
  <si>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</si>
  <si>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</si>
  <si>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</si>
  <si>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</si>
  <si>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</si>
  <si>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</si>
  <si>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</si>
  <si>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</si>
  <si>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</si>
  <si>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</si>
  <si>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福島県矢吹町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</si>
  <si>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</si>
  <si>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</si>
  <si>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</si>
  <si>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</si>
  <si>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</si>
  <si>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</si>
  <si>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</si>
  <si>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</si>
  <si>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</si>
  <si>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</si>
  <si>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</si>
  <si>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</si>
  <si>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</si>
  <si>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</si>
  <si>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</si>
  <si>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</si>
  <si>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</si>
  <si>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</si>
  <si>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</si>
  <si>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</si>
  <si>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</si>
  <si>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</si>
  <si>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</si>
  <si>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</si>
  <si>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</si>
  <si>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</si>
  <si>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</si>
  <si>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</si>
  <si>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</si>
  <si>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</si>
  <si>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</si>
  <si>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</si>
  <si>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</si>
  <si>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</si>
  <si>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</si>
  <si>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</si>
  <si>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</si>
  <si>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</si>
  <si>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</si>
  <si>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</si>
  <si>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</si>
  <si>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</si>
  <si>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</si>
  <si>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</si>
  <si>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</si>
  <si>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</si>
  <si>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</si>
  <si>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</si>
  <si>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</si>
  <si>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</si>
  <si>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</si>
  <si>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</si>
  <si>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</si>
  <si>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</si>
  <si>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</si>
  <si>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</si>
  <si>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</si>
  <si>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</si>
  <si>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</si>
  <si>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</si>
  <si>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</si>
  <si>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</si>
  <si>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</si>
  <si>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</si>
  <si>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</si>
  <si>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</si>
  <si>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</si>
  <si>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</si>
  <si>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</si>
  <si>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</si>
  <si>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</si>
  <si>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</si>
  <si>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</si>
  <si>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</si>
  <si>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</si>
  <si>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</si>
  <si>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</si>
  <si>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</si>
  <si>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</si>
  <si>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</si>
  <si>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</si>
  <si>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</si>
  <si>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</si>
  <si>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</si>
  <si>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</si>
  <si>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</si>
  <si>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</si>
  <si>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</si>
  <si>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</si>
  <si>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</si>
  <si>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</si>
  <si>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</si>
  <si>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</si>
  <si>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</si>
  <si>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</si>
  <si>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</si>
  <si>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</si>
  <si>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</si>
  <si>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</si>
  <si>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</si>
  <si>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</si>
  <si>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</si>
  <si>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</si>
  <si>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</si>
  <si>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</si>
  <si>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</si>
  <si>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</si>
  <si>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</si>
  <si>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</si>
  <si>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</si>
  <si>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</si>
  <si>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</si>
  <si>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</si>
  <si>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</si>
  <si>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</si>
  <si>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</si>
  <si>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</si>
  <si>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</si>
  <si>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</si>
  <si>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</si>
  <si>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</si>
  <si>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</si>
  <si>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</si>
  <si>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</si>
  <si>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</si>
  <si>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</si>
  <si>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</si>
  <si>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</si>
  <si>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</si>
  <si>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</si>
  <si>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</si>
  <si>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</si>
  <si>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</si>
  <si>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</si>
  <si>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</si>
  <si>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</si>
  <si>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</si>
  <si>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</si>
  <si>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</si>
  <si>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</si>
  <si>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</si>
  <si>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</si>
  <si>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</si>
  <si>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</si>
  <si>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</si>
  <si>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</si>
  <si>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</si>
  <si>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</si>
  <si>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</si>
  <si>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福島県矢吹町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</si>
  <si>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</si>
  <si>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</si>
  <si>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</si>
  <si>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</si>
  <si>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</si>
  <si>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</si>
  <si>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</si>
  <si>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</si>
  <si>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</si>
  <si>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</si>
  <si>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</si>
  <si>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</si>
  <si>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</si>
  <si>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</si>
  <si>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</si>
  <si>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</si>
  <si>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</si>
  <si>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</si>
  <si>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</si>
  <si>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</si>
  <si>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</si>
  <si>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</si>
  <si>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</si>
  <si>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</si>
  <si>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</si>
  <si>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</si>
  <si>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</si>
  <si>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</si>
  <si>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</si>
  <si>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</si>
  <si>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</si>
  <si>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</si>
  <si>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</si>
  <si>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</si>
  <si>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</si>
  <si>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</si>
  <si>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</si>
  <si>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</si>
  <si>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</si>
  <si>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</si>
  <si>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</si>
  <si>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</si>
  <si>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</si>
  <si>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</si>
  <si>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</si>
  <si>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</si>
  <si>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</si>
  <si>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</si>
  <si>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</si>
  <si>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</si>
  <si>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</si>
  <si>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</si>
  <si>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</si>
  <si>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</si>
  <si>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</si>
  <si>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</si>
  <si>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</si>
  <si>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</si>
  <si>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</si>
  <si>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</si>
  <si>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</si>
  <si>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</si>
  <si>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</si>
  <si>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</si>
  <si>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</si>
  <si>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</si>
  <si>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</si>
  <si>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</si>
  <si>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</si>
  <si>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</si>
  <si>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</si>
  <si>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</si>
  <si>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</si>
  <si>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</si>
  <si>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</si>
  <si>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</si>
  <si>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</si>
  <si>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</si>
  <si>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</si>
  <si>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</si>
  <si>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</si>
  <si>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</si>
  <si>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</si>
  <si>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</si>
  <si>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</si>
  <si>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</si>
  <si>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</si>
  <si>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</si>
  <si>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</si>
  <si>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</si>
  <si>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</si>
  <si>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</si>
  <si>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</si>
  <si>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</si>
  <si>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</si>
  <si>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</si>
  <si>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</si>
  <si>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</si>
  <si>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</si>
  <si>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</si>
  <si>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</si>
  <si>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</si>
  <si>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</si>
  <si>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</si>
  <si>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</si>
  <si>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</si>
  <si>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</si>
  <si>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</si>
  <si>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</si>
  <si>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</si>
  <si>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</si>
  <si>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</si>
  <si>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</si>
  <si>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</si>
  <si>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</si>
  <si>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</si>
  <si>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</si>
  <si>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</si>
  <si>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</si>
  <si>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</si>
  <si>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</si>
  <si>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</si>
  <si>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</si>
  <si>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</si>
  <si>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</si>
  <si>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</si>
  <si>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</si>
  <si>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</si>
  <si>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</si>
  <si>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</si>
  <si>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</si>
  <si>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</si>
  <si>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</si>
  <si>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</si>
  <si>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</si>
  <si>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</si>
  <si>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</si>
  <si>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</si>
  <si>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</si>
  <si>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</si>
  <si>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</si>
  <si>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</si>
  <si>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</si>
  <si>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</si>
  <si>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</si>
  <si>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</si>
  <si>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</si>
  <si>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</si>
  <si>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</si>
  <si>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</si>
  <si>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</si>
  <si>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</si>
  <si>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</si>
  <si>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</si>
  <si>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</si>
  <si>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</si>
  <si>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</si>
  <si>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</si>
  <si>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</si>
  <si>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</si>
  <si>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</si>
  <si>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</si>
  <si>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</si>
  <si>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</si>
  <si>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</si>
  <si>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</si>
  <si>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</si>
  <si>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</si>
  <si>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</si>
  <si>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</si>
  <si>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</si>
  <si>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</si>
  <si>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</si>
  <si>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</si>
  <si>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</si>
  <si>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0.65</t>
  </si>
  <si>
    <t>▲ 15.63</t>
  </si>
  <si>
    <t>水道事業会計</t>
  </si>
  <si>
    <t>一般会計</t>
  </si>
  <si>
    <t>国民健康保険特別会計</t>
  </si>
  <si>
    <t>公共下水道事業特別会計</t>
  </si>
  <si>
    <t>農業集落排水事業特別会計</t>
  </si>
  <si>
    <t>介護保険特別会計</t>
  </si>
  <si>
    <t>土地造成事業特別会計</t>
  </si>
  <si>
    <t>後期高齢者医療特別会計</t>
  </si>
  <si>
    <t>その他会計（赤字）</t>
  </si>
  <si>
    <t>その他会計（黒字）</t>
  </si>
  <si>
    <t>-</t>
    <phoneticPr fontId="2"/>
  </si>
  <si>
    <t>-</t>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</si>
  <si>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</si>
  <si>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</si>
  <si>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法適用企業</t>
    <rPh sb="0" eb="1">
      <t>ホウ</t>
    </rPh>
    <rPh sb="1" eb="3">
      <t>テキヨウ</t>
    </rPh>
    <rPh sb="3" eb="5">
      <t>キギョウ</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</si>
  <si>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</si>
  <si>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</si>
  <si>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</si>
  <si>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</si>
  <si>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</si>
  <si>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</si>
  <si>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</si>
  <si>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白河地方土地開発公社</t>
    <rPh sb="0" eb="2">
      <t>シラカワ</t>
    </rPh>
    <rPh sb="2" eb="4">
      <t>チホウ</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</si>
</sst>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74923</c:v>
                </c:pt>
                <c:pt idx="1">
                  <c:v>97004</c:v>
                </c:pt>
                <c:pt idx="2">
                  <c:v>97244</c:v>
                </c:pt>
                <c:pt idx="3">
                  <c:v>46989</c:v>
                </c:pt>
                <c:pt idx="4">
                  <c:v>100753</c:v>
                </c:pt>
              </c:numCache>
            </c:numRef>
          </c:val>
          <c:smooth val="0"/>
        </c:ser>
        <c:dLbls>
          <c:showLegendKey val="0"/>
          <c:showVal val="0"/>
          <c:showCatName val="0"/>
          <c:showSerName val="0"/>
          <c:showPercent val="0"/>
          <c:showBubbleSize val="0"/>
        </c:dLbls>
        <c:marker val="1"/>
        <c:smooth val="0"/>
        <c:axId val="109937792"/>
        <c:axId val="109939712"/>
      </c:lineChart>
      <c:catAx>
        <c:axId val="10993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39712"/>
        <c:crosses val="autoZero"/>
        <c:auto val="1"/>
        <c:lblAlgn val="ctr"/>
        <c:lblOffset val="100"/>
        <c:tickLblSkip val="1"/>
        <c:tickMarkSkip val="1"/>
        <c:noMultiLvlLbl val="0"/>
      </c:catAx>
      <c:valAx>
        <c:axId val="1099397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3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2.84</c:v>
                </c:pt>
                <c:pt idx="1">
                  <c:v>9.91</c:v>
                </c:pt>
                <c:pt idx="2">
                  <c:v>11.83</c:v>
                </c:pt>
                <c:pt idx="3">
                  <c:v>4.92</c:v>
                </c:pt>
                <c:pt idx="4">
                  <c:v>7.59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10.92</c:v>
                </c:pt>
                <c:pt idx="1">
                  <c:v>12.22</c:v>
                </c:pt>
                <c:pt idx="2">
                  <c:v>18.12</c:v>
                </c:pt>
                <c:pt idx="3">
                  <c:v>18.21</c:v>
                </c:pt>
                <c:pt idx="4">
                  <c:v>16.38</c:v>
                </c:pt>
              </c:numCache>
            </c:numRef>
          </c:val>
        </c:ser>
        <c:dLbls>
          <c:showLegendKey val="0"/>
          <c:showVal val="0"/>
          <c:showCatName val="0"/>
          <c:showSerName val="0"/>
          <c:showPercent val="0"/>
          <c:showBubbleSize val="0"/>
        </c:dLbls>
        <c:gapWidth val="250"/>
        <c:overlap val="100"/>
        <c:axId val="112510080"/>
        <c:axId val="11251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1.71</c:v>
                </c:pt>
                <c:pt idx="1">
                  <c:v>7.15</c:v>
                </c:pt>
                <c:pt idx="2">
                  <c:v>-0.65</c:v>
                </c:pt>
                <c:pt idx="3">
                  <c:v>-15.63</c:v>
                </c:pt>
                <c:pt idx="4">
                  <c:v>0.67</c:v>
                </c:pt>
              </c:numCache>
            </c:numRef>
          </c:val>
          <c:smooth val="0"/>
        </c:ser>
        <c:dLbls>
          <c:showLegendKey val="0"/>
          <c:showVal val="0"/>
          <c:showCatName val="0"/>
          <c:showSerName val="0"/>
          <c:showPercent val="0"/>
          <c:showBubbleSize val="0"/>
        </c:dLbls>
        <c:marker val="1"/>
        <c:smooth val="0"/>
        <c:axId val="112510080"/>
        <c:axId val="112512000"/>
      </c:lineChart>
      <c:catAx>
        <c:axId val="1125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12000"/>
        <c:crosses val="autoZero"/>
        <c:auto val="1"/>
        <c:lblAlgn val="ctr"/>
        <c:lblOffset val="100"/>
        <c:tickLblSkip val="1"/>
        <c:tickMarkSkip val="1"/>
        <c:noMultiLvlLbl val="0"/>
      </c:catAx>
      <c:valAx>
        <c:axId val="11251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1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0.02</c:v>
                </c:pt>
                <c:pt idx="8">
                  <c:v>#N/A</c:v>
                </c:pt>
                <c:pt idx="9">
                  <c:v>0</c:v>
                </c:pt>
              </c:numCache>
            </c:numRef>
          </c:val>
        </c:ser>
        <c:ser>
          <c:idx val="3"/>
          <c:order val="3"/>
          <c:tx>
            <c:strRef>
              <c:f>データシート!$A$30</c:f>
              <c:strCache>
                <c:ptCount val="1"/>
                <c:pt idx="0">
                  <c:v>土地造成事業特別会計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c:v>
                </c:pt>
                <c:pt idx="2">
                  <c:v>#N/A</c:v>
                </c:pt>
                <c:pt idx="3">
                  <c:v>0.16</c:v>
                </c:pt>
                <c:pt idx="4">
                  <c:v>#N/A</c:v>
                </c:pt>
                <c:pt idx="5">
                  <c:v>0.16</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0.12</c:v>
                </c:pt>
                <c:pt idx="4">
                  <c:v>#N/A</c:v>
                </c:pt>
                <c:pt idx="5">
                  <c:v>1.38</c:v>
                </c:pt>
                <c:pt idx="6">
                  <c:v>#N/A</c:v>
                </c:pt>
                <c:pt idx="7">
                  <c:v>0.09</c:v>
                </c:pt>
                <c:pt idx="8">
                  <c:v>#N/A</c:v>
                </c:pt>
                <c:pt idx="9">
                  <c:v>0.05</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4.28</c:v>
                </c:pt>
                <c:pt idx="8">
                  <c:v>#N/A</c:v>
                </c:pt>
                <c:pt idx="9">
                  <c:v>0.17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2.38</c:v>
                </c:pt>
                <c:pt idx="8">
                  <c:v>#N/A</c:v>
                </c:pt>
                <c:pt idx="9">
                  <c:v>0.88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2.15</c:v>
                </c:pt>
                <c:pt idx="2">
                  <c:v>#N/A</c:v>
                </c:pt>
                <c:pt idx="3">
                  <c:v>4.9000000000000004</c:v>
                </c:pt>
                <c:pt idx="4">
                  <c:v>#N/A</c:v>
                </c:pt>
                <c:pt idx="5">
                  <c:v>5.61</c:v>
                </c:pt>
                <c:pt idx="6">
                  <c:v>#N/A</c:v>
                </c:pt>
                <c:pt idx="7">
                  <c:v>4.96</c:v>
                </c:pt>
                <c:pt idx="8">
                  <c:v>#N/A</c:v>
                </c:pt>
                <c:pt idx="9">
                  <c:v>5.15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2.84</c:v>
                </c:pt>
                <c:pt idx="2">
                  <c:v>#N/A</c:v>
                </c:pt>
                <c:pt idx="3">
                  <c:v>9.91</c:v>
                </c:pt>
                <c:pt idx="4">
                  <c:v>#N/A</c:v>
                </c:pt>
                <c:pt idx="5">
                  <c:v>11.83</c:v>
                </c:pt>
                <c:pt idx="6">
                  <c:v>#N/A</c:v>
                </c:pt>
                <c:pt idx="7">
                  <c:v>4.92</c:v>
                </c:pt>
                <c:pt idx="8">
                  <c:v>#N/A</c:v>
                </c:pt>
                <c:pt idx="9">
                  <c:v>7.59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8.69</c:v>
                </c:pt>
                <c:pt idx="2">
                  <c:v>#N/A</c:v>
                </c:pt>
                <c:pt idx="3">
                  <c:v>8.93</c:v>
                </c:pt>
                <c:pt idx="4">
                  <c:v>#N/A</c:v>
                </c:pt>
                <c:pt idx="5">
                  <c:v>9.4700000000000006</c:v>
                </c:pt>
                <c:pt idx="6">
                  <c:v>#N/A</c:v>
                </c:pt>
                <c:pt idx="7">
                  <c:v>10.08</c:v>
                </c:pt>
                <c:pt idx="8">
                  <c:v>#N/A</c:v>
                </c:pt>
                <c:pt idx="9">
                  <c:v>9.15</c:v>
                </c:pt>
              </c:numCache>
            </c:numRef>
          </c:val>
        </c:ser>
        <c:dLbls>
          <c:showLegendKey val="0"/>
          <c:showVal val="0"/>
          <c:showCatName val="0"/>
          <c:showSerName val="0"/>
          <c:showPercent val="0"/>
          <c:showBubbleSize val="0"/>
        </c:dLbls>
        <c:gapWidth val="150"/>
        <c:overlap val="100"/>
        <c:axId val="112552960"/>
        <c:axId val="112562944"/>
      </c:barChart>
      <c:catAx>
        <c:axId val="1125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62944"/>
        <c:crosses val="autoZero"/>
        <c:auto val="1"/>
        <c:lblAlgn val="ctr"/>
        <c:lblOffset val="100"/>
        <c:tickLblSkip val="1"/>
        <c:tickMarkSkip val="1"/>
        <c:noMultiLvlLbl val="0"/>
      </c:catAx>
      <c:valAx>
        <c:axId val="11256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5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684</c:v>
                </c:pt>
                <c:pt idx="5">
                  <c:v>673</c:v>
                </c:pt>
                <c:pt idx="8">
                  <c:v>671</c:v>
                </c:pt>
                <c:pt idx="11">
                  <c:v>666</c:v>
                </c:pt>
                <c:pt idx="14">
                  <c:v>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51</c:v>
                </c:pt>
                <c:pt idx="3">
                  <c:v>134</c:v>
                </c:pt>
                <c:pt idx="6">
                  <c:v>157</c:v>
                </c:pt>
                <c:pt idx="9">
                  <c:v>115</c:v>
                </c:pt>
                <c:pt idx="12">
                  <c:v>135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104</c:v>
                </c:pt>
                <c:pt idx="3">
                  <c:v>67</c:v>
                </c:pt>
                <c:pt idx="6">
                  <c:v>61</c:v>
                </c:pt>
                <c:pt idx="9">
                  <c:v>36</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340</c:v>
                </c:pt>
                <c:pt idx="3">
                  <c:v>362</c:v>
                </c:pt>
                <c:pt idx="6">
                  <c:v>349</c:v>
                </c:pt>
                <c:pt idx="9">
                  <c:v>353</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827</c:v>
                </c:pt>
                <c:pt idx="3">
                  <c:v>801</c:v>
                </c:pt>
                <c:pt idx="6">
                  <c:v>759</c:v>
                </c:pt>
                <c:pt idx="9">
                  <c:v>793</c:v>
                </c:pt>
                <c:pt idx="12">
                  <c:v>759</c:v>
                </c:pt>
              </c:numCache>
            </c:numRef>
          </c:val>
        </c:ser>
        <c:dLbls>
          <c:showLegendKey val="0"/>
          <c:showVal val="0"/>
          <c:showCatName val="0"/>
          <c:showSerName val="0"/>
          <c:showPercent val="0"/>
          <c:showBubbleSize val="0"/>
        </c:dLbls>
        <c:gapWidth val="100"/>
        <c:overlap val="100"/>
        <c:axId val="112728320"/>
        <c:axId val="11274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638</c:v>
                </c:pt>
                <c:pt idx="2">
                  <c:v>#N/A</c:v>
                </c:pt>
                <c:pt idx="3">
                  <c:v>#N/A</c:v>
                </c:pt>
                <c:pt idx="4">
                  <c:v>691</c:v>
                </c:pt>
                <c:pt idx="5">
                  <c:v>#N/A</c:v>
                </c:pt>
                <c:pt idx="6">
                  <c:v>#N/A</c:v>
                </c:pt>
                <c:pt idx="7">
                  <c:v>655</c:v>
                </c:pt>
                <c:pt idx="8">
                  <c:v>#N/A</c:v>
                </c:pt>
                <c:pt idx="9">
                  <c:v>#N/A</c:v>
                </c:pt>
                <c:pt idx="10">
                  <c:v>631</c:v>
                </c:pt>
                <c:pt idx="11">
                  <c:v>#N/A</c:v>
                </c:pt>
                <c:pt idx="12">
                  <c:v>#N/A</c:v>
                </c:pt>
                <c:pt idx="13">
                  <c:v>578</c:v>
                </c:pt>
                <c:pt idx="14">
                  <c:v>#N/A</c:v>
                </c:pt>
              </c:numCache>
            </c:numRef>
          </c:val>
          <c:smooth val="0"/>
        </c:ser>
        <c:dLbls>
          <c:showLegendKey val="0"/>
          <c:showVal val="0"/>
          <c:showCatName val="0"/>
          <c:showSerName val="0"/>
          <c:showPercent val="0"/>
          <c:showBubbleSize val="0"/>
        </c:dLbls>
        <c:marker val="1"/>
        <c:smooth val="0"/>
        <c:axId val="112728320"/>
        <c:axId val="112742784"/>
      </c:lineChart>
      <c:catAx>
        <c:axId val="1127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42784"/>
        <c:crosses val="autoZero"/>
        <c:auto val="1"/>
        <c:lblAlgn val="ctr"/>
        <c:lblOffset val="100"/>
        <c:tickLblSkip val="1"/>
        <c:tickMarkSkip val="1"/>
        <c:noMultiLvlLbl val="0"/>
      </c:catAx>
      <c:valAx>
        <c:axId val="1127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8624</c:v>
                </c:pt>
                <c:pt idx="5">
                  <c:v>8545</c:v>
                </c:pt>
                <c:pt idx="8">
                  <c:v>8614</c:v>
                </c:pt>
                <c:pt idx="11">
                  <c:v>8544</c:v>
                </c:pt>
                <c:pt idx="14">
                  <c:v>8384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225</c:v>
                </c:pt>
                <c:pt idx="5">
                  <c:v>220</c:v>
                </c:pt>
                <c:pt idx="8">
                  <c:v>200</c:v>
                </c:pt>
                <c:pt idx="11">
                  <c:v>201</c:v>
                </c:pt>
                <c:pt idx="14">
                  <c:v>184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1175</c:v>
                </c:pt>
                <c:pt idx="5">
                  <c:v>1234</c:v>
                </c:pt>
                <c:pt idx="8">
                  <c:v>1572</c:v>
                </c:pt>
                <c:pt idx="11">
                  <c:v>1622</c:v>
                </c:pt>
                <c:pt idx="14">
                  <c:v>1624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1456</c:v>
                </c:pt>
                <c:pt idx="3">
                  <c:v>1535</c:v>
                </c:pt>
                <c:pt idx="6">
                  <c:v>1755</c:v>
                </c:pt>
                <c:pt idx="9">
                  <c:v>1598</c:v>
                </c:pt>
                <c:pt idx="12">
                  <c:v>1597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315</c:v>
                </c:pt>
                <c:pt idx="3">
                  <c:v>263</c:v>
                </c:pt>
                <c:pt idx="6">
                  <c:v>247</c:v>
                </c:pt>
                <c:pt idx="9">
                  <c:v>252</c:v>
                </c:pt>
                <c:pt idx="12">
                  <c:v>213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4447</c:v>
                </c:pt>
                <c:pt idx="3">
                  <c:v>4280</c:v>
                </c:pt>
                <c:pt idx="6">
                  <c:v>4186</c:v>
                </c:pt>
                <c:pt idx="9">
                  <c:v>4421</c:v>
                </c:pt>
                <c:pt idx="12">
                  <c:v>4523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759</c:v>
                </c:pt>
                <c:pt idx="3">
                  <c:v>2696</c:v>
                </c:pt>
                <c:pt idx="6">
                  <c:v>2525</c:v>
                </c:pt>
                <c:pt idx="9">
                  <c:v>2294</c:v>
                </c:pt>
                <c:pt idx="12">
                  <c:v>1530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7406</c:v>
                </c:pt>
                <c:pt idx="3">
                  <c:v>7466</c:v>
                </c:pt>
                <c:pt idx="6">
                  <c:v>7877</c:v>
                </c:pt>
                <c:pt idx="9">
                  <c:v>7788</c:v>
                </c:pt>
                <c:pt idx="12">
                  <c:v>7813</c:v>
                </c:pt>
              </c:numCache>
            </c:numRef>
          </c:val>
        </c:ser>
        <c:dLbls>
          <c:showLegendKey val="0"/>
          <c:showVal val="0"/>
          <c:showCatName val="0"/>
          <c:showSerName val="0"/>
          <c:showPercent val="0"/>
          <c:showBubbleSize val="0"/>
        </c:dLbls>
        <c:gapWidth val="100"/>
        <c:overlap val="100"/>
        <c:axId val="112793472"/>
        <c:axId val="11279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4359</c:v>
                </c:pt>
                <c:pt idx="2">
                  <c:v>#N/A</c:v>
                </c:pt>
                <c:pt idx="3">
                  <c:v>#N/A</c:v>
                </c:pt>
                <c:pt idx="4">
                  <c:v>6240</c:v>
                </c:pt>
                <c:pt idx="5">
                  <c:v>#N/A</c:v>
                </c:pt>
                <c:pt idx="6">
                  <c:v>#N/A</c:v>
                </c:pt>
                <c:pt idx="7">
                  <c:v>6206</c:v>
                </c:pt>
                <c:pt idx="8">
                  <c:v>#N/A</c:v>
                </c:pt>
                <c:pt idx="9">
                  <c:v>#N/A</c:v>
                </c:pt>
                <c:pt idx="10">
                  <c:v>5986</c:v>
                </c:pt>
                <c:pt idx="11">
                  <c:v>#N/A</c:v>
                </c:pt>
                <c:pt idx="12">
                  <c:v>#N/A</c:v>
                </c:pt>
                <c:pt idx="13">
                  <c:v>5484</c:v>
                </c:pt>
                <c:pt idx="14">
                  <c:v>#N/A</c:v>
                </c:pt>
              </c:numCache>
            </c:numRef>
          </c:val>
          <c:smooth val="0"/>
        </c:ser>
        <c:dLbls>
          <c:showLegendKey val="0"/>
          <c:showVal val="0"/>
          <c:showCatName val="0"/>
          <c:showSerName val="0"/>
          <c:showPercent val="0"/>
          <c:showBubbleSize val="0"/>
        </c:dLbls>
        <c:marker val="1"/>
        <c:smooth val="0"/>
        <c:axId val="112793472"/>
        <c:axId val="112799744"/>
      </c:lineChart>
      <c:catAx>
        <c:axId val="1127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99744"/>
        <c:crosses val="autoZero"/>
        <c:auto val="1"/>
        <c:lblAlgn val="ctr"/>
        <c:lblOffset val="100"/>
        <c:tickLblSkip val="1"/>
        <c:tickMarkSkip val="1"/>
        <c:noMultiLvlLbl val="0"/>
      </c:catAx>
      <c:valAx>
        <c:axId val="1127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17,855
17,770
60.37
10,136,202
9,340,437
344,113
4,531,005
7,813,206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141.6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をピークとして下降に転じ、平成</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年度には</a:t>
          </a:r>
          <a:r>
            <a:rPr lang="en-US" altLang="ja-JP" sz="1100" b="0" i="0" baseline="0">
              <a:solidFill>
                <a:schemeClr val="dk1"/>
              </a:solidFill>
              <a:latin typeface="+mn-lt"/>
              <a:ea typeface="+mn-ea"/>
              <a:cs typeface="+mn-cs"/>
            </a:rPr>
            <a:t>0.44</a:t>
          </a:r>
          <a:r>
            <a:rPr lang="ja-JP" altLang="ja-JP" sz="1100" b="0" i="0" baseline="0">
              <a:solidFill>
                <a:schemeClr val="dk1"/>
              </a:solidFill>
              <a:latin typeface="+mn-lt"/>
              <a:ea typeface="+mn-ea"/>
              <a:cs typeface="+mn-cs"/>
            </a:rPr>
            <a:t>にまで落ち込んだがその後は回復傾向にある。ここ</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年は平成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0.51</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0.50</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0.51</a:t>
          </a:r>
          <a:r>
            <a:rPr lang="ja-JP" altLang="ja-JP" sz="1100" b="0" i="0" baseline="0">
              <a:solidFill>
                <a:schemeClr val="dk1"/>
              </a:solidFill>
              <a:latin typeface="+mn-lt"/>
              <a:ea typeface="+mn-ea"/>
              <a:cs typeface="+mn-cs"/>
            </a:rPr>
            <a:t>と全国・県平均を上回る数値まで持ち直してきている。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しかしながら、東日本大震災</a:t>
          </a:r>
          <a:r>
            <a:rPr lang="ja-JP" altLang="en-US" sz="1100" b="0" i="0" baseline="0">
              <a:solidFill>
                <a:schemeClr val="dk1"/>
              </a:solidFill>
              <a:latin typeface="+mn-lt"/>
              <a:ea typeface="+mn-ea"/>
              <a:cs typeface="+mn-cs"/>
            </a:rPr>
            <a:t>の影</a:t>
          </a:r>
          <a:r>
            <a:rPr lang="ja-JP" altLang="ja-JP" sz="1100" b="0" i="0" baseline="0">
              <a:solidFill>
                <a:schemeClr val="dk1"/>
              </a:solidFill>
              <a:latin typeface="+mn-lt"/>
              <a:ea typeface="+mn-ea"/>
              <a:cs typeface="+mn-cs"/>
            </a:rPr>
            <a:t>響により税収減が見込まれるため、歳出の抑制と歳入の確保に努める。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8" name="直線コネクタ 67"/>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81" name="テキスト ボックス 80"/>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92" name="テキスト ボックス 91"/>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物件費の増（対平成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年度比</a:t>
          </a:r>
          <a:r>
            <a:rPr lang="en-US" altLang="ja-JP" sz="1100" b="0" i="0" baseline="0">
              <a:solidFill>
                <a:schemeClr val="dk1"/>
              </a:solidFill>
              <a:latin typeface="+mn-lt"/>
              <a:ea typeface="+mn-ea"/>
              <a:cs typeface="+mn-cs"/>
            </a:rPr>
            <a:t>106,818</a:t>
          </a:r>
          <a:r>
            <a:rPr lang="ja-JP" altLang="ja-JP" sz="1100" b="0" i="0" baseline="0">
              <a:solidFill>
                <a:schemeClr val="dk1"/>
              </a:solidFill>
              <a:latin typeface="+mn-lt"/>
              <a:ea typeface="+mn-ea"/>
              <a:cs typeface="+mn-cs"/>
            </a:rPr>
            <a:t>千円増）のほか、</a:t>
          </a:r>
          <a:r>
            <a:rPr lang="ja-JP" altLang="en-US" sz="1100" b="0" i="0" baseline="0">
              <a:solidFill>
                <a:schemeClr val="dk1"/>
              </a:solidFill>
              <a:latin typeface="+mn-lt"/>
              <a:ea typeface="+mn-ea"/>
              <a:cs typeface="+mn-cs"/>
            </a:rPr>
            <a:t>人件費、</a:t>
          </a:r>
          <a:r>
            <a:rPr lang="ja-JP" altLang="ja-JP" sz="1100" b="0" i="0" baseline="0">
              <a:solidFill>
                <a:schemeClr val="dk1"/>
              </a:solidFill>
              <a:latin typeface="+mn-lt"/>
              <a:ea typeface="+mn-ea"/>
              <a:cs typeface="+mn-cs"/>
            </a:rPr>
            <a:t>維持補修費が増している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扶助費、補助費</a:t>
          </a:r>
          <a:r>
            <a:rPr lang="ja-JP" altLang="en-US" sz="1100" b="0" i="0" baseline="0">
              <a:solidFill>
                <a:schemeClr val="dk1"/>
              </a:solidFill>
              <a:latin typeface="+mn-lt"/>
              <a:ea typeface="+mn-ea"/>
              <a:cs typeface="+mn-cs"/>
            </a:rPr>
            <a:t>にて昨年比で大きく減となっている。</a:t>
          </a:r>
          <a:r>
            <a:rPr lang="ja-JP" altLang="ja-JP" sz="1100" b="0" i="0" baseline="0">
              <a:solidFill>
                <a:schemeClr val="dk1"/>
              </a:solidFill>
              <a:latin typeface="+mn-lt"/>
              <a:ea typeface="+mn-ea"/>
              <a:cs typeface="+mn-cs"/>
            </a:rPr>
            <a:t>そのため平成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年度は、前年の経常収支比率</a:t>
          </a:r>
          <a:r>
            <a:rPr lang="en-US" altLang="ja-JP" sz="1100" b="0" i="0" baseline="0">
              <a:solidFill>
                <a:schemeClr val="dk1"/>
              </a:solidFill>
              <a:latin typeface="+mn-lt"/>
              <a:ea typeface="+mn-ea"/>
              <a:cs typeface="+mn-cs"/>
            </a:rPr>
            <a:t>86.3</a:t>
          </a:r>
          <a:r>
            <a:rPr lang="ja-JP" altLang="ja-JP" sz="1100" b="0" i="0" baseline="0">
              <a:solidFill>
                <a:schemeClr val="dk1"/>
              </a:solidFill>
              <a:latin typeface="+mn-lt"/>
              <a:ea typeface="+mn-ea"/>
              <a:cs typeface="+mn-cs"/>
            </a:rPr>
            <a:t>％に対し</a:t>
          </a:r>
          <a:r>
            <a:rPr lang="en-US" altLang="ja-JP" sz="1100" b="0" i="0" baseline="0">
              <a:solidFill>
                <a:schemeClr val="dk1"/>
              </a:solidFill>
              <a:latin typeface="+mn-lt"/>
              <a:ea typeface="+mn-ea"/>
              <a:cs typeface="+mn-cs"/>
            </a:rPr>
            <a:t>82.1</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4.2</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）となり類似団体平均を</a:t>
          </a:r>
          <a:r>
            <a:rPr lang="ja-JP" altLang="en-US" sz="1100" b="0" i="0" baseline="0">
              <a:solidFill>
                <a:schemeClr val="dk1"/>
              </a:solidFill>
              <a:latin typeface="+mn-lt"/>
              <a:ea typeface="+mn-ea"/>
              <a:cs typeface="+mn-cs"/>
            </a:rPr>
            <a:t>下回る数値となった</a:t>
          </a:r>
          <a:r>
            <a:rPr lang="ja-JP" altLang="ja-JP" sz="1100" b="0" i="0" baseline="0">
              <a:solidFill>
                <a:schemeClr val="dk1"/>
              </a:solidFill>
              <a:latin typeface="+mn-lt"/>
              <a:ea typeface="+mn-ea"/>
              <a:cs typeface="+mn-cs"/>
            </a:rPr>
            <a:t>。</a:t>
          </a:r>
          <a:endParaRPr lang="ja-JP" altLang="ja-JP" sz="1400"/>
        </a:p>
        <a:p>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また、公債</a:t>
          </a:r>
          <a:r>
            <a:rPr lang="ja-JP" altLang="ja-JP" sz="1100" b="0" i="0" baseline="0">
              <a:solidFill>
                <a:schemeClr val="dk1"/>
              </a:solidFill>
              <a:latin typeface="+mn-lt"/>
              <a:ea typeface="+mn-ea"/>
              <a:cs typeface="+mn-cs"/>
            </a:rPr>
            <a:t>費が減少（対平成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年度比</a:t>
          </a:r>
          <a:r>
            <a:rPr lang="en-US" altLang="ja-JP" sz="1100" b="0" i="0" baseline="0">
              <a:solidFill>
                <a:schemeClr val="dk1"/>
              </a:solidFill>
              <a:latin typeface="+mn-lt"/>
              <a:ea typeface="+mn-ea"/>
              <a:cs typeface="+mn-cs"/>
            </a:rPr>
            <a:t>24,720</a:t>
          </a:r>
          <a:r>
            <a:rPr lang="ja-JP" altLang="ja-JP" sz="1100" b="0" i="0" baseline="0">
              <a:solidFill>
                <a:schemeClr val="dk1"/>
              </a:solidFill>
              <a:latin typeface="+mn-lt"/>
              <a:ea typeface="+mn-ea"/>
              <a:cs typeface="+mn-cs"/>
            </a:rPr>
            <a:t>千円減）に転じていることから、今後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財政運営の健全化を図りながら更なる経常経費の削減に努める。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63</xdr:row>
      <xdr:rowOff>98213</xdr:rowOff>
    </xdr:to>
    <xdr:cxnSp macro="">
      <xdr:nvCxnSpPr>
        <xdr:cNvPr id="131" name="直線コネクタ 130"/>
        <xdr:cNvCxnSpPr/>
      </xdr:nvCxnSpPr>
      <xdr:spPr>
        <a:xfrm flipV="1">
          <a:off x="4114800" y="1056174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98213</xdr:rowOff>
    </xdr:to>
    <xdr:cxnSp macro="">
      <xdr:nvCxnSpPr>
        <xdr:cNvPr id="134" name="直線コネクタ 133"/>
        <xdr:cNvCxnSpPr/>
      </xdr:nvCxnSpPr>
      <xdr:spPr>
        <a:xfrm>
          <a:off x="3225800" y="1067435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62</xdr:row>
      <xdr:rowOff>44450</xdr:rowOff>
    </xdr:to>
    <xdr:cxnSp macro="">
      <xdr:nvCxnSpPr>
        <xdr:cNvPr id="137" name="直線コネクタ 136"/>
        <xdr:cNvCxnSpPr/>
      </xdr:nvCxnSpPr>
      <xdr:spPr>
        <a:xfrm>
          <a:off x="2336800" y="102882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62</xdr:row>
      <xdr:rowOff>108796</xdr:rowOff>
    </xdr:to>
    <xdr:cxnSp macro="">
      <xdr:nvCxnSpPr>
        <xdr:cNvPr id="140" name="直線コネクタ 139"/>
        <xdr:cNvCxnSpPr/>
      </xdr:nvCxnSpPr>
      <xdr:spPr>
        <a:xfrm flipV="1">
          <a:off x="1447800" y="1028827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0" name="円/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1"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3" name="テキスト ボックス 152"/>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59" name="テキスト ボックス 158"/>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定員適正化計画に基づく人件費の抑制をはじめとして経常経費の抑制対策により、類似団体平均を下回る結果となった。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今後も人件費や内部経費等のコスト低減に努め、財政運営の健全化を図る。</a:t>
          </a:r>
          <a:endParaRPr lang="en-US" altLang="ja-JP" sz="1100" b="0" i="0" baseline="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111342</xdr:rowOff>
    </xdr:from>
    <xdr:to>
      <xdr:col>7</xdr:col>
      <xdr:colOff>152400</xdr:colOff>
      <xdr:row>81</xdr:row>
      <xdr:rowOff>121974</xdr:rowOff>
    </xdr:to>
    <xdr:cxnSp macro="">
      <xdr:nvCxnSpPr>
        <xdr:cNvPr id="195" name="直線コネクタ 194"/>
        <xdr:cNvCxnSpPr/>
      </xdr:nvCxnSpPr>
      <xdr:spPr>
        <a:xfrm>
          <a:off x="4114800" y="13998792"/>
          <a:ext cx="8382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106750</xdr:rowOff>
    </xdr:from>
    <xdr:ext cx="762000" cy="259045"/>
    <xdr:sp macro="" textlink="">
      <xdr:nvSpPr>
        <xdr:cNvPr id="196" name="人件費・物件費等の状況平均値テキスト"/>
        <xdr:cNvSpPr txBox="1"/>
      </xdr:nvSpPr>
      <xdr:spPr>
        <a:xfrm>
          <a:off x="5041900" y="1399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59186</xdr:rowOff>
    </xdr:from>
    <xdr:to>
      <xdr:col>6</xdr:col>
      <xdr:colOff>0</xdr:colOff>
      <xdr:row>81</xdr:row>
      <xdr:rowOff>111342</xdr:rowOff>
    </xdr:to>
    <xdr:cxnSp macro="">
      <xdr:nvCxnSpPr>
        <xdr:cNvPr id="198" name="直線コネクタ 197"/>
        <xdr:cNvCxnSpPr/>
      </xdr:nvCxnSpPr>
      <xdr:spPr>
        <a:xfrm>
          <a:off x="3225800" y="13946636"/>
          <a:ext cx="889000" cy="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23268</xdr:rowOff>
    </xdr:from>
    <xdr:to>
      <xdr:col>4</xdr:col>
      <xdr:colOff>482600</xdr:colOff>
      <xdr:row>81</xdr:row>
      <xdr:rowOff>59186</xdr:rowOff>
    </xdr:to>
    <xdr:cxnSp macro="">
      <xdr:nvCxnSpPr>
        <xdr:cNvPr id="201" name="直線コネクタ 200"/>
        <xdr:cNvCxnSpPr/>
      </xdr:nvCxnSpPr>
      <xdr:spPr>
        <a:xfrm>
          <a:off x="2336800" y="13910718"/>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23268</xdr:rowOff>
    </xdr:from>
    <xdr:to>
      <xdr:col>3</xdr:col>
      <xdr:colOff>279400</xdr:colOff>
      <xdr:row>81</xdr:row>
      <xdr:rowOff>38726</xdr:rowOff>
    </xdr:to>
    <xdr:cxnSp macro="">
      <xdr:nvCxnSpPr>
        <xdr:cNvPr id="204" name="直線コネクタ 203"/>
        <xdr:cNvCxnSpPr/>
      </xdr:nvCxnSpPr>
      <xdr:spPr>
        <a:xfrm flipV="1">
          <a:off x="1447800" y="1391071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71174</xdr:rowOff>
    </xdr:from>
    <xdr:to>
      <xdr:col>7</xdr:col>
      <xdr:colOff>203200</xdr:colOff>
      <xdr:row>82</xdr:row>
      <xdr:rowOff>1324</xdr:rowOff>
    </xdr:to>
    <xdr:sp macro="" textlink="">
      <xdr:nvSpPr>
        <xdr:cNvPr id="214" name="円/楕円 213"/>
        <xdr:cNvSpPr/>
      </xdr:nvSpPr>
      <xdr:spPr>
        <a:xfrm>
          <a:off x="4902200" y="139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163901</xdr:rowOff>
    </xdr:from>
    <xdr:ext cx="762000" cy="259045"/>
    <xdr:sp macro="" textlink="">
      <xdr:nvSpPr>
        <xdr:cNvPr id="215" name="人件費・物件費等の状況該当値テキスト"/>
        <xdr:cNvSpPr txBox="1"/>
      </xdr:nvSpPr>
      <xdr:spPr>
        <a:xfrm>
          <a:off x="5041900" y="1387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60542</xdr:rowOff>
    </xdr:from>
    <xdr:to>
      <xdr:col>6</xdr:col>
      <xdr:colOff>50800</xdr:colOff>
      <xdr:row>81</xdr:row>
      <xdr:rowOff>162142</xdr:rowOff>
    </xdr:to>
    <xdr:sp macro="" textlink="">
      <xdr:nvSpPr>
        <xdr:cNvPr id="216" name="円/楕円 215"/>
        <xdr:cNvSpPr/>
      </xdr:nvSpPr>
      <xdr:spPr>
        <a:xfrm>
          <a:off x="4064000" y="139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869</xdr:rowOff>
    </xdr:from>
    <xdr:ext cx="736600" cy="259045"/>
    <xdr:sp macro="" textlink="">
      <xdr:nvSpPr>
        <xdr:cNvPr id="217" name="テキスト ボックス 216"/>
        <xdr:cNvSpPr txBox="1"/>
      </xdr:nvSpPr>
      <xdr:spPr>
        <a:xfrm>
          <a:off x="3733800" y="1371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8386</xdr:rowOff>
    </xdr:from>
    <xdr:to>
      <xdr:col>4</xdr:col>
      <xdr:colOff>533400</xdr:colOff>
      <xdr:row>81</xdr:row>
      <xdr:rowOff>109986</xdr:rowOff>
    </xdr:to>
    <xdr:sp macro="" textlink="">
      <xdr:nvSpPr>
        <xdr:cNvPr id="218" name="円/楕円 217"/>
        <xdr:cNvSpPr/>
      </xdr:nvSpPr>
      <xdr:spPr>
        <a:xfrm>
          <a:off x="3175000" y="138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120163</xdr:rowOff>
    </xdr:from>
    <xdr:ext cx="762000" cy="259045"/>
    <xdr:sp macro="" textlink="">
      <xdr:nvSpPr>
        <xdr:cNvPr id="219" name="テキスト ボックス 218"/>
        <xdr:cNvSpPr txBox="1"/>
      </xdr:nvSpPr>
      <xdr:spPr>
        <a:xfrm>
          <a:off x="2844800" y="136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143918</xdr:rowOff>
    </xdr:from>
    <xdr:to>
      <xdr:col>3</xdr:col>
      <xdr:colOff>330200</xdr:colOff>
      <xdr:row>81</xdr:row>
      <xdr:rowOff>74068</xdr:rowOff>
    </xdr:to>
    <xdr:sp macro="" textlink="">
      <xdr:nvSpPr>
        <xdr:cNvPr id="220" name="円/楕円 219"/>
        <xdr:cNvSpPr/>
      </xdr:nvSpPr>
      <xdr:spPr>
        <a:xfrm>
          <a:off x="2286000" y="138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84245</xdr:rowOff>
    </xdr:from>
    <xdr:ext cx="762000" cy="259045"/>
    <xdr:sp macro="" textlink="">
      <xdr:nvSpPr>
        <xdr:cNvPr id="221" name="テキスト ボックス 220"/>
        <xdr:cNvSpPr txBox="1"/>
      </xdr:nvSpPr>
      <xdr:spPr>
        <a:xfrm>
          <a:off x="1955800" y="136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159376</xdr:rowOff>
    </xdr:from>
    <xdr:to>
      <xdr:col>2</xdr:col>
      <xdr:colOff>127000</xdr:colOff>
      <xdr:row>81</xdr:row>
      <xdr:rowOff>89526</xdr:rowOff>
    </xdr:to>
    <xdr:sp macro="" textlink="">
      <xdr:nvSpPr>
        <xdr:cNvPr id="222" name="円/楕円 221"/>
        <xdr:cNvSpPr/>
      </xdr:nvSpPr>
      <xdr:spPr>
        <a:xfrm>
          <a:off x="1397000" y="138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99703</xdr:rowOff>
    </xdr:from>
    <xdr:ext cx="762000" cy="259045"/>
    <xdr:sp macro="" textlink="">
      <xdr:nvSpPr>
        <xdr:cNvPr id="223" name="テキスト ボックス 222"/>
        <xdr:cNvSpPr txBox="1"/>
      </xdr:nvSpPr>
      <xdr:spPr>
        <a:xfrm>
          <a:off x="1066800" y="136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職員採用（新卒及び中途採用）したことにより、職員数が大幅に増加したことで、類似団体の平均をやや上回る</a:t>
          </a:r>
          <a:r>
            <a:rPr lang="en-US" altLang="ja-JP" sz="1100" b="0" i="0" baseline="0">
              <a:solidFill>
                <a:schemeClr val="dk1"/>
              </a:solidFill>
              <a:latin typeface="+mn-lt"/>
              <a:ea typeface="+mn-ea"/>
              <a:cs typeface="+mn-cs"/>
            </a:rPr>
            <a:t>99.3</a:t>
          </a:r>
          <a:r>
            <a:rPr lang="ja-JP" altLang="ja-JP" sz="1100" b="0" i="0" baseline="0">
              <a:solidFill>
                <a:schemeClr val="dk1"/>
              </a:solidFill>
              <a:latin typeface="+mn-lt"/>
              <a:ea typeface="+mn-ea"/>
              <a:cs typeface="+mn-cs"/>
            </a:rPr>
            <a:t>となっている</a:t>
          </a:r>
          <a:r>
            <a:rPr lang="ja-JP" altLang="en-US" sz="1100" b="0" i="0" baseline="0">
              <a:solidFill>
                <a:schemeClr val="dk1"/>
              </a:solidFill>
              <a:latin typeface="+mn-lt"/>
              <a:ea typeface="+mn-ea"/>
              <a:cs typeface="+mn-cs"/>
            </a:rPr>
            <a:t>ものの、職員の給与カットの実施により昨年度比較で大きく減となっている。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今後は、国による給与減額を検討しながらより一層の給与の適正化に努める。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157057</xdr:rowOff>
    </xdr:from>
    <xdr:to>
      <xdr:col>24</xdr:col>
      <xdr:colOff>558800</xdr:colOff>
      <xdr:row>85</xdr:row>
      <xdr:rowOff>96096</xdr:rowOff>
    </xdr:to>
    <xdr:cxnSp macro="">
      <xdr:nvCxnSpPr>
        <xdr:cNvPr id="252" name="直線コネクタ 251"/>
        <xdr:cNvCxnSpPr/>
      </xdr:nvCxnSpPr>
      <xdr:spPr>
        <a:xfrm flipV="1">
          <a:off x="17018000" y="13873057"/>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71984</xdr:rowOff>
    </xdr:from>
    <xdr:ext cx="762000" cy="259045"/>
    <xdr:sp macro="" textlink="">
      <xdr:nvSpPr>
        <xdr:cNvPr id="255" name="給与水準   （国との比較）最大値テキスト"/>
        <xdr:cNvSpPr txBox="1"/>
      </xdr:nvSpPr>
      <xdr:spPr>
        <a:xfrm>
          <a:off x="17106900" y="136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157057</xdr:rowOff>
    </xdr:from>
    <xdr:to>
      <xdr:col>24</xdr:col>
      <xdr:colOff>647700</xdr:colOff>
      <xdr:row>80</xdr:row>
      <xdr:rowOff>157057</xdr:rowOff>
    </xdr:to>
    <xdr:cxnSp macro="">
      <xdr:nvCxnSpPr>
        <xdr:cNvPr id="256" name="直線コネクタ 255"/>
        <xdr:cNvCxnSpPr/>
      </xdr:nvCxnSpPr>
      <xdr:spPr>
        <a:xfrm>
          <a:off x="16929100" y="138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88</xdr:row>
      <xdr:rowOff>160866</xdr:rowOff>
    </xdr:to>
    <xdr:cxnSp macro="">
      <xdr:nvCxnSpPr>
        <xdr:cNvPr id="257" name="直線コネクタ 256"/>
        <xdr:cNvCxnSpPr/>
      </xdr:nvCxnSpPr>
      <xdr:spPr>
        <a:xfrm flipV="1">
          <a:off x="16179800" y="14548696"/>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8"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59" name="フローチャート : 判断 258"/>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88</xdr:row>
      <xdr:rowOff>160866</xdr:rowOff>
    </xdr:to>
    <xdr:cxnSp macro="">
      <xdr:nvCxnSpPr>
        <xdr:cNvPr id="260" name="直線コネクタ 259"/>
        <xdr:cNvCxnSpPr/>
      </xdr:nvCxnSpPr>
      <xdr:spPr>
        <a:xfrm>
          <a:off x="15290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1" name="フローチャート :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88</xdr:row>
      <xdr:rowOff>144780</xdr:rowOff>
    </xdr:to>
    <xdr:cxnSp macro="">
      <xdr:nvCxnSpPr>
        <xdr:cNvPr id="263" name="直線コネクタ 262"/>
        <xdr:cNvCxnSpPr/>
      </xdr:nvCxnSpPr>
      <xdr:spPr>
        <a:xfrm>
          <a:off x="14401800" y="146371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4" name="フローチャート :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85</xdr:row>
      <xdr:rowOff>63923</xdr:rowOff>
    </xdr:to>
    <xdr:cxnSp macro="">
      <xdr:nvCxnSpPr>
        <xdr:cNvPr id="266" name="直線コネクタ 265"/>
        <xdr:cNvCxnSpPr/>
      </xdr:nvCxnSpPr>
      <xdr:spPr>
        <a:xfrm>
          <a:off x="13512800" y="14436089"/>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7" name="フローチャート : 判断 266"/>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8" name="テキスト ボックス 267"/>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69" name="フローチャート : 判断 268"/>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70" name="テキスト ボックス 26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6" name="円/楕円 275"/>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163423</xdr:rowOff>
    </xdr:from>
    <xdr:ext cx="762000" cy="259045"/>
    <xdr:sp macro="" textlink="">
      <xdr:nvSpPr>
        <xdr:cNvPr id="277" name="給与水準   （国との比較）該当値テキスト"/>
        <xdr:cNvSpPr txBox="1"/>
      </xdr:nvSpPr>
      <xdr:spPr>
        <a:xfrm>
          <a:off x="17106900" y="143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8" name="円/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2" name="円/楕円 281"/>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99500</xdr:rowOff>
    </xdr:from>
    <xdr:ext cx="762000" cy="259045"/>
    <xdr:sp macro="" textlink="">
      <xdr:nvSpPr>
        <xdr:cNvPr id="283" name="テキスト ボックス 282"/>
        <xdr:cNvSpPr txBox="1"/>
      </xdr:nvSpPr>
      <xdr:spPr>
        <a:xfrm>
          <a:off x="14020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4" name="円/楕円 283"/>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69866</xdr:rowOff>
    </xdr:from>
    <xdr:ext cx="762000" cy="259045"/>
    <xdr:sp macro="" textlink="">
      <xdr:nvSpPr>
        <xdr:cNvPr id="285" name="テキスト ボックス 284"/>
        <xdr:cNvSpPr txBox="1"/>
      </xdr:nvSpPr>
      <xdr:spPr>
        <a:xfrm>
          <a:off x="13131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退職者の補充抑制、民間委託等の推進及び指定管理制度の活用等により類似団体平均を下回っている。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今後は、震災に伴う復興業務の動向を踏まえながら、平成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年度に策定した定員適正化計画に基づき、職員管理を進めていく。</a:t>
          </a:r>
          <a:endParaRPr lang="ja-JP" altLang="ja-JP" sz="14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3" name="直線コネクタ 312"/>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4"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5" name="直線コネクタ 314"/>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6"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7" name="直線コネクタ 316"/>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131699</xdr:rowOff>
    </xdr:from>
    <xdr:to>
      <xdr:col>24</xdr:col>
      <xdr:colOff>558800</xdr:colOff>
      <xdr:row>59</xdr:row>
      <xdr:rowOff>155829</xdr:rowOff>
    </xdr:to>
    <xdr:cxnSp macro="">
      <xdr:nvCxnSpPr>
        <xdr:cNvPr id="318" name="直線コネクタ 317"/>
        <xdr:cNvCxnSpPr/>
      </xdr:nvCxnSpPr>
      <xdr:spPr>
        <a:xfrm>
          <a:off x="16179800" y="1024724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19"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0" name="フローチャート : 判断 319"/>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114808</xdr:rowOff>
    </xdr:from>
    <xdr:to>
      <xdr:col>23</xdr:col>
      <xdr:colOff>406400</xdr:colOff>
      <xdr:row>59</xdr:row>
      <xdr:rowOff>131699</xdr:rowOff>
    </xdr:to>
    <xdr:cxnSp macro="">
      <xdr:nvCxnSpPr>
        <xdr:cNvPr id="321" name="直線コネクタ 320"/>
        <xdr:cNvCxnSpPr/>
      </xdr:nvCxnSpPr>
      <xdr:spPr>
        <a:xfrm>
          <a:off x="15290800" y="102303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2" name="フローチャート : 判断 321"/>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3" name="テキスト ボックス 322"/>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114808</xdr:rowOff>
    </xdr:from>
    <xdr:to>
      <xdr:col>22</xdr:col>
      <xdr:colOff>203200</xdr:colOff>
      <xdr:row>60</xdr:row>
      <xdr:rowOff>6096</xdr:rowOff>
    </xdr:to>
    <xdr:cxnSp macro="">
      <xdr:nvCxnSpPr>
        <xdr:cNvPr id="324" name="直線コネクタ 323"/>
        <xdr:cNvCxnSpPr/>
      </xdr:nvCxnSpPr>
      <xdr:spPr>
        <a:xfrm flipV="1">
          <a:off x="14401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5" name="フローチャート : 判断 324"/>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6" name="テキスト ボックス 325"/>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134112</xdr:rowOff>
    </xdr:from>
    <xdr:to>
      <xdr:col>21</xdr:col>
      <xdr:colOff>0</xdr:colOff>
      <xdr:row>60</xdr:row>
      <xdr:rowOff>6096</xdr:rowOff>
    </xdr:to>
    <xdr:cxnSp macro="">
      <xdr:nvCxnSpPr>
        <xdr:cNvPr id="327" name="直線コネクタ 326"/>
        <xdr:cNvCxnSpPr/>
      </xdr:nvCxnSpPr>
      <xdr:spPr>
        <a:xfrm>
          <a:off x="13512800" y="10249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28" name="フローチャート : 判断 327"/>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29" name="テキスト ボックス 328"/>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0" name="フローチャート : 判断 329"/>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1" name="テキスト ボックス 330"/>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105029</xdr:rowOff>
    </xdr:from>
    <xdr:to>
      <xdr:col>24</xdr:col>
      <xdr:colOff>609600</xdr:colOff>
      <xdr:row>60</xdr:row>
      <xdr:rowOff>35179</xdr:rowOff>
    </xdr:to>
    <xdr:sp macro="" textlink="">
      <xdr:nvSpPr>
        <xdr:cNvPr id="337" name="円/楕円 336"/>
        <xdr:cNvSpPr/>
      </xdr:nvSpPr>
      <xdr:spPr>
        <a:xfrm>
          <a:off x="169672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26306</xdr:rowOff>
    </xdr:from>
    <xdr:ext cx="762000" cy="259045"/>
    <xdr:sp macro="" textlink="">
      <xdr:nvSpPr>
        <xdr:cNvPr id="338" name="定員管理の状況該当値テキスト"/>
        <xdr:cNvSpPr txBox="1"/>
      </xdr:nvSpPr>
      <xdr:spPr>
        <a:xfrm>
          <a:off x="17106900" y="101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80899</xdr:rowOff>
    </xdr:from>
    <xdr:to>
      <xdr:col>23</xdr:col>
      <xdr:colOff>457200</xdr:colOff>
      <xdr:row>60</xdr:row>
      <xdr:rowOff>11049</xdr:rowOff>
    </xdr:to>
    <xdr:sp macro="" textlink="">
      <xdr:nvSpPr>
        <xdr:cNvPr id="339" name="円/楕円 338"/>
        <xdr:cNvSpPr/>
      </xdr:nvSpPr>
      <xdr:spPr>
        <a:xfrm>
          <a:off x="16129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21226</xdr:rowOff>
    </xdr:from>
    <xdr:ext cx="736600" cy="259045"/>
    <xdr:sp macro="" textlink="">
      <xdr:nvSpPr>
        <xdr:cNvPr id="340" name="テキスト ボックス 339"/>
        <xdr:cNvSpPr txBox="1"/>
      </xdr:nvSpPr>
      <xdr:spPr>
        <a:xfrm>
          <a:off x="15798800" y="996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64008</xdr:rowOff>
    </xdr:from>
    <xdr:to>
      <xdr:col>22</xdr:col>
      <xdr:colOff>254000</xdr:colOff>
      <xdr:row>59</xdr:row>
      <xdr:rowOff>165608</xdr:rowOff>
    </xdr:to>
    <xdr:sp macro="" textlink="">
      <xdr:nvSpPr>
        <xdr:cNvPr id="341" name="円/楕円 340"/>
        <xdr:cNvSpPr/>
      </xdr:nvSpPr>
      <xdr:spPr>
        <a:xfrm>
          <a:off x="15240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4335</xdr:rowOff>
    </xdr:from>
    <xdr:ext cx="762000" cy="259045"/>
    <xdr:sp macro="" textlink="">
      <xdr:nvSpPr>
        <xdr:cNvPr id="342" name="テキスト ボックス 341"/>
        <xdr:cNvSpPr txBox="1"/>
      </xdr:nvSpPr>
      <xdr:spPr>
        <a:xfrm>
          <a:off x="14909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126746</xdr:rowOff>
    </xdr:from>
    <xdr:to>
      <xdr:col>21</xdr:col>
      <xdr:colOff>50800</xdr:colOff>
      <xdr:row>60</xdr:row>
      <xdr:rowOff>56896</xdr:rowOff>
    </xdr:to>
    <xdr:sp macro="" textlink="">
      <xdr:nvSpPr>
        <xdr:cNvPr id="343" name="円/楕円 342"/>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67073</xdr:rowOff>
    </xdr:from>
    <xdr:ext cx="762000" cy="259045"/>
    <xdr:sp macro="" textlink="">
      <xdr:nvSpPr>
        <xdr:cNvPr id="344" name="テキスト ボックス 343"/>
        <xdr:cNvSpPr txBox="1"/>
      </xdr:nvSpPr>
      <xdr:spPr>
        <a:xfrm>
          <a:off x="14020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83312</xdr:rowOff>
    </xdr:from>
    <xdr:to>
      <xdr:col>19</xdr:col>
      <xdr:colOff>533400</xdr:colOff>
      <xdr:row>60</xdr:row>
      <xdr:rowOff>13462</xdr:rowOff>
    </xdr:to>
    <xdr:sp macro="" textlink="">
      <xdr:nvSpPr>
        <xdr:cNvPr id="345" name="円/楕円 344"/>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23639</xdr:rowOff>
    </xdr:from>
    <xdr:ext cx="762000" cy="259045"/>
    <xdr:sp macro="" textlink="">
      <xdr:nvSpPr>
        <xdr:cNvPr id="346" name="テキスト ボックス 345"/>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町の総合計画である「第</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次矢吹町まちづくり総合計画」に基づき、計画的な事業実施に努めるとともに、補償金免除繰上償還及び任意繰上償還に取り組んだ。その結果、平成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22.8</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16.9</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16.0</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と徐々に改善しピーク時から</a:t>
          </a:r>
          <a:r>
            <a:rPr lang="en-US" altLang="ja-JP" sz="1100" b="0" i="0" baseline="0">
              <a:solidFill>
                <a:schemeClr val="dk1"/>
              </a:solidFill>
              <a:latin typeface="+mn-lt"/>
              <a:ea typeface="+mn-ea"/>
              <a:cs typeface="+mn-cs"/>
            </a:rPr>
            <a:t>9.1</a:t>
          </a:r>
          <a:r>
            <a:rPr lang="ja-JP" altLang="ja-JP" sz="1100" b="0" i="0" baseline="0">
              <a:solidFill>
                <a:schemeClr val="dk1"/>
              </a:solidFill>
              <a:latin typeface="+mn-lt"/>
              <a:ea typeface="+mn-ea"/>
              <a:cs typeface="+mn-cs"/>
            </a:rPr>
            <a:t>％減となっている。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しかしながら、全国・県市町村平均を大きく上回り類似団体内で下位となっていることから、今後も計画的な財政運営に努め早期健全化基準である</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％を上回らないよう努める。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71362</xdr:rowOff>
    </xdr:to>
    <xdr:cxnSp macro="">
      <xdr:nvCxnSpPr>
        <xdr:cNvPr id="378" name="直線コネクタ 377"/>
        <xdr:cNvCxnSpPr/>
      </xdr:nvCxnSpPr>
      <xdr:spPr>
        <a:xfrm flipV="1">
          <a:off x="17018000" y="618066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43439</xdr:rowOff>
    </xdr:from>
    <xdr:ext cx="762000" cy="259045"/>
    <xdr:sp macro="" textlink="">
      <xdr:nvSpPr>
        <xdr:cNvPr id="379" name="公債費負担の状況最小値テキスト"/>
        <xdr:cNvSpPr txBox="1"/>
      </xdr:nvSpPr>
      <xdr:spPr>
        <a:xfrm>
          <a:off x="17106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42</xdr:row>
      <xdr:rowOff>71362</xdr:rowOff>
    </xdr:from>
    <xdr:to>
      <xdr:col>24</xdr:col>
      <xdr:colOff>647700</xdr:colOff>
      <xdr:row>42</xdr:row>
      <xdr:rowOff>71362</xdr:rowOff>
    </xdr:to>
    <xdr:cxnSp macro="">
      <xdr:nvCxnSpPr>
        <xdr:cNvPr id="380" name="直線コネクタ 379"/>
        <xdr:cNvCxnSpPr/>
      </xdr:nvCxnSpPr>
      <xdr:spPr>
        <a:xfrm>
          <a:off x="16929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71362</xdr:rowOff>
    </xdr:from>
    <xdr:to>
      <xdr:col>24</xdr:col>
      <xdr:colOff>558800</xdr:colOff>
      <xdr:row>43</xdr:row>
      <xdr:rowOff>3326</xdr:rowOff>
    </xdr:to>
    <xdr:cxnSp macro="">
      <xdr:nvCxnSpPr>
        <xdr:cNvPr id="383" name="直線コネクタ 382"/>
        <xdr:cNvCxnSpPr/>
      </xdr:nvCxnSpPr>
      <xdr:spPr>
        <a:xfrm flipV="1">
          <a:off x="16179800" y="727226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102403</xdr:rowOff>
    </xdr:from>
    <xdr:ext cx="762000" cy="259045"/>
    <xdr:sp macro="" textlink="">
      <xdr:nvSpPr>
        <xdr:cNvPr id="384" name="公債費負担の状況平均値テキスト"/>
        <xdr:cNvSpPr txBox="1"/>
      </xdr:nvSpPr>
      <xdr:spPr>
        <a:xfrm>
          <a:off x="17106900" y="644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85" name="フローチャート : 判断 384"/>
        <xdr:cNvSpPr/>
      </xdr:nvSpPr>
      <xdr:spPr>
        <a:xfrm>
          <a:off x="16967200" y="66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3326</xdr:rowOff>
    </xdr:from>
    <xdr:to>
      <xdr:col>23</xdr:col>
      <xdr:colOff>406400</xdr:colOff>
      <xdr:row>43</xdr:row>
      <xdr:rowOff>14817</xdr:rowOff>
    </xdr:to>
    <xdr:cxnSp macro="">
      <xdr:nvCxnSpPr>
        <xdr:cNvPr id="386" name="直線コネクタ 385"/>
        <xdr:cNvCxnSpPr/>
      </xdr:nvCxnSpPr>
      <xdr:spPr>
        <a:xfrm flipV="1">
          <a:off x="15290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7" name="フローチャート : 判断 386"/>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8" name="テキスト ボックス 387"/>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83759</xdr:rowOff>
    </xdr:to>
    <xdr:cxnSp macro="">
      <xdr:nvCxnSpPr>
        <xdr:cNvPr id="389" name="直線コネクタ 388"/>
        <xdr:cNvCxnSpPr/>
      </xdr:nvCxnSpPr>
      <xdr:spPr>
        <a:xfrm flipV="1">
          <a:off x="14401800" y="73871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0" name="フローチャート :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83759</xdr:rowOff>
    </xdr:from>
    <xdr:to>
      <xdr:col>21</xdr:col>
      <xdr:colOff>0</xdr:colOff>
      <xdr:row>44</xdr:row>
      <xdr:rowOff>142119</xdr:rowOff>
    </xdr:to>
    <xdr:cxnSp macro="">
      <xdr:nvCxnSpPr>
        <xdr:cNvPr id="392" name="直線コネクタ 391"/>
        <xdr:cNvCxnSpPr/>
      </xdr:nvCxnSpPr>
      <xdr:spPr>
        <a:xfrm flipV="1">
          <a:off x="13512800" y="74561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3" name="フローチャート : 判断 392"/>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394" name="テキスト ボックス 39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395" name="フローチャート : 判断 394"/>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396" name="テキスト ボックス 395"/>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402" name="円/楕円 401"/>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87889</xdr:rowOff>
    </xdr:from>
    <xdr:ext cx="762000" cy="259045"/>
    <xdr:sp macro="" textlink="">
      <xdr:nvSpPr>
        <xdr:cNvPr id="403" name="公債費負担の状況該当値テキスト"/>
        <xdr:cNvSpPr txBox="1"/>
      </xdr:nvSpPr>
      <xdr:spPr>
        <a:xfrm>
          <a:off x="17106900" y="711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123976</xdr:rowOff>
    </xdr:from>
    <xdr:to>
      <xdr:col>23</xdr:col>
      <xdr:colOff>457200</xdr:colOff>
      <xdr:row>43</xdr:row>
      <xdr:rowOff>54126</xdr:rowOff>
    </xdr:to>
    <xdr:sp macro="" textlink="">
      <xdr:nvSpPr>
        <xdr:cNvPr id="404" name="円/楕円 403"/>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38903</xdr:rowOff>
    </xdr:from>
    <xdr:ext cx="736600" cy="259045"/>
    <xdr:sp macro="" textlink="">
      <xdr:nvSpPr>
        <xdr:cNvPr id="405" name="テキスト ボックス 404"/>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32959</xdr:rowOff>
    </xdr:from>
    <xdr:to>
      <xdr:col>21</xdr:col>
      <xdr:colOff>50800</xdr:colOff>
      <xdr:row>43</xdr:row>
      <xdr:rowOff>134559</xdr:rowOff>
    </xdr:to>
    <xdr:sp macro="" textlink="">
      <xdr:nvSpPr>
        <xdr:cNvPr id="408" name="円/楕円 407"/>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409" name="テキスト ボックス 408"/>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91319</xdr:rowOff>
    </xdr:from>
    <xdr:to>
      <xdr:col>19</xdr:col>
      <xdr:colOff>533400</xdr:colOff>
      <xdr:row>45</xdr:row>
      <xdr:rowOff>21469</xdr:rowOff>
    </xdr:to>
    <xdr:sp macro="" textlink="">
      <xdr:nvSpPr>
        <xdr:cNvPr id="410" name="円/楕円 409"/>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6246</xdr:rowOff>
    </xdr:from>
    <xdr:ext cx="762000" cy="259045"/>
    <xdr:sp macro="" textlink="">
      <xdr:nvSpPr>
        <xdr:cNvPr id="411" name="テキスト ボックス 410"/>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13.4</a:t>
          </a:r>
          <a:r>
            <a:rPr lang="ja-JP" altLang="ja-JP" sz="1100" b="0" i="0" baseline="0">
              <a:solidFill>
                <a:schemeClr val="dk1"/>
              </a:solidFill>
              <a:latin typeface="+mn-lt"/>
              <a:ea typeface="+mn-ea"/>
              <a:cs typeface="+mn-cs"/>
            </a:rPr>
            <a:t>％減しているものの、県平均・全国平均を大きく上回り類似団体内でも下位となっている。主な要因は、矢吹中学校改築事業による起債借入や債務負担行為設定している国営かんがい排水事業や雇用促進住宅矢吹南宿舎取得事業の負担金償還によるもの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しかしながら、実質公債比率改善の取り組みや、既往分債務負担行為の償還がほぼ満了を迎えることから、急激な財政悪化を招く要因とはならないものと予想している。</a:t>
          </a:r>
          <a:endParaRPr lang="en-US" altLang="ja-JP" sz="1100" b="0" i="0" baseline="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55626</xdr:rowOff>
    </xdr:from>
    <xdr:to>
      <xdr:col>24</xdr:col>
      <xdr:colOff>558800</xdr:colOff>
      <xdr:row>22</xdr:row>
      <xdr:rowOff>45923</xdr:rowOff>
    </xdr:to>
    <xdr:cxnSp macro="">
      <xdr:nvCxnSpPr>
        <xdr:cNvPr id="438" name="直線コネクタ 437"/>
        <xdr:cNvCxnSpPr/>
      </xdr:nvCxnSpPr>
      <xdr:spPr>
        <a:xfrm flipV="1">
          <a:off x="17018000" y="2455926"/>
          <a:ext cx="0" cy="136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18000</xdr:rowOff>
    </xdr:from>
    <xdr:ext cx="762000" cy="259045"/>
    <xdr:sp macro="" textlink="">
      <xdr:nvSpPr>
        <xdr:cNvPr id="439" name="将来負担の状況最小値テキスト"/>
        <xdr:cNvSpPr txBox="1"/>
      </xdr:nvSpPr>
      <xdr:spPr>
        <a:xfrm>
          <a:off x="17106900" y="37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45923</xdr:rowOff>
    </xdr:from>
    <xdr:to>
      <xdr:col>24</xdr:col>
      <xdr:colOff>647700</xdr:colOff>
      <xdr:row>22</xdr:row>
      <xdr:rowOff>45923</xdr:rowOff>
    </xdr:to>
    <xdr:cxnSp macro="">
      <xdr:nvCxnSpPr>
        <xdr:cNvPr id="440" name="直線コネクタ 439"/>
        <xdr:cNvCxnSpPr/>
      </xdr:nvCxnSpPr>
      <xdr:spPr>
        <a:xfrm>
          <a:off x="16929100" y="381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142003</xdr:rowOff>
    </xdr:from>
    <xdr:ext cx="762000" cy="259045"/>
    <xdr:sp macro="" textlink="">
      <xdr:nvSpPr>
        <xdr:cNvPr id="441" name="将来負担の状況最大値テキスト"/>
        <xdr:cNvSpPr txBox="1"/>
      </xdr:nvSpPr>
      <xdr:spPr>
        <a:xfrm>
          <a:off x="17106900" y="219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14</xdr:row>
      <xdr:rowOff>55626</xdr:rowOff>
    </xdr:from>
    <xdr:to>
      <xdr:col>24</xdr:col>
      <xdr:colOff>647700</xdr:colOff>
      <xdr:row>14</xdr:row>
      <xdr:rowOff>55626</xdr:rowOff>
    </xdr:to>
    <xdr:cxnSp macro="">
      <xdr:nvCxnSpPr>
        <xdr:cNvPr id="442" name="直線コネクタ 441"/>
        <xdr:cNvCxnSpPr/>
      </xdr:nvCxnSpPr>
      <xdr:spPr>
        <a:xfrm>
          <a:off x="16929100" y="245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45923</xdr:rowOff>
    </xdr:from>
    <xdr:to>
      <xdr:col>24</xdr:col>
      <xdr:colOff>558800</xdr:colOff>
      <xdr:row>23</xdr:row>
      <xdr:rowOff>3810</xdr:rowOff>
    </xdr:to>
    <xdr:cxnSp macro="">
      <xdr:nvCxnSpPr>
        <xdr:cNvPr id="443" name="直線コネクタ 442"/>
        <xdr:cNvCxnSpPr/>
      </xdr:nvCxnSpPr>
      <xdr:spPr>
        <a:xfrm flipV="1">
          <a:off x="16179800" y="3817823"/>
          <a:ext cx="8382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101211</xdr:rowOff>
    </xdr:from>
    <xdr:ext cx="762000" cy="259045"/>
    <xdr:sp macro="" textlink="">
      <xdr:nvSpPr>
        <xdr:cNvPr id="444" name="将来負担の状況平均値テキスト"/>
        <xdr:cNvSpPr txBox="1"/>
      </xdr:nvSpPr>
      <xdr:spPr>
        <a:xfrm>
          <a:off x="17106900" y="2672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84684</xdr:rowOff>
    </xdr:from>
    <xdr:to>
      <xdr:col>24</xdr:col>
      <xdr:colOff>609600</xdr:colOff>
      <xdr:row>17</xdr:row>
      <xdr:rowOff>14834</xdr:rowOff>
    </xdr:to>
    <xdr:sp macro="" textlink="">
      <xdr:nvSpPr>
        <xdr:cNvPr id="445" name="フローチャート : 判断 444"/>
        <xdr:cNvSpPr/>
      </xdr:nvSpPr>
      <xdr:spPr>
        <a:xfrm>
          <a:off x="169672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23</xdr:row>
      <xdr:rowOff>3810</xdr:rowOff>
    </xdr:from>
    <xdr:to>
      <xdr:col>23</xdr:col>
      <xdr:colOff>406400</xdr:colOff>
      <xdr:row>23</xdr:row>
      <xdr:rowOff>54966</xdr:rowOff>
    </xdr:to>
    <xdr:cxnSp macro="">
      <xdr:nvCxnSpPr>
        <xdr:cNvPr id="446" name="直線コネクタ 445"/>
        <xdr:cNvCxnSpPr/>
      </xdr:nvCxnSpPr>
      <xdr:spPr>
        <a:xfrm flipV="1">
          <a:off x="15290800" y="394716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132944</xdr:rowOff>
    </xdr:from>
    <xdr:to>
      <xdr:col>23</xdr:col>
      <xdr:colOff>457200</xdr:colOff>
      <xdr:row>17</xdr:row>
      <xdr:rowOff>63094</xdr:rowOff>
    </xdr:to>
    <xdr:sp macro="" textlink="">
      <xdr:nvSpPr>
        <xdr:cNvPr id="447" name="フローチャート : 判断 446"/>
        <xdr:cNvSpPr/>
      </xdr:nvSpPr>
      <xdr:spPr>
        <a:xfrm>
          <a:off x="16129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73271</xdr:rowOff>
    </xdr:from>
    <xdr:ext cx="736600" cy="259045"/>
    <xdr:sp macro="" textlink="">
      <xdr:nvSpPr>
        <xdr:cNvPr id="448" name="テキスト ボックス 447"/>
        <xdr:cNvSpPr txBox="1"/>
      </xdr:nvSpPr>
      <xdr:spPr>
        <a:xfrm>
          <a:off x="15798800" y="264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23</xdr:row>
      <xdr:rowOff>35662</xdr:rowOff>
    </xdr:from>
    <xdr:to>
      <xdr:col>22</xdr:col>
      <xdr:colOff>203200</xdr:colOff>
      <xdr:row>23</xdr:row>
      <xdr:rowOff>54966</xdr:rowOff>
    </xdr:to>
    <xdr:cxnSp macro="">
      <xdr:nvCxnSpPr>
        <xdr:cNvPr id="449" name="直線コネクタ 448"/>
        <xdr:cNvCxnSpPr/>
      </xdr:nvCxnSpPr>
      <xdr:spPr>
        <a:xfrm>
          <a:off x="14401800" y="39790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72492</xdr:rowOff>
    </xdr:from>
    <xdr:to>
      <xdr:col>22</xdr:col>
      <xdr:colOff>254000</xdr:colOff>
      <xdr:row>18</xdr:row>
      <xdr:rowOff>2642</xdr:rowOff>
    </xdr:to>
    <xdr:sp macro="" textlink="">
      <xdr:nvSpPr>
        <xdr:cNvPr id="450" name="フローチャート : 判断 449"/>
        <xdr:cNvSpPr/>
      </xdr:nvSpPr>
      <xdr:spPr>
        <a:xfrm>
          <a:off x="15240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12819</xdr:rowOff>
    </xdr:from>
    <xdr:ext cx="762000" cy="259045"/>
    <xdr:sp macro="" textlink="">
      <xdr:nvSpPr>
        <xdr:cNvPr id="451" name="テキスト ボックス 450"/>
        <xdr:cNvSpPr txBox="1"/>
      </xdr:nvSpPr>
      <xdr:spPr>
        <a:xfrm>
          <a:off x="14909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112776</xdr:rowOff>
    </xdr:from>
    <xdr:to>
      <xdr:col>21</xdr:col>
      <xdr:colOff>0</xdr:colOff>
      <xdr:row>23</xdr:row>
      <xdr:rowOff>35662</xdr:rowOff>
    </xdr:to>
    <xdr:cxnSp macro="">
      <xdr:nvCxnSpPr>
        <xdr:cNvPr id="452" name="直線コネクタ 451"/>
        <xdr:cNvCxnSpPr/>
      </xdr:nvCxnSpPr>
      <xdr:spPr>
        <a:xfrm>
          <a:off x="13512800" y="3541776"/>
          <a:ext cx="889000" cy="4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132690</xdr:rowOff>
    </xdr:from>
    <xdr:to>
      <xdr:col>21</xdr:col>
      <xdr:colOff>50800</xdr:colOff>
      <xdr:row>19</xdr:row>
      <xdr:rowOff>62840</xdr:rowOff>
    </xdr:to>
    <xdr:sp macro="" textlink="">
      <xdr:nvSpPr>
        <xdr:cNvPr id="453" name="フローチャート : 判断 452"/>
        <xdr:cNvSpPr/>
      </xdr:nvSpPr>
      <xdr:spPr>
        <a:xfrm>
          <a:off x="14351000" y="321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73017</xdr:rowOff>
    </xdr:from>
    <xdr:ext cx="762000" cy="259045"/>
    <xdr:sp macro="" textlink="">
      <xdr:nvSpPr>
        <xdr:cNvPr id="454" name="テキスト ボックス 453"/>
        <xdr:cNvSpPr txBox="1"/>
      </xdr:nvSpPr>
      <xdr:spPr>
        <a:xfrm>
          <a:off x="14020800" y="29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111811</xdr:rowOff>
    </xdr:from>
    <xdr:to>
      <xdr:col>19</xdr:col>
      <xdr:colOff>533400</xdr:colOff>
      <xdr:row>20</xdr:row>
      <xdr:rowOff>41961</xdr:rowOff>
    </xdr:to>
    <xdr:sp macro="" textlink="">
      <xdr:nvSpPr>
        <xdr:cNvPr id="455" name="フローチャート : 判断 454"/>
        <xdr:cNvSpPr/>
      </xdr:nvSpPr>
      <xdr:spPr>
        <a:xfrm>
          <a:off x="13462000" y="33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52138</xdr:rowOff>
    </xdr:from>
    <xdr:ext cx="762000" cy="259045"/>
    <xdr:sp macro="" textlink="">
      <xdr:nvSpPr>
        <xdr:cNvPr id="456" name="テキスト ボックス 455"/>
        <xdr:cNvSpPr txBox="1"/>
      </xdr:nvSpPr>
      <xdr:spPr>
        <a:xfrm>
          <a:off x="13131800" y="313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166573</xdr:rowOff>
    </xdr:from>
    <xdr:to>
      <xdr:col>24</xdr:col>
      <xdr:colOff>609600</xdr:colOff>
      <xdr:row>22</xdr:row>
      <xdr:rowOff>96723</xdr:rowOff>
    </xdr:to>
    <xdr:sp macro="" textlink="">
      <xdr:nvSpPr>
        <xdr:cNvPr id="462" name="円/楕円 461"/>
        <xdr:cNvSpPr/>
      </xdr:nvSpPr>
      <xdr:spPr>
        <a:xfrm>
          <a:off x="16967200" y="3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62450</xdr:rowOff>
    </xdr:from>
    <xdr:ext cx="762000" cy="259045"/>
    <xdr:sp macro="" textlink="">
      <xdr:nvSpPr>
        <xdr:cNvPr id="463" name="将来負担の状況該当値テキスト"/>
        <xdr:cNvSpPr txBox="1"/>
      </xdr:nvSpPr>
      <xdr:spPr>
        <a:xfrm>
          <a:off x="17106900" y="366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124460</xdr:rowOff>
    </xdr:from>
    <xdr:to>
      <xdr:col>23</xdr:col>
      <xdr:colOff>457200</xdr:colOff>
      <xdr:row>23</xdr:row>
      <xdr:rowOff>54610</xdr:rowOff>
    </xdr:to>
    <xdr:sp macro="" textlink="">
      <xdr:nvSpPr>
        <xdr:cNvPr id="464" name="円/楕円 463"/>
        <xdr:cNvSpPr/>
      </xdr:nvSpPr>
      <xdr:spPr>
        <a:xfrm>
          <a:off x="16129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39387</xdr:rowOff>
    </xdr:from>
    <xdr:ext cx="736600" cy="259045"/>
    <xdr:sp macro="" textlink="">
      <xdr:nvSpPr>
        <xdr:cNvPr id="465" name="テキスト ボックス 464"/>
        <xdr:cNvSpPr txBox="1"/>
      </xdr:nvSpPr>
      <xdr:spPr>
        <a:xfrm>
          <a:off x="15798800" y="398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22</xdr:col>
      <xdr:colOff>152400</xdr:colOff>
      <xdr:row>23</xdr:row>
      <xdr:rowOff>4166</xdr:rowOff>
    </xdr:from>
    <xdr:to>
      <xdr:col>22</xdr:col>
      <xdr:colOff>254000</xdr:colOff>
      <xdr:row>23</xdr:row>
      <xdr:rowOff>105766</xdr:rowOff>
    </xdr:to>
    <xdr:sp macro="" textlink="">
      <xdr:nvSpPr>
        <xdr:cNvPr id="466" name="円/楕円 465"/>
        <xdr:cNvSpPr/>
      </xdr:nvSpPr>
      <xdr:spPr>
        <a:xfrm>
          <a:off x="15240000" y="3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90543</xdr:rowOff>
    </xdr:from>
    <xdr:ext cx="762000" cy="259045"/>
    <xdr:sp macro="" textlink="">
      <xdr:nvSpPr>
        <xdr:cNvPr id="467" name="テキスト ボックス 466"/>
        <xdr:cNvSpPr txBox="1"/>
      </xdr:nvSpPr>
      <xdr:spPr>
        <a:xfrm>
          <a:off x="14909800" y="40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156312</xdr:rowOff>
    </xdr:from>
    <xdr:to>
      <xdr:col>21</xdr:col>
      <xdr:colOff>50800</xdr:colOff>
      <xdr:row>23</xdr:row>
      <xdr:rowOff>86462</xdr:rowOff>
    </xdr:to>
    <xdr:sp macro="" textlink="">
      <xdr:nvSpPr>
        <xdr:cNvPr id="468" name="円/楕円 467"/>
        <xdr:cNvSpPr/>
      </xdr:nvSpPr>
      <xdr:spPr>
        <a:xfrm>
          <a:off x="14351000" y="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71239</xdr:rowOff>
    </xdr:from>
    <xdr:ext cx="762000" cy="259045"/>
    <xdr:sp macro="" textlink="">
      <xdr:nvSpPr>
        <xdr:cNvPr id="469" name="テキスト ボックス 468"/>
        <xdr:cNvSpPr txBox="1"/>
      </xdr:nvSpPr>
      <xdr:spPr>
        <a:xfrm>
          <a:off x="14020800" y="40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61976</xdr:rowOff>
    </xdr:from>
    <xdr:to>
      <xdr:col>19</xdr:col>
      <xdr:colOff>533400</xdr:colOff>
      <xdr:row>20</xdr:row>
      <xdr:rowOff>163576</xdr:rowOff>
    </xdr:to>
    <xdr:sp macro="" textlink="">
      <xdr:nvSpPr>
        <xdr:cNvPr id="470" name="円/楕円 469"/>
        <xdr:cNvSpPr/>
      </xdr:nvSpPr>
      <xdr:spPr>
        <a:xfrm>
          <a:off x="13462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148353</xdr:rowOff>
    </xdr:from>
    <xdr:ext cx="762000" cy="259045"/>
    <xdr:sp macro="" textlink="">
      <xdr:nvSpPr>
        <xdr:cNvPr id="471" name="テキスト ボックス 470"/>
        <xdr:cNvSpPr txBox="1"/>
      </xdr:nvSpPr>
      <xdr:spPr>
        <a:xfrm>
          <a:off x="13131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17,855
17,770
60.37
10,136,202
9,340,437
344,113
4,531,005
7,813,206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141.6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人件費については、平成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以降は類似団体とほぼ同水準となっている。今後も超過勤務手当の抑制、定員適正化計画に基づた職員採用、さらには行政活動の多元化やアウトソーシング、民間委託（指定管理制度導入）を行う等、町民との協働を実践し行財政改革への取り組みを通じて人件費の削減に努める。</a:t>
          </a:r>
          <a:endParaRPr lang="en-US" altLang="ja-JP" sz="1100" b="0" i="0" baseline="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139700</xdr:rowOff>
    </xdr:from>
    <xdr:to>
      <xdr:col>7</xdr:col>
      <xdr:colOff>15875</xdr:colOff>
      <xdr:row>37</xdr:row>
      <xdr:rowOff>146050</xdr:rowOff>
    </xdr:to>
    <xdr:cxnSp macro="">
      <xdr:nvCxnSpPr>
        <xdr:cNvPr id="65" name="直線コネクタ 64"/>
        <xdr:cNvCxnSpPr/>
      </xdr:nvCxnSpPr>
      <xdr:spPr>
        <a:xfrm flipV="1">
          <a:off x="3987800" y="6311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152400</xdr:rowOff>
    </xdr:to>
    <xdr:cxnSp macro="">
      <xdr:nvCxnSpPr>
        <xdr:cNvPr id="68" name="直線コネクタ 67"/>
        <xdr:cNvCxnSpPr/>
      </xdr:nvCxnSpPr>
      <xdr:spPr>
        <a:xfrm flipV="1">
          <a:off x="3098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152400</xdr:rowOff>
    </xdr:to>
    <xdr:cxnSp macro="">
      <xdr:nvCxnSpPr>
        <xdr:cNvPr id="71" name="直線コネクタ 70"/>
        <xdr:cNvCxnSpPr/>
      </xdr:nvCxnSpPr>
      <xdr:spPr>
        <a:xfrm>
          <a:off x="2209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39</xdr:row>
      <xdr:rowOff>133350</xdr:rowOff>
    </xdr:to>
    <xdr:cxnSp macro="">
      <xdr:nvCxnSpPr>
        <xdr:cNvPr id="74" name="直線コネクタ 73"/>
        <xdr:cNvCxnSpPr/>
      </xdr:nvCxnSpPr>
      <xdr:spPr>
        <a:xfrm flipV="1">
          <a:off x="1320800" y="6489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84" name="円/楕円 83"/>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105427</xdr:rowOff>
    </xdr:from>
    <xdr:ext cx="762000" cy="259045"/>
    <xdr:sp macro="" textlink="">
      <xdr:nvSpPr>
        <xdr:cNvPr id="85"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6" name="円/楕円 85"/>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87" name="テキスト ボックス 86"/>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101600</xdr:rowOff>
    </xdr:from>
    <xdr:to>
      <xdr:col>4</xdr:col>
      <xdr:colOff>396875</xdr:colOff>
      <xdr:row>39</xdr:row>
      <xdr:rowOff>31750</xdr:rowOff>
    </xdr:to>
    <xdr:sp macro="" textlink="">
      <xdr:nvSpPr>
        <xdr:cNvPr id="88" name="円/楕円 87"/>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41927</xdr:rowOff>
    </xdr:from>
    <xdr:ext cx="762000" cy="259045"/>
    <xdr:sp macro="" textlink="">
      <xdr:nvSpPr>
        <xdr:cNvPr id="89" name="テキスト ボックス 88"/>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0" name="円/楕円 89"/>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1" name="テキスト ボックス 90"/>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82550</xdr:rowOff>
    </xdr:from>
    <xdr:to>
      <xdr:col>1</xdr:col>
      <xdr:colOff>676275</xdr:colOff>
      <xdr:row>40</xdr:row>
      <xdr:rowOff>12700</xdr:rowOff>
    </xdr:to>
    <xdr:sp macro="" textlink="">
      <xdr:nvSpPr>
        <xdr:cNvPr id="92" name="円/楕円 91"/>
        <xdr:cNvSpPr/>
      </xdr:nvSpPr>
      <xdr:spPr>
        <a:xfrm>
          <a:off x="1270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22877</xdr:rowOff>
    </xdr:from>
    <xdr:ext cx="762000" cy="259045"/>
    <xdr:sp macro="" textlink="">
      <xdr:nvSpPr>
        <xdr:cNvPr id="93" name="テキスト ボックス 92"/>
        <xdr:cNvSpPr txBox="1"/>
      </xdr:nvSpPr>
      <xdr:spPr>
        <a:xfrm>
          <a:off x="93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年度以降、類似団体平均を下回っていたが平成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12.2</a:t>
          </a:r>
          <a:r>
            <a:rPr lang="ja-JP" altLang="ja-JP" sz="1100" b="0" i="0" baseline="0">
              <a:solidFill>
                <a:schemeClr val="dk1"/>
              </a:solidFill>
              <a:latin typeface="+mn-lt"/>
              <a:ea typeface="+mn-ea"/>
              <a:cs typeface="+mn-cs"/>
            </a:rPr>
            <a:t>％となり類似団体</a:t>
          </a:r>
          <a:r>
            <a:rPr lang="ja-JP" altLang="en-US" sz="1100" b="0" i="0" baseline="0">
              <a:solidFill>
                <a:schemeClr val="dk1"/>
              </a:solidFill>
              <a:latin typeface="+mn-lt"/>
              <a:ea typeface="+mn-ea"/>
              <a:cs typeface="+mn-cs"/>
            </a:rPr>
            <a:t>と同水準となった</a:t>
          </a:r>
          <a:r>
            <a:rPr lang="ja-JP" altLang="ja-JP" sz="1100" b="0" i="0" baseline="0">
              <a:solidFill>
                <a:schemeClr val="dk1"/>
              </a:solidFill>
              <a:latin typeface="+mn-lt"/>
              <a:ea typeface="+mn-ea"/>
              <a:cs typeface="+mn-cs"/>
            </a:rPr>
            <a:t>。これは東日本大震災関連事業（除染対策）の影響が考えられる。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今後は、様々な分野の民間委託を検討している。これにより委託料の上昇が見込まれるが、人件費が抑制傾向にあり経常経費の大幅な増額はないものと予想している。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95250</xdr:rowOff>
    </xdr:to>
    <xdr:cxnSp macro="">
      <xdr:nvCxnSpPr>
        <xdr:cNvPr id="126" name="直線コネクタ 125"/>
        <xdr:cNvCxnSpPr/>
      </xdr:nvCxnSpPr>
      <xdr:spPr>
        <a:xfrm>
          <a:off x="15671800" y="298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69850</xdr:rowOff>
    </xdr:to>
    <xdr:cxnSp macro="">
      <xdr:nvCxnSpPr>
        <xdr:cNvPr id="129" name="直線コネクタ 128"/>
        <xdr:cNvCxnSpPr/>
      </xdr:nvCxnSpPr>
      <xdr:spPr>
        <a:xfrm>
          <a:off x="14782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16</xdr:row>
      <xdr:rowOff>88900</xdr:rowOff>
    </xdr:to>
    <xdr:cxnSp macro="">
      <xdr:nvCxnSpPr>
        <xdr:cNvPr id="132" name="直線コネクタ 131"/>
        <xdr:cNvCxnSpPr/>
      </xdr:nvCxnSpPr>
      <xdr:spPr>
        <a:xfrm>
          <a:off x="13893800" y="2578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16</xdr:row>
      <xdr:rowOff>76200</xdr:rowOff>
    </xdr:to>
    <xdr:cxnSp macro="">
      <xdr:nvCxnSpPr>
        <xdr:cNvPr id="135" name="直線コネクタ 134"/>
        <xdr:cNvCxnSpPr/>
      </xdr:nvCxnSpPr>
      <xdr:spPr>
        <a:xfrm flipV="1">
          <a:off x="13004800" y="2578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37" name="テキスト ボックス 136"/>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5" name="円/楕円 144"/>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6"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7" name="円/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0" name="テキスト ボックス 149"/>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1" name="円/楕円 150"/>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2" name="テキスト ボックス 151"/>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3" name="円/楕円 152"/>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54" name="テキスト ボックス 153"/>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扶助費については、平成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％となりここ数年類似団体平均を下回っている状況にある。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今後は少子高齢化社会により増加が見込まれるが、義務的経費のため抑制には困難な面もあるものの、歳出の適正化により今後の上昇傾向に歯止めをかけるよう努める。</a:t>
          </a:r>
          <a:endParaRPr lang="en-US" altLang="ja-JP" sz="1100" b="0" i="0" baseline="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56</xdr:row>
      <xdr:rowOff>12700</xdr:rowOff>
    </xdr:to>
    <xdr:cxnSp macro="">
      <xdr:nvCxnSpPr>
        <xdr:cNvPr id="187" name="直線コネクタ 186"/>
        <xdr:cNvCxnSpPr/>
      </xdr:nvCxnSpPr>
      <xdr:spPr>
        <a:xfrm flipV="1">
          <a:off x="3987800" y="9080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56</xdr:row>
      <xdr:rowOff>12700</xdr:rowOff>
    </xdr:to>
    <xdr:cxnSp macro="">
      <xdr:nvCxnSpPr>
        <xdr:cNvPr id="190" name="直線コネクタ 189"/>
        <xdr:cNvCxnSpPr/>
      </xdr:nvCxnSpPr>
      <xdr:spPr>
        <a:xfrm>
          <a:off x="3098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3" name="直線コネクタ 192"/>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50800</xdr:rowOff>
    </xdr:to>
    <xdr:cxnSp macro="">
      <xdr:nvCxnSpPr>
        <xdr:cNvPr id="196" name="直線コネクタ 195"/>
        <xdr:cNvCxnSpPr/>
      </xdr:nvCxnSpPr>
      <xdr:spPr>
        <a:xfrm>
          <a:off x="1320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6" name="円/楕円 205"/>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7"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0" name="円/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繰出金の総額は、前年比で</a:t>
          </a:r>
          <a:r>
            <a:rPr lang="en-US" altLang="ja-JP" sz="1100" b="0" i="0" baseline="0">
              <a:solidFill>
                <a:schemeClr val="dk1"/>
              </a:solidFill>
              <a:latin typeface="+mn-lt"/>
              <a:ea typeface="+mn-ea"/>
              <a:cs typeface="+mn-cs"/>
            </a:rPr>
            <a:t>77,287</a:t>
          </a:r>
          <a:r>
            <a:rPr lang="ja-JP" altLang="ja-JP" sz="1100" b="0" i="0" baseline="0">
              <a:solidFill>
                <a:schemeClr val="dk1"/>
              </a:solidFill>
              <a:latin typeface="+mn-lt"/>
              <a:ea typeface="+mn-ea"/>
              <a:cs typeface="+mn-cs"/>
            </a:rPr>
            <a:t>千円減しているが、類似団体平均を</a:t>
          </a:r>
          <a:r>
            <a:rPr lang="ja-JP" altLang="en-US" sz="1100" b="0" i="0" baseline="0">
              <a:solidFill>
                <a:schemeClr val="dk1"/>
              </a:solidFill>
              <a:latin typeface="+mn-lt"/>
              <a:ea typeface="+mn-ea"/>
              <a:cs typeface="+mn-cs"/>
            </a:rPr>
            <a:t>やや</a:t>
          </a:r>
          <a:r>
            <a:rPr lang="ja-JP" altLang="ja-JP" sz="1100" b="0" i="0" baseline="0">
              <a:solidFill>
                <a:schemeClr val="dk1"/>
              </a:solidFill>
              <a:latin typeface="+mn-lt"/>
              <a:ea typeface="+mn-ea"/>
              <a:cs typeface="+mn-cs"/>
            </a:rPr>
            <a:t>上回っている。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今後、災害復旧事業が完了すれば例年程度の繰出金額となり、類似団体平均を下回るものと予想される。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123190</xdr:rowOff>
    </xdr:to>
    <xdr:cxnSp macro="">
      <xdr:nvCxnSpPr>
        <xdr:cNvPr id="248" name="直線コネクタ 247"/>
        <xdr:cNvCxnSpPr/>
      </xdr:nvCxnSpPr>
      <xdr:spPr>
        <a:xfrm flipV="1">
          <a:off x="15671800" y="9842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123190</xdr:rowOff>
    </xdr:to>
    <xdr:cxnSp macro="">
      <xdr:nvCxnSpPr>
        <xdr:cNvPr id="251" name="直線コネクタ 250"/>
        <xdr:cNvCxnSpPr/>
      </xdr:nvCxnSpPr>
      <xdr:spPr>
        <a:xfrm>
          <a:off x="14782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39370</xdr:rowOff>
    </xdr:to>
    <xdr:cxnSp macro="">
      <xdr:nvCxnSpPr>
        <xdr:cNvPr id="254" name="直線コネクタ 253"/>
        <xdr:cNvCxnSpPr/>
      </xdr:nvCxnSpPr>
      <xdr:spPr>
        <a:xfrm>
          <a:off x="13893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6" name="テキスト ボックス 255"/>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142240</xdr:rowOff>
    </xdr:to>
    <xdr:cxnSp macro="">
      <xdr:nvCxnSpPr>
        <xdr:cNvPr id="257" name="直線コネクタ 256"/>
        <xdr:cNvCxnSpPr/>
      </xdr:nvCxnSpPr>
      <xdr:spPr>
        <a:xfrm flipV="1">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7" name="円/楕円 26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8"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9" name="円/楕円 268"/>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0" name="テキスト ボックス 269"/>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1" name="円/楕円 270"/>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2" name="テキスト ボックス 271"/>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3" name="円/楕円 272"/>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4" name="テキスト ボックス 27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5" name="円/楕円 274"/>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6" name="テキスト ボックス 275"/>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補助費等については、ここ数年類似団体とほぼ同水準で推移している。平成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年度策定の「補助金等見直し基準」に基づき、全ての補助金を対象に見直しを行っている。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年度は、一部事務組合負担金（消防一部事務負担金）が前年比で増えている。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36</xdr:row>
      <xdr:rowOff>143328</xdr:rowOff>
    </xdr:to>
    <xdr:cxnSp macro="">
      <xdr:nvCxnSpPr>
        <xdr:cNvPr id="311" name="直線コネクタ 310"/>
        <xdr:cNvCxnSpPr/>
      </xdr:nvCxnSpPr>
      <xdr:spPr>
        <a:xfrm>
          <a:off x="15671800" y="628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121557</xdr:rowOff>
    </xdr:to>
    <xdr:cxnSp macro="">
      <xdr:nvCxnSpPr>
        <xdr:cNvPr id="314" name="直線コネクタ 313"/>
        <xdr:cNvCxnSpPr/>
      </xdr:nvCxnSpPr>
      <xdr:spPr>
        <a:xfrm flipV="1">
          <a:off x="14782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45357</xdr:rowOff>
    </xdr:from>
    <xdr:to>
      <xdr:col>21</xdr:col>
      <xdr:colOff>361950</xdr:colOff>
      <xdr:row>36</xdr:row>
      <xdr:rowOff>121557</xdr:rowOff>
    </xdr:to>
    <xdr:cxnSp macro="">
      <xdr:nvCxnSpPr>
        <xdr:cNvPr id="317" name="直線コネクタ 316"/>
        <xdr:cNvCxnSpPr/>
      </xdr:nvCxnSpPr>
      <xdr:spPr>
        <a:xfrm>
          <a:off x="13893800" y="621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34472</xdr:rowOff>
    </xdr:from>
    <xdr:to>
      <xdr:col>20</xdr:col>
      <xdr:colOff>158750</xdr:colOff>
      <xdr:row>36</xdr:row>
      <xdr:rowOff>45357</xdr:rowOff>
    </xdr:to>
    <xdr:cxnSp macro="">
      <xdr:nvCxnSpPr>
        <xdr:cNvPr id="320" name="直線コネクタ 319"/>
        <xdr:cNvCxnSpPr/>
      </xdr:nvCxnSpPr>
      <xdr:spPr>
        <a:xfrm>
          <a:off x="13004800" y="620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4" name="テキスト ボックス 32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30" name="円/楕円 329"/>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64605</xdr:rowOff>
    </xdr:from>
    <xdr:ext cx="762000" cy="259045"/>
    <xdr:sp macro="" textlink="">
      <xdr:nvSpPr>
        <xdr:cNvPr id="331" name="補助費等該当値テキスト"/>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2" name="円/楕円 331"/>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33" name="テキスト ボックス 332"/>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70757</xdr:rowOff>
    </xdr:from>
    <xdr:to>
      <xdr:col>21</xdr:col>
      <xdr:colOff>412750</xdr:colOff>
      <xdr:row>37</xdr:row>
      <xdr:rowOff>907</xdr:rowOff>
    </xdr:to>
    <xdr:sp macro="" textlink="">
      <xdr:nvSpPr>
        <xdr:cNvPr id="334" name="円/楕円 333"/>
        <xdr:cNvSpPr/>
      </xdr:nvSpPr>
      <xdr:spPr>
        <a:xfrm>
          <a:off x="14732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157134</xdr:rowOff>
    </xdr:from>
    <xdr:ext cx="762000" cy="259045"/>
    <xdr:sp macro="" textlink="">
      <xdr:nvSpPr>
        <xdr:cNvPr id="335" name="テキスト ボックス 334"/>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166007</xdr:rowOff>
    </xdr:from>
    <xdr:to>
      <xdr:col>20</xdr:col>
      <xdr:colOff>209550</xdr:colOff>
      <xdr:row>36</xdr:row>
      <xdr:rowOff>96157</xdr:rowOff>
    </xdr:to>
    <xdr:sp macro="" textlink="">
      <xdr:nvSpPr>
        <xdr:cNvPr id="336" name="円/楕円 335"/>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80934</xdr:rowOff>
    </xdr:from>
    <xdr:ext cx="762000" cy="259045"/>
    <xdr:sp macro="" textlink="">
      <xdr:nvSpPr>
        <xdr:cNvPr id="337" name="テキスト ボックス 336"/>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8" name="円/楕円 337"/>
        <xdr:cNvSpPr/>
      </xdr:nvSpPr>
      <xdr:spPr>
        <a:xfrm>
          <a:off x="12954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9" name="テキスト ボックス 33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元利償還金のピークである平成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年度を過ぎたことや補償金免除繰上償還、任意繰上償還を実施した結果、徐々に下降に転じている。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16.1</a:t>
          </a:r>
          <a:r>
            <a:rPr lang="ja-JP" altLang="ja-JP" sz="1100" b="0" i="0" baseline="0">
              <a:solidFill>
                <a:schemeClr val="dk1"/>
              </a:solidFill>
              <a:latin typeface="+mn-lt"/>
              <a:ea typeface="+mn-ea"/>
              <a:cs typeface="+mn-cs"/>
            </a:rPr>
            <a:t>％となり類似団体をやや</a:t>
          </a:r>
          <a:r>
            <a:rPr lang="ja-JP" altLang="en-US" sz="1100" b="0" i="0" baseline="0">
              <a:solidFill>
                <a:schemeClr val="dk1"/>
              </a:solidFill>
              <a:latin typeface="+mn-lt"/>
              <a:ea typeface="+mn-ea"/>
              <a:cs typeface="+mn-cs"/>
            </a:rPr>
            <a:t>下回った</a:t>
          </a:r>
          <a:r>
            <a:rPr lang="ja-JP" altLang="ja-JP" sz="1100" b="0" i="0" baseline="0">
              <a:solidFill>
                <a:schemeClr val="dk1"/>
              </a:solidFill>
              <a:latin typeface="+mn-lt"/>
              <a:ea typeface="+mn-ea"/>
              <a:cs typeface="+mn-cs"/>
            </a:rPr>
            <a:t>。今後は矢吹中学校建設事業に伴う償還があるものの既往債の償還満了を迎えることから大幅な上昇はないものと予想している。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76</xdr:row>
      <xdr:rowOff>35561</xdr:rowOff>
    </xdr:to>
    <xdr:cxnSp macro="">
      <xdr:nvCxnSpPr>
        <xdr:cNvPr id="372" name="直線コネクタ 371"/>
        <xdr:cNvCxnSpPr/>
      </xdr:nvCxnSpPr>
      <xdr:spPr>
        <a:xfrm flipV="1">
          <a:off x="3987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50817</xdr:rowOff>
    </xdr:from>
    <xdr:ext cx="762000" cy="259045"/>
    <xdr:sp macro="" textlink="">
      <xdr:nvSpPr>
        <xdr:cNvPr id="373" name="公債費平均値テキスト"/>
        <xdr:cNvSpPr txBox="1"/>
      </xdr:nvSpPr>
      <xdr:spPr>
        <a:xfrm>
          <a:off x="4914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76</xdr:row>
      <xdr:rowOff>35561</xdr:rowOff>
    </xdr:to>
    <xdr:cxnSp macro="">
      <xdr:nvCxnSpPr>
        <xdr:cNvPr id="375" name="直線コネクタ 374"/>
        <xdr:cNvCxnSpPr/>
      </xdr:nvCxnSpPr>
      <xdr:spPr>
        <a:xfrm>
          <a:off x="3098800" y="12974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77" name="テキスト ボックス 376"/>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153670</xdr:rowOff>
    </xdr:to>
    <xdr:cxnSp macro="">
      <xdr:nvCxnSpPr>
        <xdr:cNvPr id="378" name="直線コネクタ 377"/>
        <xdr:cNvCxnSpPr/>
      </xdr:nvCxnSpPr>
      <xdr:spPr>
        <a:xfrm flipV="1">
          <a:off x="2209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73661</xdr:rowOff>
    </xdr:to>
    <xdr:cxnSp macro="">
      <xdr:nvCxnSpPr>
        <xdr:cNvPr id="381" name="直線コネクタ 380"/>
        <xdr:cNvCxnSpPr/>
      </xdr:nvCxnSpPr>
      <xdr:spPr>
        <a:xfrm flipV="1">
          <a:off x="1320800" y="13012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3" name="テキスト ボックス 38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5" name="テキスト ボックス 38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91" name="円/楕円 390"/>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36847</xdr:rowOff>
    </xdr:from>
    <xdr:ext cx="762000" cy="259045"/>
    <xdr:sp macro="" textlink="">
      <xdr:nvSpPr>
        <xdr:cNvPr id="392" name="公債費該当値テキスト"/>
        <xdr:cNvSpPr txBox="1"/>
      </xdr:nvSpPr>
      <xdr:spPr>
        <a:xfrm>
          <a:off x="49149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3" name="円/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94" name="テキスト ボックス 393"/>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5" name="円/楕円 394"/>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96" name="テキスト ボックス 395"/>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7" name="円/楕円 39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17797</xdr:rowOff>
    </xdr:from>
    <xdr:ext cx="762000" cy="259045"/>
    <xdr:sp macro="" textlink="">
      <xdr:nvSpPr>
        <xdr:cNvPr id="398" name="テキスト ボックス 397"/>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9" name="円/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109238</xdr:rowOff>
    </xdr:from>
    <xdr:ext cx="762000" cy="259045"/>
    <xdr:sp macro="" textlink="">
      <xdr:nvSpPr>
        <xdr:cNvPr id="400" name="テキスト ボックス 399"/>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年度は類似団体をやや上回ったが、平成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類似団体平均を下回る値</a:t>
          </a:r>
          <a:r>
            <a:rPr lang="ja-JP" altLang="en-US" sz="1100" b="0" i="0" baseline="0">
              <a:solidFill>
                <a:schemeClr val="dk1"/>
              </a:solidFill>
              <a:latin typeface="+mn-lt"/>
              <a:ea typeface="+mn-ea"/>
              <a:cs typeface="+mn-cs"/>
            </a:rPr>
            <a:t>となった</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年度からは町の総合計画である「第</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次矢吹町まちづくり総合計画」に基づき、実施計画を策定し予算と連動させ計画的かつ優先度をつけ事業を執行している。今後も効果的な政策運営と効率的な財政運営に努める。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81280</xdr:rowOff>
    </xdr:to>
    <xdr:cxnSp macro="">
      <xdr:nvCxnSpPr>
        <xdr:cNvPr id="431" name="直線コネクタ 430"/>
        <xdr:cNvCxnSpPr/>
      </xdr:nvCxnSpPr>
      <xdr:spPr>
        <a:xfrm flipV="1">
          <a:off x="15671800" y="1331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2"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81280</xdr:rowOff>
    </xdr:to>
    <xdr:cxnSp macro="">
      <xdr:nvCxnSpPr>
        <xdr:cNvPr id="434" name="直線コネクタ 433"/>
        <xdr:cNvCxnSpPr/>
      </xdr:nvCxnSpPr>
      <xdr:spPr>
        <a:xfrm>
          <a:off x="14782800" y="13381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78</xdr:row>
      <xdr:rowOff>8128</xdr:rowOff>
    </xdr:to>
    <xdr:cxnSp macro="">
      <xdr:nvCxnSpPr>
        <xdr:cNvPr id="437" name="直線コネクタ 436"/>
        <xdr:cNvCxnSpPr/>
      </xdr:nvCxnSpPr>
      <xdr:spPr>
        <a:xfrm>
          <a:off x="13893800" y="13138913"/>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138430</xdr:rowOff>
    </xdr:to>
    <xdr:cxnSp macro="">
      <xdr:nvCxnSpPr>
        <xdr:cNvPr id="440" name="直線コネクタ 439"/>
        <xdr:cNvCxnSpPr/>
      </xdr:nvCxnSpPr>
      <xdr:spPr>
        <a:xfrm flipV="1">
          <a:off x="13004800" y="131389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2" name="テキスト ボックス 44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44" name="テキスト ボックス 44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0" name="円/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52" name="円/楕円 451"/>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53" name="テキスト ボックス 452"/>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54" name="円/楕円 453"/>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69105</xdr:rowOff>
    </xdr:from>
    <xdr:ext cx="762000" cy="259045"/>
    <xdr:sp macro="" textlink="">
      <xdr:nvSpPr>
        <xdr:cNvPr id="455" name="テキスト ボックス 454"/>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6" name="円/楕円 455"/>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7" name="テキスト ボックス 456"/>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8" name="円/楕円 45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9" name="テキスト ボックス 458"/>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72727</xdr:rowOff>
    </xdr:from>
    <xdr:to>
      <xdr:col>4</xdr:col>
      <xdr:colOff>1117600</xdr:colOff>
      <xdr:row>18</xdr:row>
      <xdr:rowOff>89681</xdr:rowOff>
    </xdr:to>
    <xdr:cxnSp macro="">
      <xdr:nvCxnSpPr>
        <xdr:cNvPr id="50" name="直線コネクタ 49"/>
        <xdr:cNvCxnSpPr/>
      </xdr:nvCxnSpPr>
      <xdr:spPr bwMode="auto">
        <a:xfrm>
          <a:off x="5003800" y="3206452"/>
          <a:ext cx="6477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45828</xdr:rowOff>
    </xdr:from>
    <xdr:to>
      <xdr:col>4</xdr:col>
      <xdr:colOff>469900</xdr:colOff>
      <xdr:row>18</xdr:row>
      <xdr:rowOff>72727</xdr:rowOff>
    </xdr:to>
    <xdr:cxnSp macro="">
      <xdr:nvCxnSpPr>
        <xdr:cNvPr id="53" name="直線コネクタ 52"/>
        <xdr:cNvCxnSpPr/>
      </xdr:nvCxnSpPr>
      <xdr:spPr bwMode="auto">
        <a:xfrm>
          <a:off x="4305300" y="3179553"/>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45828</xdr:rowOff>
    </xdr:from>
    <xdr:to>
      <xdr:col>3</xdr:col>
      <xdr:colOff>904875</xdr:colOff>
      <xdr:row>18</xdr:row>
      <xdr:rowOff>105207</xdr:rowOff>
    </xdr:to>
    <xdr:cxnSp macro="">
      <xdr:nvCxnSpPr>
        <xdr:cNvPr id="56" name="直線コネクタ 55"/>
        <xdr:cNvCxnSpPr/>
      </xdr:nvCxnSpPr>
      <xdr:spPr bwMode="auto">
        <a:xfrm flipV="1">
          <a:off x="3606800" y="3179553"/>
          <a:ext cx="698500" cy="5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56458</xdr:rowOff>
    </xdr:from>
    <xdr:to>
      <xdr:col>3</xdr:col>
      <xdr:colOff>206375</xdr:colOff>
      <xdr:row>18</xdr:row>
      <xdr:rowOff>105207</xdr:rowOff>
    </xdr:to>
    <xdr:cxnSp macro="">
      <xdr:nvCxnSpPr>
        <xdr:cNvPr id="59" name="直線コネクタ 58"/>
        <xdr:cNvCxnSpPr/>
      </xdr:nvCxnSpPr>
      <xdr:spPr bwMode="auto">
        <a:xfrm>
          <a:off x="2908300" y="3190183"/>
          <a:ext cx="698500" cy="48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38881</xdr:rowOff>
    </xdr:from>
    <xdr:to>
      <xdr:col>5</xdr:col>
      <xdr:colOff>34925</xdr:colOff>
      <xdr:row>18</xdr:row>
      <xdr:rowOff>140481</xdr:rowOff>
    </xdr:to>
    <xdr:sp macro="" textlink="">
      <xdr:nvSpPr>
        <xdr:cNvPr id="69" name="円/楕円 68"/>
        <xdr:cNvSpPr/>
      </xdr:nvSpPr>
      <xdr:spPr bwMode="auto">
        <a:xfrm>
          <a:off x="5600700" y="317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10958</xdr:rowOff>
    </xdr:from>
    <xdr:ext cx="762000" cy="259045"/>
    <xdr:sp macro="" textlink="">
      <xdr:nvSpPr>
        <xdr:cNvPr id="70" name="人口1人当たり決算額の推移該当値テキスト130"/>
        <xdr:cNvSpPr txBox="1"/>
      </xdr:nvSpPr>
      <xdr:spPr>
        <a:xfrm>
          <a:off x="5740400" y="31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21927</xdr:rowOff>
    </xdr:from>
    <xdr:to>
      <xdr:col>4</xdr:col>
      <xdr:colOff>520700</xdr:colOff>
      <xdr:row>18</xdr:row>
      <xdr:rowOff>123527</xdr:rowOff>
    </xdr:to>
    <xdr:sp macro="" textlink="">
      <xdr:nvSpPr>
        <xdr:cNvPr id="71" name="円/楕円 70"/>
        <xdr:cNvSpPr/>
      </xdr:nvSpPr>
      <xdr:spPr bwMode="auto">
        <a:xfrm>
          <a:off x="4953000" y="315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108304</xdr:rowOff>
    </xdr:from>
    <xdr:ext cx="736600" cy="259045"/>
    <xdr:sp macro="" textlink="">
      <xdr:nvSpPr>
        <xdr:cNvPr id="72" name="テキスト ボックス 71"/>
        <xdr:cNvSpPr txBox="1"/>
      </xdr:nvSpPr>
      <xdr:spPr>
        <a:xfrm>
          <a:off x="4622800" y="324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166478</xdr:rowOff>
    </xdr:from>
    <xdr:to>
      <xdr:col>3</xdr:col>
      <xdr:colOff>955675</xdr:colOff>
      <xdr:row>18</xdr:row>
      <xdr:rowOff>96628</xdr:rowOff>
    </xdr:to>
    <xdr:sp macro="" textlink="">
      <xdr:nvSpPr>
        <xdr:cNvPr id="73" name="円/楕円 72"/>
        <xdr:cNvSpPr/>
      </xdr:nvSpPr>
      <xdr:spPr bwMode="auto">
        <a:xfrm>
          <a:off x="4254500" y="312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81405</xdr:rowOff>
    </xdr:from>
    <xdr:ext cx="762000" cy="259045"/>
    <xdr:sp macro="" textlink="">
      <xdr:nvSpPr>
        <xdr:cNvPr id="74" name="テキスト ボックス 73"/>
        <xdr:cNvSpPr txBox="1"/>
      </xdr:nvSpPr>
      <xdr:spPr>
        <a:xfrm>
          <a:off x="3924300" y="32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54407</xdr:rowOff>
    </xdr:from>
    <xdr:to>
      <xdr:col>3</xdr:col>
      <xdr:colOff>257175</xdr:colOff>
      <xdr:row>18</xdr:row>
      <xdr:rowOff>156007</xdr:rowOff>
    </xdr:to>
    <xdr:sp macro="" textlink="">
      <xdr:nvSpPr>
        <xdr:cNvPr id="75" name="円/楕円 74"/>
        <xdr:cNvSpPr/>
      </xdr:nvSpPr>
      <xdr:spPr bwMode="auto">
        <a:xfrm>
          <a:off x="3556000" y="318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140784</xdr:rowOff>
    </xdr:from>
    <xdr:ext cx="762000" cy="259045"/>
    <xdr:sp macro="" textlink="">
      <xdr:nvSpPr>
        <xdr:cNvPr id="76" name="テキスト ボックス 75"/>
        <xdr:cNvSpPr txBox="1"/>
      </xdr:nvSpPr>
      <xdr:spPr>
        <a:xfrm>
          <a:off x="3225800" y="327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5658</xdr:rowOff>
    </xdr:from>
    <xdr:to>
      <xdr:col>2</xdr:col>
      <xdr:colOff>692150</xdr:colOff>
      <xdr:row>18</xdr:row>
      <xdr:rowOff>107258</xdr:rowOff>
    </xdr:to>
    <xdr:sp macro="" textlink="">
      <xdr:nvSpPr>
        <xdr:cNvPr id="77" name="円/楕円 76"/>
        <xdr:cNvSpPr/>
      </xdr:nvSpPr>
      <xdr:spPr bwMode="auto">
        <a:xfrm>
          <a:off x="2857500" y="313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92035</xdr:rowOff>
    </xdr:from>
    <xdr:ext cx="762000" cy="259045"/>
    <xdr:sp macro="" textlink="">
      <xdr:nvSpPr>
        <xdr:cNvPr id="78" name="テキスト ボックス 77"/>
        <xdr:cNvSpPr txBox="1"/>
      </xdr:nvSpPr>
      <xdr:spPr>
        <a:xfrm>
          <a:off x="2527300" y="322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320624</xdr:rowOff>
    </xdr:from>
    <xdr:to>
      <xdr:col>4</xdr:col>
      <xdr:colOff>1117600</xdr:colOff>
      <xdr:row>35</xdr:row>
      <xdr:rowOff>93320</xdr:rowOff>
    </xdr:to>
    <xdr:cxnSp macro="">
      <xdr:nvCxnSpPr>
        <xdr:cNvPr id="113" name="直線コネクタ 112"/>
        <xdr:cNvCxnSpPr/>
      </xdr:nvCxnSpPr>
      <xdr:spPr bwMode="auto">
        <a:xfrm>
          <a:off x="5003800" y="6588074"/>
          <a:ext cx="647700" cy="11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268762</xdr:rowOff>
    </xdr:from>
    <xdr:ext cx="762000" cy="259045"/>
    <xdr:sp macro="" textlink="">
      <xdr:nvSpPr>
        <xdr:cNvPr id="114" name="人口1人当たり決算額の推移平均値テキスト445"/>
        <xdr:cNvSpPr txBox="1"/>
      </xdr:nvSpPr>
      <xdr:spPr>
        <a:xfrm>
          <a:off x="5740400" y="68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272314</xdr:rowOff>
    </xdr:from>
    <xdr:to>
      <xdr:col>4</xdr:col>
      <xdr:colOff>469900</xdr:colOff>
      <xdr:row>34</xdr:row>
      <xdr:rowOff>320624</xdr:rowOff>
    </xdr:to>
    <xdr:cxnSp macro="">
      <xdr:nvCxnSpPr>
        <xdr:cNvPr id="116" name="直線コネクタ 115"/>
        <xdr:cNvCxnSpPr/>
      </xdr:nvCxnSpPr>
      <xdr:spPr bwMode="auto">
        <a:xfrm>
          <a:off x="4305300" y="6539764"/>
          <a:ext cx="698500" cy="4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334370</xdr:rowOff>
    </xdr:from>
    <xdr:ext cx="736600" cy="259045"/>
    <xdr:sp macro="" textlink="">
      <xdr:nvSpPr>
        <xdr:cNvPr id="118" name="テキスト ボックス 117"/>
        <xdr:cNvSpPr txBox="1"/>
      </xdr:nvSpPr>
      <xdr:spPr>
        <a:xfrm>
          <a:off x="4622800" y="69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214020</xdr:rowOff>
    </xdr:from>
    <xdr:to>
      <xdr:col>3</xdr:col>
      <xdr:colOff>904875</xdr:colOff>
      <xdr:row>34</xdr:row>
      <xdr:rowOff>272314</xdr:rowOff>
    </xdr:to>
    <xdr:cxnSp macro="">
      <xdr:nvCxnSpPr>
        <xdr:cNvPr id="119" name="直線コネクタ 118"/>
        <xdr:cNvCxnSpPr/>
      </xdr:nvCxnSpPr>
      <xdr:spPr bwMode="auto">
        <a:xfrm>
          <a:off x="3606800" y="6481470"/>
          <a:ext cx="698500" cy="5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195228</xdr:rowOff>
    </xdr:from>
    <xdr:ext cx="762000" cy="259045"/>
    <xdr:sp macro="" textlink="">
      <xdr:nvSpPr>
        <xdr:cNvPr id="121" name="テキスト ボックス 120"/>
        <xdr:cNvSpPr txBox="1"/>
      </xdr:nvSpPr>
      <xdr:spPr>
        <a:xfrm>
          <a:off x="39243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214020</xdr:rowOff>
    </xdr:from>
    <xdr:to>
      <xdr:col>3</xdr:col>
      <xdr:colOff>206375</xdr:colOff>
      <xdr:row>34</xdr:row>
      <xdr:rowOff>326568</xdr:rowOff>
    </xdr:to>
    <xdr:cxnSp macro="">
      <xdr:nvCxnSpPr>
        <xdr:cNvPr id="122" name="直線コネクタ 121"/>
        <xdr:cNvCxnSpPr/>
      </xdr:nvCxnSpPr>
      <xdr:spPr bwMode="auto">
        <a:xfrm flipV="1">
          <a:off x="2908300" y="6481470"/>
          <a:ext cx="698500" cy="11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95369</xdr:rowOff>
    </xdr:from>
    <xdr:ext cx="762000" cy="259045"/>
    <xdr:sp macro="" textlink="">
      <xdr:nvSpPr>
        <xdr:cNvPr id="124" name="テキスト ボックス 123"/>
        <xdr:cNvSpPr txBox="1"/>
      </xdr:nvSpPr>
      <xdr:spPr>
        <a:xfrm>
          <a:off x="32258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72889</xdr:rowOff>
    </xdr:from>
    <xdr:ext cx="762000" cy="259045"/>
    <xdr:sp macro="" textlink="">
      <xdr:nvSpPr>
        <xdr:cNvPr id="126" name="テキスト ボックス 125"/>
        <xdr:cNvSpPr txBox="1"/>
      </xdr:nvSpPr>
      <xdr:spPr>
        <a:xfrm>
          <a:off x="2527300" y="668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42520</xdr:rowOff>
    </xdr:from>
    <xdr:to>
      <xdr:col>5</xdr:col>
      <xdr:colOff>34925</xdr:colOff>
      <xdr:row>35</xdr:row>
      <xdr:rowOff>144120</xdr:rowOff>
    </xdr:to>
    <xdr:sp macro="" textlink="">
      <xdr:nvSpPr>
        <xdr:cNvPr id="132" name="円/楕円 131"/>
        <xdr:cNvSpPr/>
      </xdr:nvSpPr>
      <xdr:spPr bwMode="auto">
        <a:xfrm>
          <a:off x="5600700" y="665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230497</xdr:rowOff>
    </xdr:from>
    <xdr:ext cx="762000" cy="259045"/>
    <xdr:sp macro="" textlink="">
      <xdr:nvSpPr>
        <xdr:cNvPr id="133" name="人口1人当たり決算額の推移該当値テキスト445"/>
        <xdr:cNvSpPr txBox="1"/>
      </xdr:nvSpPr>
      <xdr:spPr>
        <a:xfrm>
          <a:off x="5740400" y="649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269824</xdr:rowOff>
    </xdr:from>
    <xdr:to>
      <xdr:col>4</xdr:col>
      <xdr:colOff>520700</xdr:colOff>
      <xdr:row>35</xdr:row>
      <xdr:rowOff>28524</xdr:rowOff>
    </xdr:to>
    <xdr:sp macro="" textlink="">
      <xdr:nvSpPr>
        <xdr:cNvPr id="134" name="円/楕円 133"/>
        <xdr:cNvSpPr/>
      </xdr:nvSpPr>
      <xdr:spPr bwMode="auto">
        <a:xfrm>
          <a:off x="4953000" y="653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38701</xdr:rowOff>
    </xdr:from>
    <xdr:ext cx="736600" cy="259045"/>
    <xdr:sp macro="" textlink="">
      <xdr:nvSpPr>
        <xdr:cNvPr id="135" name="テキスト ボックス 134"/>
        <xdr:cNvSpPr txBox="1"/>
      </xdr:nvSpPr>
      <xdr:spPr>
        <a:xfrm>
          <a:off x="4622800" y="630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221513</xdr:rowOff>
    </xdr:from>
    <xdr:to>
      <xdr:col>3</xdr:col>
      <xdr:colOff>955675</xdr:colOff>
      <xdr:row>34</xdr:row>
      <xdr:rowOff>323114</xdr:rowOff>
    </xdr:to>
    <xdr:sp macro="" textlink="">
      <xdr:nvSpPr>
        <xdr:cNvPr id="136" name="円/楕円 135"/>
        <xdr:cNvSpPr/>
      </xdr:nvSpPr>
      <xdr:spPr bwMode="auto">
        <a:xfrm>
          <a:off x="4254500" y="64889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333290</xdr:rowOff>
    </xdr:from>
    <xdr:ext cx="762000" cy="259045"/>
    <xdr:sp macro="" textlink="">
      <xdr:nvSpPr>
        <xdr:cNvPr id="137" name="テキスト ボックス 136"/>
        <xdr:cNvSpPr txBox="1"/>
      </xdr:nvSpPr>
      <xdr:spPr>
        <a:xfrm>
          <a:off x="3924300" y="62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163220</xdr:rowOff>
    </xdr:from>
    <xdr:to>
      <xdr:col>3</xdr:col>
      <xdr:colOff>257175</xdr:colOff>
      <xdr:row>34</xdr:row>
      <xdr:rowOff>264820</xdr:rowOff>
    </xdr:to>
    <xdr:sp macro="" textlink="">
      <xdr:nvSpPr>
        <xdr:cNvPr id="138" name="円/楕円 137"/>
        <xdr:cNvSpPr/>
      </xdr:nvSpPr>
      <xdr:spPr bwMode="auto">
        <a:xfrm>
          <a:off x="3556000" y="643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274997</xdr:rowOff>
    </xdr:from>
    <xdr:ext cx="762000" cy="259045"/>
    <xdr:sp macro="" textlink="">
      <xdr:nvSpPr>
        <xdr:cNvPr id="139" name="テキスト ボックス 138"/>
        <xdr:cNvSpPr txBox="1"/>
      </xdr:nvSpPr>
      <xdr:spPr>
        <a:xfrm>
          <a:off x="3225800" y="61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275768</xdr:rowOff>
    </xdr:from>
    <xdr:to>
      <xdr:col>2</xdr:col>
      <xdr:colOff>692150</xdr:colOff>
      <xdr:row>35</xdr:row>
      <xdr:rowOff>34468</xdr:rowOff>
    </xdr:to>
    <xdr:sp macro="" textlink="">
      <xdr:nvSpPr>
        <xdr:cNvPr id="140" name="円/楕円 139"/>
        <xdr:cNvSpPr/>
      </xdr:nvSpPr>
      <xdr:spPr bwMode="auto">
        <a:xfrm>
          <a:off x="2857500" y="65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44645</xdr:rowOff>
    </xdr:from>
    <xdr:ext cx="762000" cy="259045"/>
    <xdr:sp macro="" textlink="">
      <xdr:nvSpPr>
        <xdr:cNvPr id="141" name="テキスト ボックス 140"/>
        <xdr:cNvSpPr txBox="1"/>
      </xdr:nvSpPr>
      <xdr:spPr>
        <a:xfrm>
          <a:off x="2527300" y="63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標準財政規模に対する財政調整基金残高については、平成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10.92</a:t>
          </a:r>
          <a:r>
            <a:rPr lang="ja-JP" altLang="ja-JP" sz="1100" b="0" i="0" baseline="0">
              <a:solidFill>
                <a:schemeClr val="dk1"/>
              </a:solidFill>
              <a:latin typeface="+mn-lt"/>
              <a:ea typeface="+mn-ea"/>
              <a:cs typeface="+mn-cs"/>
            </a:rPr>
            <a:t>％に対し平成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16.38</a:t>
          </a:r>
          <a:r>
            <a:rPr lang="ja-JP" altLang="ja-JP" sz="1100" b="0" i="0" baseline="0">
              <a:solidFill>
                <a:schemeClr val="dk1"/>
              </a:solidFill>
              <a:latin typeface="+mn-lt"/>
              <a:ea typeface="+mn-ea"/>
              <a:cs typeface="+mn-cs"/>
            </a:rPr>
            <a:t>％となり</a:t>
          </a:r>
          <a:r>
            <a:rPr lang="ja-JP" altLang="en-US" sz="1100" b="0" i="0" baseline="0">
              <a:solidFill>
                <a:schemeClr val="dk1"/>
              </a:solidFill>
              <a:latin typeface="+mn-lt"/>
              <a:ea typeface="+mn-ea"/>
              <a:cs typeface="+mn-cs"/>
            </a:rPr>
            <a:t>、震災関連事業により若干の減となったものの、</a:t>
          </a:r>
          <a:r>
            <a:rPr lang="ja-JP" altLang="ja-JP" sz="1100" b="0" i="0" baseline="0">
              <a:solidFill>
                <a:schemeClr val="dk1"/>
              </a:solidFill>
              <a:latin typeface="+mn-lt"/>
              <a:ea typeface="+mn-ea"/>
              <a:cs typeface="+mn-cs"/>
            </a:rPr>
            <a:t>着実に積立額を伸ばしている。今後も計画的な積み立てに努める。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実質収支比率については、平成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7.59</a:t>
          </a:r>
          <a:r>
            <a:rPr lang="ja-JP" altLang="ja-JP" sz="1100" b="0" i="0" baseline="0">
              <a:solidFill>
                <a:schemeClr val="dk1"/>
              </a:solidFill>
              <a:latin typeface="+mn-lt"/>
              <a:ea typeface="+mn-ea"/>
              <a:cs typeface="+mn-cs"/>
            </a:rPr>
            <a:t>％となり、</a:t>
          </a:r>
          <a:r>
            <a:rPr lang="ja-JP" altLang="en-US" sz="1100" b="0" i="0" baseline="0">
              <a:solidFill>
                <a:schemeClr val="dk1"/>
              </a:solidFill>
              <a:latin typeface="+mn-lt"/>
              <a:ea typeface="+mn-ea"/>
              <a:cs typeface="+mn-cs"/>
            </a:rPr>
            <a:t>震災関連事業が影響しているものと思料されるが、復旧事業の進捗により数値は安定推移していくものと想定される。</a:t>
          </a:r>
          <a:endParaRPr lang="ja-JP"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実質公債費比率の分子構造を対前年比で比較してみると、</a:t>
          </a:r>
          <a:r>
            <a:rPr lang="ja-JP" altLang="en-US" sz="1100" b="0" i="0" baseline="0">
              <a:solidFill>
                <a:schemeClr val="dk1"/>
              </a:solidFill>
              <a:latin typeface="+mn-lt"/>
              <a:ea typeface="+mn-ea"/>
              <a:cs typeface="+mn-cs"/>
            </a:rPr>
            <a:t>元利償還金が過去の事業の起債完済により</a:t>
          </a:r>
          <a:r>
            <a:rPr lang="en-US" altLang="ja-JP" sz="1100" b="0" i="0" baseline="0">
              <a:solidFill>
                <a:schemeClr val="dk1"/>
              </a:solidFill>
              <a:latin typeface="+mn-lt"/>
              <a:ea typeface="+mn-ea"/>
              <a:cs typeface="+mn-cs"/>
            </a:rPr>
            <a:t>34</a:t>
          </a:r>
          <a:r>
            <a:rPr lang="ja-JP" altLang="ja-JP" sz="1100" b="0" i="0" baseline="0">
              <a:solidFill>
                <a:schemeClr val="dk1"/>
              </a:solidFill>
              <a:latin typeface="+mn-lt"/>
              <a:ea typeface="+mn-ea"/>
              <a:cs typeface="+mn-cs"/>
            </a:rPr>
            <a:t>百万円の減となっている。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また、債務負担行為に基づく支出額については、融資農道整備事業元利補給金の償還終了等により減となっている</a:t>
          </a:r>
          <a:r>
            <a:rPr lang="ja-JP" altLang="en-US" sz="1100" b="0" i="0" baseline="0">
              <a:solidFill>
                <a:schemeClr val="dk1"/>
              </a:solidFill>
              <a:latin typeface="+mn-lt"/>
              <a:ea typeface="+mn-ea"/>
              <a:cs typeface="+mn-cs"/>
            </a:rPr>
            <a:t>一方で、新町弥栄線用地取得費等により</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千円の増となった。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将来負担比率の分子構造を対前年度比で比較してみると、債務負担行為に基づく支出予定額については、融資農道整備事業元利補給金の償還終了</a:t>
          </a:r>
          <a:r>
            <a:rPr lang="ja-JP" altLang="en-US" sz="1100" b="0" i="0" baseline="0">
              <a:solidFill>
                <a:schemeClr val="dk1"/>
              </a:solidFill>
              <a:latin typeface="+mn-lt"/>
              <a:ea typeface="+mn-ea"/>
              <a:cs typeface="+mn-cs"/>
            </a:rPr>
            <a:t>及び新町弥栄線</a:t>
          </a:r>
          <a:r>
            <a:rPr lang="ja-JP" altLang="ja-JP" sz="1100" b="0" i="0" baseline="0">
              <a:solidFill>
                <a:schemeClr val="dk1"/>
              </a:solidFill>
              <a:latin typeface="+mn-lt"/>
              <a:ea typeface="+mn-ea"/>
              <a:cs typeface="+mn-cs"/>
            </a:rPr>
            <a:t>用地取得費等により</a:t>
          </a:r>
          <a:r>
            <a:rPr lang="en-US" altLang="ja-JP" sz="1100" b="0" i="0" baseline="0">
              <a:solidFill>
                <a:schemeClr val="dk1"/>
              </a:solidFill>
              <a:latin typeface="+mn-lt"/>
              <a:ea typeface="+mn-ea"/>
              <a:cs typeface="+mn-cs"/>
            </a:rPr>
            <a:t>764</a:t>
          </a:r>
          <a:r>
            <a:rPr lang="ja-JP" altLang="ja-JP" sz="1100" b="0" i="0" baseline="0">
              <a:solidFill>
                <a:schemeClr val="dk1"/>
              </a:solidFill>
              <a:latin typeface="+mn-lt"/>
              <a:ea typeface="+mn-ea"/>
              <a:cs typeface="+mn-cs"/>
            </a:rPr>
            <a:t>百万円の減となっている。</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4" sqref="AM14:AT1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10136202</v>
      </c>
      <c r="BO4" s="349"/>
      <c r="BP4" s="349"/>
      <c r="BQ4" s="349"/>
      <c r="BR4" s="349"/>
      <c r="BS4" s="349"/>
      <c r="BT4" s="349"/>
      <c r="BU4" s="350"/>
      <c r="BV4" s="348">
        <v>9761759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9340437</v>
      </c>
      <c r="BO5" s="386"/>
      <c r="BP5" s="386"/>
      <c r="BQ5" s="386"/>
      <c r="BR5" s="386"/>
      <c r="BS5" s="386"/>
      <c r="BT5" s="386"/>
      <c r="BU5" s="387"/>
      <c r="BV5" s="385">
        <v>9324288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795765</v>
      </c>
      <c r="BO6" s="386"/>
      <c r="BP6" s="386"/>
      <c r="BQ6" s="386"/>
      <c r="BR6" s="386"/>
      <c r="BS6" s="386"/>
      <c r="BT6" s="386"/>
      <c r="BU6" s="387"/>
      <c r="BV6" s="385">
        <v>437471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88.5</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451652</v>
      </c>
      <c r="BO7" s="386"/>
      <c r="BP7" s="386"/>
      <c r="BQ7" s="386"/>
      <c r="BR7" s="386"/>
      <c r="BS7" s="386"/>
      <c r="BT7" s="386"/>
      <c r="BU7" s="387"/>
      <c r="BV7" s="385">
        <v>215769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4531005</v>
      </c>
      <c r="CU7" s="386"/>
      <c r="CV7" s="386"/>
      <c r="CW7" s="386"/>
      <c r="CX7" s="386"/>
      <c r="CY7" s="386"/>
      <c r="CZ7" s="386"/>
      <c r="DA7" s="387"/>
      <c r="DB7" s="385">
        <v>4502498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344113</v>
      </c>
      <c r="BO8" s="386"/>
      <c r="BP8" s="386"/>
      <c r="BQ8" s="386"/>
      <c r="BR8" s="386"/>
      <c r="BS8" s="386"/>
      <c r="BT8" s="386"/>
      <c r="BU8" s="387"/>
      <c r="BV8" s="385">
        <v>221702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18407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122411</v>
      </c>
      <c r="BO9" s="386"/>
      <c r="BP9" s="386"/>
      <c r="BQ9" s="386"/>
      <c r="BR9" s="386"/>
      <c r="BS9" s="386"/>
      <c r="BT9" s="386"/>
      <c r="BU9" s="387"/>
      <c r="BV9" s="385">
        <v>-312041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18735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421</v>
      </c>
      <c r="BO10" s="386"/>
      <c r="BP10" s="386"/>
      <c r="BQ10" s="386"/>
      <c r="BR10" s="386"/>
      <c r="BS10" s="386"/>
      <c r="BT10" s="386"/>
      <c r="BU10" s="387"/>
      <c r="BV10" s="385">
        <v>298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107688</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17855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391809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17770</v>
      </c>
      <c r="S13" s="467"/>
      <c r="T13" s="467"/>
      <c r="U13" s="467"/>
      <c r="V13" s="468"/>
      <c r="W13" s="401" t="s">
        <v>123</v>
      </c>
      <c r="X13" s="402"/>
      <c r="Y13" s="402"/>
      <c r="Z13" s="402"/>
      <c r="AA13" s="402"/>
      <c r="AB13" s="392"/>
      <c r="AC13" s="436">
        <v>1110</v>
      </c>
      <c r="AD13" s="437"/>
      <c r="AE13" s="437"/>
      <c r="AF13" s="437"/>
      <c r="AG13" s="476"/>
      <c r="AH13" s="436">
        <v>1258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30520</v>
      </c>
      <c r="BO13" s="386"/>
      <c r="BP13" s="386"/>
      <c r="BQ13" s="386"/>
      <c r="BR13" s="386"/>
      <c r="BS13" s="386"/>
      <c r="BT13" s="386"/>
      <c r="BU13" s="387"/>
      <c r="BV13" s="385">
        <v>-703552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16.899999999999999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17827</v>
      </c>
      <c r="S14" s="467"/>
      <c r="T14" s="467"/>
      <c r="U14" s="467"/>
      <c r="V14" s="468"/>
      <c r="W14" s="375"/>
      <c r="X14" s="376"/>
      <c r="Y14" s="376"/>
      <c r="Z14" s="376"/>
      <c r="AA14" s="376"/>
      <c r="AB14" s="365"/>
      <c r="AC14" s="469">
        <v>13.2</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141.6</v>
      </c>
      <c r="CU14" s="481"/>
      <c r="CV14" s="481"/>
      <c r="CW14" s="481"/>
      <c r="CX14" s="481"/>
      <c r="CY14" s="481"/>
      <c r="CZ14" s="481"/>
      <c r="DA14" s="482"/>
      <c r="DB14" s="480">
        <v>155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17743</v>
      </c>
      <c r="S15" s="467"/>
      <c r="T15" s="467"/>
      <c r="U15" s="467"/>
      <c r="V15" s="468"/>
      <c r="W15" s="401" t="s">
        <v>130</v>
      </c>
      <c r="X15" s="402"/>
      <c r="Y15" s="402"/>
      <c r="Z15" s="402"/>
      <c r="AA15" s="402"/>
      <c r="AB15" s="392"/>
      <c r="AC15" s="436">
        <v>3088</v>
      </c>
      <c r="AD15" s="437"/>
      <c r="AE15" s="437"/>
      <c r="AF15" s="437"/>
      <c r="AG15" s="476"/>
      <c r="AH15" s="436">
        <v>3484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1901763</v>
      </c>
      <c r="BO15" s="349"/>
      <c r="BP15" s="349"/>
      <c r="BQ15" s="349"/>
      <c r="BR15" s="349"/>
      <c r="BS15" s="349"/>
      <c r="BT15" s="349"/>
      <c r="BU15" s="350"/>
      <c r="BV15" s="348">
        <v>1904455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36.700000000000003</v>
      </c>
      <c r="AD16" s="470"/>
      <c r="AE16" s="470"/>
      <c r="AF16" s="470"/>
      <c r="AG16" s="471"/>
      <c r="AH16" s="469">
        <v>37.9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3668787</v>
      </c>
      <c r="BO16" s="386"/>
      <c r="BP16" s="386"/>
      <c r="BQ16" s="386"/>
      <c r="BR16" s="386"/>
      <c r="BS16" s="386"/>
      <c r="BT16" s="386"/>
      <c r="BU16" s="387"/>
      <c r="BV16" s="385">
        <v>3633787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4224</v>
      </c>
      <c r="AD17" s="437"/>
      <c r="AE17" s="437"/>
      <c r="AF17" s="437"/>
      <c r="AG17" s="476"/>
      <c r="AH17" s="436">
        <v>4405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2442392</v>
      </c>
      <c r="BO17" s="386"/>
      <c r="BP17" s="386"/>
      <c r="BQ17" s="386"/>
      <c r="BR17" s="386"/>
      <c r="BS17" s="386"/>
      <c r="BT17" s="386"/>
      <c r="BU17" s="387"/>
      <c r="BV17" s="385">
        <v>2449600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60.37</v>
      </c>
      <c r="M18" s="498"/>
      <c r="N18" s="498"/>
      <c r="O18" s="498"/>
      <c r="P18" s="498"/>
      <c r="Q18" s="498"/>
      <c r="R18" s="499"/>
      <c r="S18" s="499"/>
      <c r="T18" s="499"/>
      <c r="U18" s="499"/>
      <c r="V18" s="500"/>
      <c r="W18" s="403"/>
      <c r="X18" s="404"/>
      <c r="Y18" s="404"/>
      <c r="Z18" s="404"/>
      <c r="AA18" s="404"/>
      <c r="AB18" s="395"/>
      <c r="AC18" s="501">
        <v>50.2</v>
      </c>
      <c r="AD18" s="502"/>
      <c r="AE18" s="502"/>
      <c r="AF18" s="502"/>
      <c r="AG18" s="503"/>
      <c r="AH18" s="501">
        <v>48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3765085</v>
      </c>
      <c r="BO18" s="386"/>
      <c r="BP18" s="386"/>
      <c r="BQ18" s="386"/>
      <c r="BR18" s="386"/>
      <c r="BS18" s="386"/>
      <c r="BT18" s="386"/>
      <c r="BU18" s="387"/>
      <c r="BV18" s="385">
        <v>3830593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5971272</v>
      </c>
      <c r="BO19" s="386"/>
      <c r="BP19" s="386"/>
      <c r="BQ19" s="386"/>
      <c r="BR19" s="386"/>
      <c r="BS19" s="386"/>
      <c r="BT19" s="386"/>
      <c r="BU19" s="387"/>
      <c r="BV19" s="385">
        <v>5771895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5943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7813206</v>
      </c>
      <c r="BO23" s="386"/>
      <c r="BP23" s="386"/>
      <c r="BQ23" s="386"/>
      <c r="BR23" s="386"/>
      <c r="BS23" s="386"/>
      <c r="BT23" s="386"/>
      <c r="BU23" s="387"/>
      <c r="BV23" s="385">
        <v>7788051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6632</v>
      </c>
      <c r="R24" s="437"/>
      <c r="S24" s="437"/>
      <c r="T24" s="437"/>
      <c r="U24" s="437"/>
      <c r="V24" s="476"/>
      <c r="W24" s="531"/>
      <c r="X24" s="519"/>
      <c r="Y24" s="520"/>
      <c r="Z24" s="435" t="s">
        <v>153</v>
      </c>
      <c r="AA24" s="415"/>
      <c r="AB24" s="415"/>
      <c r="AC24" s="415"/>
      <c r="AD24" s="415"/>
      <c r="AE24" s="415"/>
      <c r="AF24" s="415"/>
      <c r="AG24" s="416"/>
      <c r="AH24" s="436">
        <v>104</v>
      </c>
      <c r="AI24" s="437"/>
      <c r="AJ24" s="437"/>
      <c r="AK24" s="437"/>
      <c r="AL24" s="476"/>
      <c r="AM24" s="436">
        <v>321880</v>
      </c>
      <c r="AN24" s="437"/>
      <c r="AO24" s="437"/>
      <c r="AP24" s="437"/>
      <c r="AQ24" s="437"/>
      <c r="AR24" s="476"/>
      <c r="AS24" s="436">
        <v>3095</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4535874</v>
      </c>
      <c r="BO24" s="386"/>
      <c r="BP24" s="386"/>
      <c r="BQ24" s="386"/>
      <c r="BR24" s="386"/>
      <c r="BS24" s="386"/>
      <c r="BT24" s="386"/>
      <c r="BU24" s="387"/>
      <c r="BV24" s="385">
        <v>4705260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5769</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2093613</v>
      </c>
      <c r="BO25" s="349"/>
      <c r="BP25" s="349"/>
      <c r="BQ25" s="349"/>
      <c r="BR25" s="349"/>
      <c r="BS25" s="349"/>
      <c r="BT25" s="349"/>
      <c r="BU25" s="350"/>
      <c r="BV25" s="348">
        <v>2452862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5265</v>
      </c>
      <c r="R26" s="437"/>
      <c r="S26" s="437"/>
      <c r="T26" s="437"/>
      <c r="U26" s="437"/>
      <c r="V26" s="476"/>
      <c r="W26" s="531"/>
      <c r="X26" s="519"/>
      <c r="Y26" s="520"/>
      <c r="Z26" s="435" t="s">
        <v>159</v>
      </c>
      <c r="AA26" s="553"/>
      <c r="AB26" s="553"/>
      <c r="AC26" s="553"/>
      <c r="AD26" s="553"/>
      <c r="AE26" s="553"/>
      <c r="AF26" s="553"/>
      <c r="AG26" s="554"/>
      <c r="AH26" s="436">
        <v>1</v>
      </c>
      <c r="AI26" s="437"/>
      <c r="AJ26" s="437"/>
      <c r="AK26" s="437"/>
      <c r="AL26" s="476"/>
      <c r="AM26" s="436">
        <v>3107</v>
      </c>
      <c r="AN26" s="437"/>
      <c r="AO26" s="437"/>
      <c r="AP26" s="437"/>
      <c r="AQ26" s="437"/>
      <c r="AR26" s="476"/>
      <c r="AS26" s="436">
        <v>3107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3300</v>
      </c>
      <c r="R27" s="437"/>
      <c r="S27" s="437"/>
      <c r="T27" s="437"/>
      <c r="U27" s="437"/>
      <c r="V27" s="476"/>
      <c r="W27" s="531"/>
      <c r="X27" s="519"/>
      <c r="Y27" s="520"/>
      <c r="Z27" s="435" t="s">
        <v>162</v>
      </c>
      <c r="AA27" s="415"/>
      <c r="AB27" s="415"/>
      <c r="AC27" s="415"/>
      <c r="AD27" s="415"/>
      <c r="AE27" s="415"/>
      <c r="AF27" s="415"/>
      <c r="AG27" s="416"/>
      <c r="AH27" s="436">
        <v>18</v>
      </c>
      <c r="AI27" s="437"/>
      <c r="AJ27" s="437"/>
      <c r="AK27" s="437"/>
      <c r="AL27" s="476"/>
      <c r="AM27" s="436">
        <v>61151</v>
      </c>
      <c r="AN27" s="437"/>
      <c r="AO27" s="437"/>
      <c r="AP27" s="437"/>
      <c r="AQ27" s="437"/>
      <c r="AR27" s="476"/>
      <c r="AS27" s="436">
        <v>3397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v>91116</v>
      </c>
      <c r="BO27" s="551"/>
      <c r="BP27" s="551"/>
      <c r="BQ27" s="551"/>
      <c r="BR27" s="551"/>
      <c r="BS27" s="551"/>
      <c r="BT27" s="551"/>
      <c r="BU27" s="552"/>
      <c r="BV27" s="550">
        <v>82795</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742165</v>
      </c>
      <c r="BO28" s="349"/>
      <c r="BP28" s="349"/>
      <c r="BQ28" s="349"/>
      <c r="BR28" s="349"/>
      <c r="BS28" s="349"/>
      <c r="BT28" s="349"/>
      <c r="BU28" s="350"/>
      <c r="BV28" s="348">
        <v>820042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2400</v>
      </c>
      <c r="R29" s="437"/>
      <c r="S29" s="437"/>
      <c r="T29" s="437"/>
      <c r="U29" s="437"/>
      <c r="V29" s="476"/>
      <c r="W29" s="531"/>
      <c r="X29" s="519"/>
      <c r="Y29" s="520"/>
      <c r="Z29" s="435" t="s">
        <v>169</v>
      </c>
      <c r="AA29" s="415"/>
      <c r="AB29" s="415"/>
      <c r="AC29" s="415"/>
      <c r="AD29" s="415"/>
      <c r="AE29" s="415"/>
      <c r="AF29" s="415"/>
      <c r="AG29" s="416"/>
      <c r="AH29" s="436">
        <v>122</v>
      </c>
      <c r="AI29" s="437"/>
      <c r="AJ29" s="437"/>
      <c r="AK29" s="437"/>
      <c r="AL29" s="476"/>
      <c r="AM29" s="436">
        <v>383031</v>
      </c>
      <c r="AN29" s="437"/>
      <c r="AO29" s="437"/>
      <c r="AP29" s="437"/>
      <c r="AQ29" s="437"/>
      <c r="AR29" s="476"/>
      <c r="AS29" s="436">
        <v>3140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2817</v>
      </c>
      <c r="BO29" s="386"/>
      <c r="BP29" s="386"/>
      <c r="BQ29" s="386"/>
      <c r="BR29" s="386"/>
      <c r="BS29" s="386"/>
      <c r="BT29" s="386"/>
      <c r="BU29" s="387"/>
      <c r="BV29" s="385">
        <v>2816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771135</v>
      </c>
      <c r="BO30" s="551"/>
      <c r="BP30" s="551"/>
      <c r="BQ30" s="551"/>
      <c r="BR30" s="551"/>
      <c r="BS30" s="551"/>
      <c r="BT30" s="551"/>
      <c r="BU30" s="552"/>
      <c r="BV30" s="550">
        <v>636167</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白河地方広域市町村圏整備組合（一般会計）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白河地方土地開発公社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白河地方広域市町村圏整備組合（水道用水供給事業会計）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土地造成事業特別会計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福島県後期高齢者医療広域連合（一般会計）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福島県後期高齢者医療広域連合後期高齢者医療特別会計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福島県市町村総合事務組合（一般会計）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福島県市町村総合事務組合（消防補償等特別会計）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福島県市町村総合事務組合（消防賞じゅつ金特別会計）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福島県市町村総合事務組合（非常勤職員公務災害補償特別会計）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福島県市町村総合事務組合（自治会館管理特別会計）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4" zoomScale="85" zoomScaleNormal="85" zoomScaleSheetLayoutView="100" workbookViewId="0">
      <selection activeCell="AM14" sqref="AM14:AT1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7406</v>
      </c>
      <c r="J41" s="83">
        <v>7466</v>
      </c>
      <c r="K41" s="83">
        <v>7877</v>
      </c>
      <c r="L41" s="83">
        <v>7788</v>
      </c>
      <c r="M41" s="84">
        <v>7813</v>
      </c>
    </row>
    <row r="42" spans="2:13" ht="27.75" customHeight="1">
      <c r="B42" s="1169"/>
      <c r="C42" s="1170"/>
      <c r="D42" s="85"/>
      <c r="E42" s="1175" t="s">
        <v>26</v>
      </c>
      <c r="F42" s="1175"/>
      <c r="G42" s="1175"/>
      <c r="H42" s="1176"/>
      <c r="I42" s="86">
        <v>759</v>
      </c>
      <c r="J42" s="87">
        <v>2696</v>
      </c>
      <c r="K42" s="87">
        <v>2525</v>
      </c>
      <c r="L42" s="87">
        <v>2294</v>
      </c>
      <c r="M42" s="88">
        <v>1530</v>
      </c>
    </row>
    <row r="43" spans="2:13" ht="27.75" customHeight="1">
      <c r="B43" s="1169"/>
      <c r="C43" s="1170"/>
      <c r="D43" s="85"/>
      <c r="E43" s="1175" t="s">
        <v>27</v>
      </c>
      <c r="F43" s="1175"/>
      <c r="G43" s="1175"/>
      <c r="H43" s="1176"/>
      <c r="I43" s="86">
        <v>4447</v>
      </c>
      <c r="J43" s="87">
        <v>4280</v>
      </c>
      <c r="K43" s="87">
        <v>4186</v>
      </c>
      <c r="L43" s="87">
        <v>4421</v>
      </c>
      <c r="M43" s="88">
        <v>4523</v>
      </c>
    </row>
    <row r="44" spans="2:13" ht="27.75" customHeight="1">
      <c r="B44" s="1169"/>
      <c r="C44" s="1170"/>
      <c r="D44" s="85"/>
      <c r="E44" s="1175" t="s">
        <v>28</v>
      </c>
      <c r="F44" s="1175"/>
      <c r="G44" s="1175"/>
      <c r="H44" s="1176"/>
      <c r="I44" s="86">
        <v>315</v>
      </c>
      <c r="J44" s="87">
        <v>263</v>
      </c>
      <c r="K44" s="87">
        <v>247</v>
      </c>
      <c r="L44" s="87">
        <v>252</v>
      </c>
      <c r="M44" s="88">
        <v>213</v>
      </c>
    </row>
    <row r="45" spans="2:13" ht="27.75" customHeight="1">
      <c r="B45" s="1169"/>
      <c r="C45" s="1170"/>
      <c r="D45" s="85"/>
      <c r="E45" s="1175" t="s">
        <v>29</v>
      </c>
      <c r="F45" s="1175"/>
      <c r="G45" s="1175"/>
      <c r="H45" s="1176"/>
      <c r="I45" s="86">
        <v>1456</v>
      </c>
      <c r="J45" s="87">
        <v>1535</v>
      </c>
      <c r="K45" s="87">
        <v>1755</v>
      </c>
      <c r="L45" s="87">
        <v>1598</v>
      </c>
      <c r="M45" s="88">
        <v>1597</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1175</v>
      </c>
      <c r="J49" s="87">
        <v>1234</v>
      </c>
      <c r="K49" s="87">
        <v>1572</v>
      </c>
      <c r="L49" s="87">
        <v>1622</v>
      </c>
      <c r="M49" s="88">
        <v>1624</v>
      </c>
    </row>
    <row r="50" spans="2:13" ht="27.75" customHeight="1">
      <c r="B50" s="1169"/>
      <c r="C50" s="1170"/>
      <c r="D50" s="85"/>
      <c r="E50" s="1175" t="s">
        <v>35</v>
      </c>
      <c r="F50" s="1175"/>
      <c r="G50" s="1175"/>
      <c r="H50" s="1176"/>
      <c r="I50" s="86">
        <v>225</v>
      </c>
      <c r="J50" s="87">
        <v>220</v>
      </c>
      <c r="K50" s="87">
        <v>200</v>
      </c>
      <c r="L50" s="87">
        <v>201</v>
      </c>
      <c r="M50" s="88">
        <v>184</v>
      </c>
    </row>
    <row r="51" spans="2:13" ht="27.75" customHeight="1">
      <c r="B51" s="1171"/>
      <c r="C51" s="1172"/>
      <c r="D51" s="85"/>
      <c r="E51" s="1175" t="s">
        <v>36</v>
      </c>
      <c r="F51" s="1175"/>
      <c r="G51" s="1175"/>
      <c r="H51" s="1176"/>
      <c r="I51" s="86">
        <v>8624</v>
      </c>
      <c r="J51" s="87">
        <v>8545</v>
      </c>
      <c r="K51" s="87">
        <v>8614</v>
      </c>
      <c r="L51" s="87">
        <v>8544</v>
      </c>
      <c r="M51" s="88">
        <v>8384</v>
      </c>
    </row>
    <row r="52" spans="2:13" ht="27.75" customHeight="1" thickBot="1">
      <c r="B52" s="1179" t="s">
        <v>37</v>
      </c>
      <c r="C52" s="1180"/>
      <c r="D52" s="90"/>
      <c r="E52" s="1181" t="s">
        <v>38</v>
      </c>
      <c r="F52" s="1181"/>
      <c r="G52" s="1181"/>
      <c r="H52" s="1182"/>
      <c r="I52" s="91">
        <v>4359</v>
      </c>
      <c r="J52" s="92">
        <v>6240</v>
      </c>
      <c r="K52" s="92">
        <v>6206</v>
      </c>
      <c r="L52" s="92">
        <v>5986</v>
      </c>
      <c r="M52" s="93">
        <v>5484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74923</v>
      </c>
      <c r="E3" s="116"/>
      <c r="F3" s="117">
        <v>57455</v>
      </c>
      <c r="G3" s="118"/>
      <c r="H3" s="119"/>
    </row>
    <row r="4" spans="1:8">
      <c r="A4" s="120"/>
      <c r="B4" s="121"/>
      <c r="C4" s="122"/>
      <c r="D4" s="123">
        <v>13471</v>
      </c>
      <c r="E4" s="124"/>
      <c r="F4" s="125">
        <v>33958</v>
      </c>
      <c r="G4" s="126"/>
      <c r="H4" s="127"/>
    </row>
    <row r="5" spans="1:8">
      <c r="A5" s="108" t="s">
        <v>509</v>
      </c>
      <c r="B5" s="113"/>
      <c r="C5" s="114"/>
      <c r="D5" s="115">
        <v>97004</v>
      </c>
      <c r="E5" s="116"/>
      <c r="F5" s="117">
        <v>71812</v>
      </c>
      <c r="G5" s="118"/>
      <c r="H5" s="119"/>
    </row>
    <row r="6" spans="1:8">
      <c r="A6" s="120"/>
      <c r="B6" s="121"/>
      <c r="C6" s="122"/>
      <c r="D6" s="123">
        <v>17427</v>
      </c>
      <c r="E6" s="124"/>
      <c r="F6" s="125">
        <v>35025</v>
      </c>
      <c r="G6" s="126"/>
      <c r="H6" s="127"/>
    </row>
    <row r="7" spans="1:8">
      <c r="A7" s="108" t="s">
        <v>510</v>
      </c>
      <c r="B7" s="113"/>
      <c r="C7" s="114"/>
      <c r="D7" s="115">
        <v>97244</v>
      </c>
      <c r="E7" s="116"/>
      <c r="F7" s="117">
        <v>59829</v>
      </c>
      <c r="G7" s="118"/>
      <c r="H7" s="119"/>
    </row>
    <row r="8" spans="1:8">
      <c r="A8" s="120"/>
      <c r="B8" s="121"/>
      <c r="C8" s="122"/>
      <c r="D8" s="123">
        <v>53574</v>
      </c>
      <c r="E8" s="124"/>
      <c r="F8" s="125">
        <v>33669</v>
      </c>
      <c r="G8" s="126"/>
      <c r="H8" s="127"/>
    </row>
    <row r="9" spans="1:8">
      <c r="A9" s="108" t="s">
        <v>511</v>
      </c>
      <c r="B9" s="113"/>
      <c r="C9" s="114"/>
      <c r="D9" s="115">
        <v>46989</v>
      </c>
      <c r="E9" s="116"/>
      <c r="F9" s="117">
        <v>70582</v>
      </c>
      <c r="G9" s="118"/>
      <c r="H9" s="119"/>
    </row>
    <row r="10" spans="1:8">
      <c r="A10" s="120"/>
      <c r="B10" s="121"/>
      <c r="C10" s="122"/>
      <c r="D10" s="123">
        <v>30327</v>
      </c>
      <c r="E10" s="124"/>
      <c r="F10" s="125">
        <v>36117</v>
      </c>
      <c r="G10" s="126"/>
      <c r="H10" s="127"/>
    </row>
    <row r="11" spans="1:8">
      <c r="A11" s="108" t="s">
        <v>512</v>
      </c>
      <c r="B11" s="113"/>
      <c r="C11" s="114"/>
      <c r="D11" s="115">
        <v>100753</v>
      </c>
      <c r="E11" s="116"/>
      <c r="F11" s="117">
        <v>81990</v>
      </c>
      <c r="G11" s="118"/>
      <c r="H11" s="119"/>
    </row>
    <row r="12" spans="1:8">
      <c r="A12" s="120"/>
      <c r="B12" s="121"/>
      <c r="C12" s="128"/>
      <c r="D12" s="123">
        <v>40457</v>
      </c>
      <c r="E12" s="124"/>
      <c r="F12" s="125">
        <v>34482</v>
      </c>
      <c r="G12" s="126"/>
      <c r="H12" s="127"/>
    </row>
    <row r="13" spans="1:8">
      <c r="A13" s="108"/>
      <c r="B13" s="113"/>
      <c r="C13" s="129"/>
      <c r="D13" s="130">
        <v>83383</v>
      </c>
      <c r="E13" s="131"/>
      <c r="F13" s="132">
        <v>68334</v>
      </c>
      <c r="G13" s="133"/>
      <c r="H13" s="119"/>
    </row>
    <row r="14" spans="1:8">
      <c r="A14" s="120"/>
      <c r="B14" s="121"/>
      <c r="C14" s="122"/>
      <c r="D14" s="123">
        <v>31051</v>
      </c>
      <c r="E14" s="124"/>
      <c r="F14" s="125">
        <v>34650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2.84</v>
      </c>
      <c r="C19" s="134">
        <f>ROUND(VALUE(SUBSTITUTE(実質収支比率等に係る経年分析!G$48,"▲","-")),2)</f>
        <v>9.91</v>
      </c>
      <c r="D19" s="134">
        <f>ROUND(VALUE(SUBSTITUTE(実質収支比率等に係る経年分析!H$48,"▲","-")),2)</f>
        <v>11.83</v>
      </c>
      <c r="E19" s="134">
        <f>ROUND(VALUE(SUBSTITUTE(実質収支比率等に係る経年分析!I$48,"▲","-")),2)</f>
        <v>4.92</v>
      </c>
      <c r="F19" s="134">
        <f>ROUND(VALUE(SUBSTITUTE(実質収支比率等に係る経年分析!J$48,"▲","-")),2)</f>
        <v>7.59</v>
      </c>
    </row>
    <row r="20" spans="1:11">
      <c r="A20" s="134" t="s">
        <v>43</v>
      </c>
      <c r="B20" s="134">
        <f>ROUND(VALUE(SUBSTITUTE(実質収支比率等に係る経年分析!F$47,"▲","-")),2)</f>
        <v>10.92</v>
      </c>
      <c r="C20" s="134">
        <f>ROUND(VALUE(SUBSTITUTE(実質収支比率等に係る経年分析!G$47,"▲","-")),2)</f>
        <v>12.22</v>
      </c>
      <c r="D20" s="134">
        <f>ROUND(VALUE(SUBSTITUTE(実質収支比率等に係る経年分析!H$47,"▲","-")),2)</f>
        <v>18.12</v>
      </c>
      <c r="E20" s="134">
        <f>ROUND(VALUE(SUBSTITUTE(実質収支比率等に係る経年分析!I$47,"▲","-")),2)</f>
        <v>18.21</v>
      </c>
      <c r="F20" s="134">
        <f>ROUND(VALUE(SUBSTITUTE(実質収支比率等に係る経年分析!J$47,"▲","-")),2)</f>
        <v>16.38</v>
      </c>
    </row>
    <row r="21" spans="1:11">
      <c r="A21" s="134" t="s">
        <v>44</v>
      </c>
      <c r="B21" s="134">
        <f>IF(ISNUMBER(VALUE(SUBSTITUTE(実質収支比率等に係る経年分析!F$49,"▲","-"))),ROUND(VALUE(SUBSTITUTE(実質収支比率等に係る経年分析!F$49,"▲","-")),2),NA())</f>
        <v>1.71</v>
      </c>
      <c r="C21" s="134">
        <f>IF(ISNUMBER(VALUE(SUBSTITUTE(実質収支比率等に係る経年分析!G$49,"▲","-"))),ROUND(VALUE(SUBSTITUTE(実質収支比率等に係る経年分析!G$49,"▲","-")),2),NA())</f>
        <v>7.15</v>
      </c>
      <c r="D21" s="134">
        <f>IF(ISNUMBER(VALUE(SUBSTITUTE(実質収支比率等に係る経年分析!H$49,"▲","-"))),ROUND(VALUE(SUBSTITUTE(実質収支比率等に係る経年分析!H$49,"▲","-")),2),NA())</f>
        <v>-0.65</v>
      </c>
      <c r="E21" s="134">
        <f>IF(ISNUMBER(VALUE(SUBSTITUTE(実質収支比率等に係る経年分析!I$49,"▲","-"))),ROUND(VALUE(SUBSTITUTE(実質収支比率等に係る経年分析!I$49,"▲","-")),2),NA())</f>
        <v>-15.63</v>
      </c>
      <c r="F21" s="134">
        <f>IF(ISNUMBER(VALUE(SUBSTITUTE(実質収支比率等に係る経年分析!J$49,"▲","-"))),ROUND(VALUE(SUBSTITUTE(実質収支比率等に係る経年分析!J$49,"▲","-")),2),NA())</f>
        <v>0.67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9.4700000000000006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684</v>
      </c>
      <c r="E42" s="136"/>
      <c r="F42" s="136"/>
      <c r="G42" s="136">
        <f>'実質公債費比率（分子）の構造'!L$52</f>
        <v>673</v>
      </c>
      <c r="H42" s="136"/>
      <c r="I42" s="136"/>
      <c r="J42" s="136">
        <f>'実質公債費比率（分子）の構造'!M$52</f>
        <v>671</v>
      </c>
      <c r="K42" s="136"/>
      <c r="L42" s="136"/>
      <c r="M42" s="136">
        <f>'実質公債費比率（分子）の構造'!N$52</f>
        <v>666</v>
      </c>
      <c r="N42" s="136"/>
      <c r="O42" s="136"/>
      <c r="P42" s="136">
        <f>'実質公債費比率（分子）の構造'!O$52</f>
        <v>681</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51</v>
      </c>
      <c r="C44" s="136"/>
      <c r="D44" s="136"/>
      <c r="E44" s="136">
        <f>'実質公債費比率（分子）の構造'!L$50</f>
        <v>134</v>
      </c>
      <c r="F44" s="136"/>
      <c r="G44" s="136"/>
      <c r="H44" s="136">
        <f>'実質公債費比率（分子）の構造'!M$50</f>
        <v>157</v>
      </c>
      <c r="I44" s="136"/>
      <c r="J44" s="136"/>
      <c r="K44" s="136">
        <f>'実質公債費比率（分子）の構造'!N$50</f>
        <v>115</v>
      </c>
      <c r="L44" s="136"/>
      <c r="M44" s="136"/>
      <c r="N44" s="136">
        <f>'実質公債費比率（分子）の構造'!O$50</f>
        <v>135</v>
      </c>
      <c r="O44" s="136"/>
      <c r="P44" s="136"/>
    </row>
    <row r="45" spans="1:16">
      <c r="A45" s="136" t="s">
        <v>54</v>
      </c>
      <c r="B45" s="136">
        <f>'実質公債費比率（分子）の構造'!K$49</f>
        <v>104</v>
      </c>
      <c r="C45" s="136"/>
      <c r="D45" s="136"/>
      <c r="E45" s="136">
        <f>'実質公債費比率（分子）の構造'!L$49</f>
        <v>67</v>
      </c>
      <c r="F45" s="136"/>
      <c r="G45" s="136"/>
      <c r="H45" s="136">
        <f>'実質公債費比率（分子）の構造'!M$49</f>
        <v>61</v>
      </c>
      <c r="I45" s="136"/>
      <c r="J45" s="136"/>
      <c r="K45" s="136">
        <f>'実質公債費比率（分子）の構造'!N$49</f>
        <v>36</v>
      </c>
      <c r="L45" s="136"/>
      <c r="M45" s="136"/>
      <c r="N45" s="136">
        <f>'実質公債費比率（分子）の構造'!O$49</f>
        <v>44</v>
      </c>
      <c r="O45" s="136"/>
      <c r="P45" s="136"/>
    </row>
    <row r="46" spans="1:16">
      <c r="A46" s="136" t="s">
        <v>55</v>
      </c>
      <c r="B46" s="136">
        <f>'実質公債費比率（分子）の構造'!K$48</f>
        <v>340</v>
      </c>
      <c r="C46" s="136"/>
      <c r="D46" s="136"/>
      <c r="E46" s="136">
        <f>'実質公債費比率（分子）の構造'!L$48</f>
        <v>362</v>
      </c>
      <c r="F46" s="136"/>
      <c r="G46" s="136"/>
      <c r="H46" s="136">
        <f>'実質公債費比率（分子）の構造'!M$48</f>
        <v>349</v>
      </c>
      <c r="I46" s="136"/>
      <c r="J46" s="136"/>
      <c r="K46" s="136">
        <f>'実質公債費比率（分子）の構造'!N$48</f>
        <v>353</v>
      </c>
      <c r="L46" s="136"/>
      <c r="M46" s="136"/>
      <c r="N46" s="136">
        <f>'実質公債費比率（分子）の構造'!O$48</f>
        <v>321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827</v>
      </c>
      <c r="C49" s="136"/>
      <c r="D49" s="136"/>
      <c r="E49" s="136">
        <f>'実質公債費比率（分子）の構造'!L$45</f>
        <v>801</v>
      </c>
      <c r="F49" s="136"/>
      <c r="G49" s="136"/>
      <c r="H49" s="136">
        <f>'実質公債費比率（分子）の構造'!M$45</f>
        <v>759</v>
      </c>
      <c r="I49" s="136"/>
      <c r="J49" s="136"/>
      <c r="K49" s="136">
        <f>'実質公債費比率（分子）の構造'!N$45</f>
        <v>793</v>
      </c>
      <c r="L49" s="136"/>
      <c r="M49" s="136"/>
      <c r="N49" s="136">
        <f>'実質公債費比率（分子）の構造'!O$45</f>
        <v>759</v>
      </c>
      <c r="O49" s="136"/>
      <c r="P49" s="136"/>
    </row>
    <row r="50" spans="1:16">
      <c r="A50" s="136" t="s">
        <v>59</v>
      </c>
      <c r="B50" s="136" t="e">
        <f>NA()</f>
        <v>#N/A</v>
      </c>
      <c r="C50" s="136">
        <f>IF(ISNUMBER('実質公債費比率（分子）の構造'!K$53),'実質公債費比率（分子）の構造'!K$53,NA())</f>
        <v>638</v>
      </c>
      <c r="D50" s="136" t="e">
        <f>NA()</f>
        <v>#N/A</v>
      </c>
      <c r="E50" s="136" t="e">
        <f>NA()</f>
        <v>#N/A</v>
      </c>
      <c r="F50" s="136">
        <f>IF(ISNUMBER('実質公債費比率（分子）の構造'!L$53),'実質公債費比率（分子）の構造'!L$53,NA())</f>
        <v>691</v>
      </c>
      <c r="G50" s="136" t="e">
        <f>NA()</f>
        <v>#N/A</v>
      </c>
      <c r="H50" s="136" t="e">
        <f>NA()</f>
        <v>#N/A</v>
      </c>
      <c r="I50" s="136">
        <f>IF(ISNUMBER('実質公債費比率（分子）の構造'!M$53),'実質公債費比率（分子）の構造'!M$53,NA())</f>
        <v>655</v>
      </c>
      <c r="J50" s="136" t="e">
        <f>NA()</f>
        <v>#N/A</v>
      </c>
      <c r="K50" s="136" t="e">
        <f>NA()</f>
        <v>#N/A</v>
      </c>
      <c r="L50" s="136">
        <f>IF(ISNUMBER('実質公債費比率（分子）の構造'!N$53),'実質公債費比率（分子）の構造'!N$53,NA())</f>
        <v>631</v>
      </c>
      <c r="M50" s="136" t="e">
        <f>NA()</f>
        <v>#N/A</v>
      </c>
      <c r="N50" s="136" t="e">
        <f>NA()</f>
        <v>#N/A</v>
      </c>
      <c r="O50" s="136">
        <f>IF(ISNUMBER('実質公債費比率（分子）の構造'!O$53),'実質公債費比率（分子）の構造'!O$53,NA())</f>
        <v>578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8624</v>
      </c>
      <c r="E56" s="135"/>
      <c r="F56" s="135"/>
      <c r="G56" s="135">
        <f>'将来負担比率（分子）の構造'!J$51</f>
        <v>8545</v>
      </c>
      <c r="H56" s="135"/>
      <c r="I56" s="135"/>
      <c r="J56" s="135">
        <f>'将来負担比率（分子）の構造'!K$51</f>
        <v>8614</v>
      </c>
      <c r="K56" s="135"/>
      <c r="L56" s="135"/>
      <c r="M56" s="135">
        <f>'将来負担比率（分子）の構造'!L$51</f>
        <v>8544</v>
      </c>
      <c r="N56" s="135"/>
      <c r="O56" s="135"/>
      <c r="P56" s="135">
        <f>'将来負担比率（分子）の構造'!M$51</f>
        <v>8384</v>
      </c>
    </row>
    <row r="57" spans="1:16">
      <c r="A57" s="135" t="s">
        <v>35</v>
      </c>
      <c r="B57" s="135"/>
      <c r="C57" s="135"/>
      <c r="D57" s="135">
        <f>'将来負担比率（分子）の構造'!I$50</f>
        <v>225</v>
      </c>
      <c r="E57" s="135"/>
      <c r="F57" s="135"/>
      <c r="G57" s="135">
        <f>'将来負担比率（分子）の構造'!J$50</f>
        <v>220</v>
      </c>
      <c r="H57" s="135"/>
      <c r="I57" s="135"/>
      <c r="J57" s="135">
        <f>'将来負担比率（分子）の構造'!K$50</f>
        <v>200</v>
      </c>
      <c r="K57" s="135"/>
      <c r="L57" s="135"/>
      <c r="M57" s="135">
        <f>'将来負担比率（分子）の構造'!L$50</f>
        <v>201</v>
      </c>
      <c r="N57" s="135"/>
      <c r="O57" s="135"/>
      <c r="P57" s="135">
        <f>'将来負担比率（分子）の構造'!M$50</f>
        <v>184</v>
      </c>
    </row>
    <row r="58" spans="1:16">
      <c r="A58" s="135" t="s">
        <v>34</v>
      </c>
      <c r="B58" s="135"/>
      <c r="C58" s="135"/>
      <c r="D58" s="135">
        <f>'将来負担比率（分子）の構造'!I$49</f>
        <v>1175</v>
      </c>
      <c r="E58" s="135"/>
      <c r="F58" s="135"/>
      <c r="G58" s="135">
        <f>'将来負担比率（分子）の構造'!J$49</f>
        <v>1234</v>
      </c>
      <c r="H58" s="135"/>
      <c r="I58" s="135"/>
      <c r="J58" s="135">
        <f>'将来負担比率（分子）の構造'!K$49</f>
        <v>1572</v>
      </c>
      <c r="K58" s="135"/>
      <c r="L58" s="135"/>
      <c r="M58" s="135">
        <f>'将来負担比率（分子）の構造'!L$49</f>
        <v>1622</v>
      </c>
      <c r="N58" s="135"/>
      <c r="O58" s="135"/>
      <c r="P58" s="135">
        <f>'将来負担比率（分子）の構造'!M$49</f>
        <v>1624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1456</v>
      </c>
      <c r="C62" s="135"/>
      <c r="D62" s="135"/>
      <c r="E62" s="135">
        <f>'将来負担比率（分子）の構造'!J$45</f>
        <v>1535</v>
      </c>
      <c r="F62" s="135"/>
      <c r="G62" s="135"/>
      <c r="H62" s="135">
        <f>'将来負担比率（分子）の構造'!K$45</f>
        <v>1755</v>
      </c>
      <c r="I62" s="135"/>
      <c r="J62" s="135"/>
      <c r="K62" s="135">
        <f>'将来負担比率（分子）の構造'!L$45</f>
        <v>1598</v>
      </c>
      <c r="L62" s="135"/>
      <c r="M62" s="135"/>
      <c r="N62" s="135">
        <f>'将来負担比率（分子）の構造'!M$45</f>
        <v>1597</v>
      </c>
      <c r="O62" s="135"/>
      <c r="P62" s="135"/>
    </row>
    <row r="63" spans="1:16">
      <c r="A63" s="135" t="s">
        <v>28</v>
      </c>
      <c r="B63" s="135">
        <f>'将来負担比率（分子）の構造'!I$44</f>
        <v>315</v>
      </c>
      <c r="C63" s="135"/>
      <c r="D63" s="135"/>
      <c r="E63" s="135">
        <f>'将来負担比率（分子）の構造'!J$44</f>
        <v>263</v>
      </c>
      <c r="F63" s="135"/>
      <c r="G63" s="135"/>
      <c r="H63" s="135">
        <f>'将来負担比率（分子）の構造'!K$44</f>
        <v>247</v>
      </c>
      <c r="I63" s="135"/>
      <c r="J63" s="135"/>
      <c r="K63" s="135">
        <f>'将来負担比率（分子）の構造'!L$44</f>
        <v>252</v>
      </c>
      <c r="L63" s="135"/>
      <c r="M63" s="135"/>
      <c r="N63" s="135">
        <f>'将来負担比率（分子）の構造'!M$44</f>
        <v>213</v>
      </c>
      <c r="O63" s="135"/>
      <c r="P63" s="135"/>
    </row>
    <row r="64" spans="1:16">
      <c r="A64" s="135" t="s">
        <v>27</v>
      </c>
      <c r="B64" s="135">
        <f>'将来負担比率（分子）の構造'!I$43</f>
        <v>4447</v>
      </c>
      <c r="C64" s="135"/>
      <c r="D64" s="135"/>
      <c r="E64" s="135">
        <f>'将来負担比率（分子）の構造'!J$43</f>
        <v>4280</v>
      </c>
      <c r="F64" s="135"/>
      <c r="G64" s="135"/>
      <c r="H64" s="135">
        <f>'将来負担比率（分子）の構造'!K$43</f>
        <v>4186</v>
      </c>
      <c r="I64" s="135"/>
      <c r="J64" s="135"/>
      <c r="K64" s="135">
        <f>'将来負担比率（分子）の構造'!L$43</f>
        <v>4421</v>
      </c>
      <c r="L64" s="135"/>
      <c r="M64" s="135"/>
      <c r="N64" s="135">
        <f>'将来負担比率（分子）の構造'!M$43</f>
        <v>4523</v>
      </c>
      <c r="O64" s="135"/>
      <c r="P64" s="135"/>
    </row>
    <row r="65" spans="1:16">
      <c r="A65" s="135" t="s">
        <v>26</v>
      </c>
      <c r="B65" s="135">
        <f>'将来負担比率（分子）の構造'!I$42</f>
        <v>759</v>
      </c>
      <c r="C65" s="135"/>
      <c r="D65" s="135"/>
      <c r="E65" s="135">
        <f>'将来負担比率（分子）の構造'!J$42</f>
        <v>2696</v>
      </c>
      <c r="F65" s="135"/>
      <c r="G65" s="135"/>
      <c r="H65" s="135">
        <f>'将来負担比率（分子）の構造'!K$42</f>
        <v>2525</v>
      </c>
      <c r="I65" s="135"/>
      <c r="J65" s="135"/>
      <c r="K65" s="135">
        <f>'将来負担比率（分子）の構造'!L$42</f>
        <v>2294</v>
      </c>
      <c r="L65" s="135"/>
      <c r="M65" s="135"/>
      <c r="N65" s="135">
        <f>'将来負担比率（分子）の構造'!M$42</f>
        <v>1530</v>
      </c>
      <c r="O65" s="135"/>
      <c r="P65" s="135"/>
    </row>
    <row r="66" spans="1:16">
      <c r="A66" s="135" t="s">
        <v>25</v>
      </c>
      <c r="B66" s="135">
        <f>'将来負担比率（分子）の構造'!I$41</f>
        <v>7406</v>
      </c>
      <c r="C66" s="135"/>
      <c r="D66" s="135"/>
      <c r="E66" s="135">
        <f>'将来負担比率（分子）の構造'!J$41</f>
        <v>7466</v>
      </c>
      <c r="F66" s="135"/>
      <c r="G66" s="135"/>
      <c r="H66" s="135">
        <f>'将来負担比率（分子）の構造'!K$41</f>
        <v>7877</v>
      </c>
      <c r="I66" s="135"/>
      <c r="J66" s="135"/>
      <c r="K66" s="135">
        <f>'将来負担比率（分子）の構造'!L$41</f>
        <v>7788</v>
      </c>
      <c r="L66" s="135"/>
      <c r="M66" s="135"/>
      <c r="N66" s="135">
        <f>'将来負担比率（分子）の構造'!M$41</f>
        <v>7813</v>
      </c>
      <c r="O66" s="135"/>
      <c r="P66" s="135"/>
    </row>
    <row r="67" spans="1:16">
      <c r="A67" s="135" t="s">
        <v>63</v>
      </c>
      <c r="B67" s="135" t="e">
        <f>NA()</f>
        <v>#N/A</v>
      </c>
      <c r="C67" s="135">
        <f>IF(ISNUMBER('将来負担比率（分子）の構造'!I$52), IF('将来負担比率（分子）の構造'!I$52 &lt; 0, 0, '将来負担比率（分子）の構造'!I$52), NA())</f>
        <v>4359</v>
      </c>
      <c r="D67" s="135" t="e">
        <f>NA()</f>
        <v>#N/A</v>
      </c>
      <c r="E67" s="135" t="e">
        <f>NA()</f>
        <v>#N/A</v>
      </c>
      <c r="F67" s="135">
        <f>IF(ISNUMBER('将来負担比率（分子）の構造'!J$52), IF('将来負担比率（分子）の構造'!J$52 &lt; 0, 0, '将来負担比率（分子）の構造'!J$52), NA())</f>
        <v>6240</v>
      </c>
      <c r="G67" s="135" t="e">
        <f>NA()</f>
        <v>#N/A</v>
      </c>
      <c r="H67" s="135" t="e">
        <f>NA()</f>
        <v>#N/A</v>
      </c>
      <c r="I67" s="135">
        <f>IF(ISNUMBER('将来負担比率（分子）の構造'!K$52), IF('将来負担比率（分子）の構造'!K$52 &lt; 0, 0, '将来負担比率（分子）の構造'!K$52), NA())</f>
        <v>6206</v>
      </c>
      <c r="J67" s="135" t="e">
        <f>NA()</f>
        <v>#N/A</v>
      </c>
      <c r="K67" s="135" t="e">
        <f>NA()</f>
        <v>#N/A</v>
      </c>
      <c r="L67" s="135">
        <f>IF(ISNUMBER('将来負担比率（分子）の構造'!L$52), IF('将来負担比率（分子）の構造'!L$52 &lt; 0, 0, '将来負担比率（分子）の構造'!L$52), NA())</f>
        <v>5986</v>
      </c>
      <c r="M67" s="135" t="e">
        <f>NA()</f>
        <v>#N/A</v>
      </c>
      <c r="N67" s="135" t="e">
        <f>NA()</f>
        <v>#N/A</v>
      </c>
      <c r="O67" s="135">
        <f>IF(ISNUMBER('将来負担比率（分子）の構造'!M$52), IF('将来負担比率（分子）の構造'!M$52 &lt; 0, 0, '将来負担比率（分子）の構造'!M$52), NA())</f>
        <v>5484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14" sqref="AL14:BF1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2157852</v>
      </c>
      <c r="S5" s="581"/>
      <c r="T5" s="581"/>
      <c r="U5" s="581"/>
      <c r="V5" s="581"/>
      <c r="W5" s="581"/>
      <c r="X5" s="581"/>
      <c r="Y5" s="582"/>
      <c r="Z5" s="583">
        <v>21.3</v>
      </c>
      <c r="AA5" s="583"/>
      <c r="AB5" s="583"/>
      <c r="AC5" s="583"/>
      <c r="AD5" s="584">
        <v>2157852</v>
      </c>
      <c r="AE5" s="584"/>
      <c r="AF5" s="584"/>
      <c r="AG5" s="584"/>
      <c r="AH5" s="584"/>
      <c r="AI5" s="584"/>
      <c r="AJ5" s="584"/>
      <c r="AK5" s="584"/>
      <c r="AL5" s="585">
        <v>50.7</v>
      </c>
      <c r="AM5" s="586"/>
      <c r="AN5" s="586"/>
      <c r="AO5" s="587"/>
      <c r="AP5" s="577" t="s">
        <v>207</v>
      </c>
      <c r="AQ5" s="578"/>
      <c r="AR5" s="578"/>
      <c r="AS5" s="578"/>
      <c r="AT5" s="578"/>
      <c r="AU5" s="578"/>
      <c r="AV5" s="578"/>
      <c r="AW5" s="578"/>
      <c r="AX5" s="578"/>
      <c r="AY5" s="578"/>
      <c r="AZ5" s="578"/>
      <c r="BA5" s="578"/>
      <c r="BB5" s="578"/>
      <c r="BC5" s="578"/>
      <c r="BD5" s="578"/>
      <c r="BE5" s="578"/>
      <c r="BF5" s="579"/>
      <c r="BG5" s="591">
        <v>2142716</v>
      </c>
      <c r="BH5" s="592"/>
      <c r="BI5" s="592"/>
      <c r="BJ5" s="592"/>
      <c r="BK5" s="592"/>
      <c r="BL5" s="592"/>
      <c r="BM5" s="592"/>
      <c r="BN5" s="593"/>
      <c r="BO5" s="594">
        <v>99.3</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103279</v>
      </c>
      <c r="S6" s="592"/>
      <c r="T6" s="592"/>
      <c r="U6" s="592"/>
      <c r="V6" s="592"/>
      <c r="W6" s="592"/>
      <c r="X6" s="592"/>
      <c r="Y6" s="593"/>
      <c r="Z6" s="594">
        <v>1</v>
      </c>
      <c r="AA6" s="594"/>
      <c r="AB6" s="594"/>
      <c r="AC6" s="594"/>
      <c r="AD6" s="595">
        <v>103279</v>
      </c>
      <c r="AE6" s="595"/>
      <c r="AF6" s="595"/>
      <c r="AG6" s="595"/>
      <c r="AH6" s="595"/>
      <c r="AI6" s="595"/>
      <c r="AJ6" s="595"/>
      <c r="AK6" s="595"/>
      <c r="AL6" s="596">
        <v>2.4</v>
      </c>
      <c r="AM6" s="597"/>
      <c r="AN6" s="597"/>
      <c r="AO6" s="598"/>
      <c r="AP6" s="588" t="s">
        <v>213</v>
      </c>
      <c r="AQ6" s="589"/>
      <c r="AR6" s="589"/>
      <c r="AS6" s="589"/>
      <c r="AT6" s="589"/>
      <c r="AU6" s="589"/>
      <c r="AV6" s="589"/>
      <c r="AW6" s="589"/>
      <c r="AX6" s="589"/>
      <c r="AY6" s="589"/>
      <c r="AZ6" s="589"/>
      <c r="BA6" s="589"/>
      <c r="BB6" s="589"/>
      <c r="BC6" s="589"/>
      <c r="BD6" s="589"/>
      <c r="BE6" s="589"/>
      <c r="BF6" s="590"/>
      <c r="BG6" s="591">
        <v>2142716</v>
      </c>
      <c r="BH6" s="592"/>
      <c r="BI6" s="592"/>
      <c r="BJ6" s="592"/>
      <c r="BK6" s="592"/>
      <c r="BL6" s="592"/>
      <c r="BM6" s="592"/>
      <c r="BN6" s="593"/>
      <c r="BO6" s="594">
        <v>99.3</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108108</v>
      </c>
      <c r="CS6" s="592"/>
      <c r="CT6" s="592"/>
      <c r="CU6" s="592"/>
      <c r="CV6" s="592"/>
      <c r="CW6" s="592"/>
      <c r="CX6" s="592"/>
      <c r="CY6" s="593"/>
      <c r="CZ6" s="594">
        <v>1.2</v>
      </c>
      <c r="DA6" s="594"/>
      <c r="DB6" s="594"/>
      <c r="DC6" s="594"/>
      <c r="DD6" s="600" t="s">
        <v>208</v>
      </c>
      <c r="DE6" s="592"/>
      <c r="DF6" s="592"/>
      <c r="DG6" s="592"/>
      <c r="DH6" s="592"/>
      <c r="DI6" s="592"/>
      <c r="DJ6" s="592"/>
      <c r="DK6" s="592"/>
      <c r="DL6" s="592"/>
      <c r="DM6" s="592"/>
      <c r="DN6" s="592"/>
      <c r="DO6" s="592"/>
      <c r="DP6" s="593"/>
      <c r="DQ6" s="600">
        <v>108108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3491</v>
      </c>
      <c r="S7" s="592"/>
      <c r="T7" s="592"/>
      <c r="U7" s="592"/>
      <c r="V7" s="592"/>
      <c r="W7" s="592"/>
      <c r="X7" s="592"/>
      <c r="Y7" s="593"/>
      <c r="Z7" s="594">
        <v>0</v>
      </c>
      <c r="AA7" s="594"/>
      <c r="AB7" s="594"/>
      <c r="AC7" s="594"/>
      <c r="AD7" s="595">
        <v>3491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815299</v>
      </c>
      <c r="BH7" s="592"/>
      <c r="BI7" s="592"/>
      <c r="BJ7" s="592"/>
      <c r="BK7" s="592"/>
      <c r="BL7" s="592"/>
      <c r="BM7" s="592"/>
      <c r="BN7" s="593"/>
      <c r="BO7" s="594">
        <v>37.799999999999997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1171344</v>
      </c>
      <c r="CS7" s="592"/>
      <c r="CT7" s="592"/>
      <c r="CU7" s="592"/>
      <c r="CV7" s="592"/>
      <c r="CW7" s="592"/>
      <c r="CX7" s="592"/>
      <c r="CY7" s="593"/>
      <c r="CZ7" s="594">
        <v>12.5</v>
      </c>
      <c r="DA7" s="594"/>
      <c r="DB7" s="594"/>
      <c r="DC7" s="594"/>
      <c r="DD7" s="600">
        <v>43320</v>
      </c>
      <c r="DE7" s="592"/>
      <c r="DF7" s="592"/>
      <c r="DG7" s="592"/>
      <c r="DH7" s="592"/>
      <c r="DI7" s="592"/>
      <c r="DJ7" s="592"/>
      <c r="DK7" s="592"/>
      <c r="DL7" s="592"/>
      <c r="DM7" s="592"/>
      <c r="DN7" s="592"/>
      <c r="DO7" s="592"/>
      <c r="DP7" s="593"/>
      <c r="DQ7" s="600">
        <v>816810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4540</v>
      </c>
      <c r="S8" s="592"/>
      <c r="T8" s="592"/>
      <c r="U8" s="592"/>
      <c r="V8" s="592"/>
      <c r="W8" s="592"/>
      <c r="X8" s="592"/>
      <c r="Y8" s="593"/>
      <c r="Z8" s="594">
        <v>0</v>
      </c>
      <c r="AA8" s="594"/>
      <c r="AB8" s="594"/>
      <c r="AC8" s="594"/>
      <c r="AD8" s="595">
        <v>4540</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24639</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2984552</v>
      </c>
      <c r="CS8" s="592"/>
      <c r="CT8" s="592"/>
      <c r="CU8" s="592"/>
      <c r="CV8" s="592"/>
      <c r="CW8" s="592"/>
      <c r="CX8" s="592"/>
      <c r="CY8" s="593"/>
      <c r="CZ8" s="594">
        <v>32</v>
      </c>
      <c r="DA8" s="594"/>
      <c r="DB8" s="594"/>
      <c r="DC8" s="594"/>
      <c r="DD8" s="600">
        <v>471975</v>
      </c>
      <c r="DE8" s="592"/>
      <c r="DF8" s="592"/>
      <c r="DG8" s="592"/>
      <c r="DH8" s="592"/>
      <c r="DI8" s="592"/>
      <c r="DJ8" s="592"/>
      <c r="DK8" s="592"/>
      <c r="DL8" s="592"/>
      <c r="DM8" s="592"/>
      <c r="DN8" s="592"/>
      <c r="DO8" s="592"/>
      <c r="DP8" s="593"/>
      <c r="DQ8" s="600">
        <v>994242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6107</v>
      </c>
      <c r="S9" s="592"/>
      <c r="T9" s="592"/>
      <c r="U9" s="592"/>
      <c r="V9" s="592"/>
      <c r="W9" s="592"/>
      <c r="X9" s="592"/>
      <c r="Y9" s="593"/>
      <c r="Z9" s="594">
        <v>0.1</v>
      </c>
      <c r="AA9" s="594"/>
      <c r="AB9" s="594"/>
      <c r="AC9" s="594"/>
      <c r="AD9" s="595">
        <v>6107</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605500</v>
      </c>
      <c r="BH9" s="592"/>
      <c r="BI9" s="592"/>
      <c r="BJ9" s="592"/>
      <c r="BK9" s="592"/>
      <c r="BL9" s="592"/>
      <c r="BM9" s="592"/>
      <c r="BN9" s="593"/>
      <c r="BO9" s="594">
        <v>28.1</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611574</v>
      </c>
      <c r="CS9" s="592"/>
      <c r="CT9" s="592"/>
      <c r="CU9" s="592"/>
      <c r="CV9" s="592"/>
      <c r="CW9" s="592"/>
      <c r="CX9" s="592"/>
      <c r="CY9" s="593"/>
      <c r="CZ9" s="594">
        <v>6.5</v>
      </c>
      <c r="DA9" s="594"/>
      <c r="DB9" s="594"/>
      <c r="DC9" s="594"/>
      <c r="DD9" s="600">
        <v>35675</v>
      </c>
      <c r="DE9" s="592"/>
      <c r="DF9" s="592"/>
      <c r="DG9" s="592"/>
      <c r="DH9" s="592"/>
      <c r="DI9" s="592"/>
      <c r="DJ9" s="592"/>
      <c r="DK9" s="592"/>
      <c r="DL9" s="592"/>
      <c r="DM9" s="592"/>
      <c r="DN9" s="592"/>
      <c r="DO9" s="592"/>
      <c r="DP9" s="593"/>
      <c r="DQ9" s="600">
        <v>524930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161660</v>
      </c>
      <c r="S10" s="592"/>
      <c r="T10" s="592"/>
      <c r="U10" s="592"/>
      <c r="V10" s="592"/>
      <c r="W10" s="592"/>
      <c r="X10" s="592"/>
      <c r="Y10" s="593"/>
      <c r="Z10" s="594">
        <v>1.6</v>
      </c>
      <c r="AA10" s="594"/>
      <c r="AB10" s="594"/>
      <c r="AC10" s="594"/>
      <c r="AD10" s="595">
        <v>161660</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53096</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10137</v>
      </c>
      <c r="CS10" s="592"/>
      <c r="CT10" s="592"/>
      <c r="CU10" s="592"/>
      <c r="CV10" s="592"/>
      <c r="CW10" s="592"/>
      <c r="CX10" s="592"/>
      <c r="CY10" s="593"/>
      <c r="CZ10" s="594">
        <v>0.1</v>
      </c>
      <c r="DA10" s="594"/>
      <c r="DB10" s="594"/>
      <c r="DC10" s="594"/>
      <c r="DD10" s="600">
        <v>8884</v>
      </c>
      <c r="DE10" s="592"/>
      <c r="DF10" s="592"/>
      <c r="DG10" s="592"/>
      <c r="DH10" s="592"/>
      <c r="DI10" s="592"/>
      <c r="DJ10" s="592"/>
      <c r="DK10" s="592"/>
      <c r="DL10" s="592"/>
      <c r="DM10" s="592"/>
      <c r="DN10" s="592"/>
      <c r="DO10" s="592"/>
      <c r="DP10" s="593"/>
      <c r="DQ10" s="600">
        <v>1253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15513</v>
      </c>
      <c r="S11" s="592"/>
      <c r="T11" s="592"/>
      <c r="U11" s="592"/>
      <c r="V11" s="592"/>
      <c r="W11" s="592"/>
      <c r="X11" s="592"/>
      <c r="Y11" s="593"/>
      <c r="Z11" s="594">
        <v>0.2</v>
      </c>
      <c r="AA11" s="594"/>
      <c r="AB11" s="594"/>
      <c r="AC11" s="594"/>
      <c r="AD11" s="595">
        <v>15513</v>
      </c>
      <c r="AE11" s="595"/>
      <c r="AF11" s="595"/>
      <c r="AG11" s="595"/>
      <c r="AH11" s="595"/>
      <c r="AI11" s="595"/>
      <c r="AJ11" s="595"/>
      <c r="AK11" s="595"/>
      <c r="AL11" s="596">
        <v>0.4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132064</v>
      </c>
      <c r="BH11" s="592"/>
      <c r="BI11" s="592"/>
      <c r="BJ11" s="592"/>
      <c r="BK11" s="592"/>
      <c r="BL11" s="592"/>
      <c r="BM11" s="592"/>
      <c r="BN11" s="593"/>
      <c r="BO11" s="594">
        <v>6.1</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591278</v>
      </c>
      <c r="CS11" s="592"/>
      <c r="CT11" s="592"/>
      <c r="CU11" s="592"/>
      <c r="CV11" s="592"/>
      <c r="CW11" s="592"/>
      <c r="CX11" s="592"/>
      <c r="CY11" s="593"/>
      <c r="CZ11" s="594">
        <v>6.3</v>
      </c>
      <c r="DA11" s="594"/>
      <c r="DB11" s="594"/>
      <c r="DC11" s="594"/>
      <c r="DD11" s="600">
        <v>176574</v>
      </c>
      <c r="DE11" s="592"/>
      <c r="DF11" s="592"/>
      <c r="DG11" s="592"/>
      <c r="DH11" s="592"/>
      <c r="DI11" s="592"/>
      <c r="DJ11" s="592"/>
      <c r="DK11" s="592"/>
      <c r="DL11" s="592"/>
      <c r="DM11" s="592"/>
      <c r="DN11" s="592"/>
      <c r="DO11" s="592"/>
      <c r="DP11" s="593"/>
      <c r="DQ11" s="600">
        <v>347205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1089528</v>
      </c>
      <c r="BH12" s="592"/>
      <c r="BI12" s="592"/>
      <c r="BJ12" s="592"/>
      <c r="BK12" s="592"/>
      <c r="BL12" s="592"/>
      <c r="BM12" s="592"/>
      <c r="BN12" s="593"/>
      <c r="BO12" s="594">
        <v>50.5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69301</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37884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28296</v>
      </c>
      <c r="S13" s="592"/>
      <c r="T13" s="592"/>
      <c r="U13" s="592"/>
      <c r="V13" s="592"/>
      <c r="W13" s="592"/>
      <c r="X13" s="592"/>
      <c r="Y13" s="593"/>
      <c r="Z13" s="594">
        <v>0.3</v>
      </c>
      <c r="AA13" s="594"/>
      <c r="AB13" s="594"/>
      <c r="AC13" s="594"/>
      <c r="AD13" s="595">
        <v>28296</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1089331</v>
      </c>
      <c r="BH13" s="592"/>
      <c r="BI13" s="592"/>
      <c r="BJ13" s="592"/>
      <c r="BK13" s="592"/>
      <c r="BL13" s="592"/>
      <c r="BM13" s="592"/>
      <c r="BN13" s="593"/>
      <c r="BO13" s="594">
        <v>50.5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1069407</v>
      </c>
      <c r="CS13" s="592"/>
      <c r="CT13" s="592"/>
      <c r="CU13" s="592"/>
      <c r="CV13" s="592"/>
      <c r="CW13" s="592"/>
      <c r="CX13" s="592"/>
      <c r="CY13" s="593"/>
      <c r="CZ13" s="594">
        <v>11.4</v>
      </c>
      <c r="DA13" s="594"/>
      <c r="DB13" s="594"/>
      <c r="DC13" s="594"/>
      <c r="DD13" s="600">
        <v>714390</v>
      </c>
      <c r="DE13" s="592"/>
      <c r="DF13" s="592"/>
      <c r="DG13" s="592"/>
      <c r="DH13" s="592"/>
      <c r="DI13" s="592"/>
      <c r="DJ13" s="592"/>
      <c r="DK13" s="592"/>
      <c r="DL13" s="592"/>
      <c r="DM13" s="592"/>
      <c r="DN13" s="592"/>
      <c r="DO13" s="592"/>
      <c r="DP13" s="593"/>
      <c r="DQ13" s="600">
        <v>485400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37801</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334378</v>
      </c>
      <c r="CS14" s="592"/>
      <c r="CT14" s="592"/>
      <c r="CU14" s="592"/>
      <c r="CV14" s="592"/>
      <c r="CW14" s="592"/>
      <c r="CX14" s="592"/>
      <c r="CY14" s="593"/>
      <c r="CZ14" s="594">
        <v>3.6</v>
      </c>
      <c r="DA14" s="594"/>
      <c r="DB14" s="594"/>
      <c r="DC14" s="594"/>
      <c r="DD14" s="600">
        <v>101061</v>
      </c>
      <c r="DE14" s="592"/>
      <c r="DF14" s="592"/>
      <c r="DG14" s="592"/>
      <c r="DH14" s="592"/>
      <c r="DI14" s="592"/>
      <c r="DJ14" s="592"/>
      <c r="DK14" s="592"/>
      <c r="DL14" s="592"/>
      <c r="DM14" s="592"/>
      <c r="DN14" s="592"/>
      <c r="DO14" s="592"/>
      <c r="DP14" s="593"/>
      <c r="DQ14" s="600">
        <v>226105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7301</v>
      </c>
      <c r="S15" s="592"/>
      <c r="T15" s="592"/>
      <c r="U15" s="592"/>
      <c r="V15" s="592"/>
      <c r="W15" s="592"/>
      <c r="X15" s="592"/>
      <c r="Y15" s="593"/>
      <c r="Z15" s="594">
        <v>0.1</v>
      </c>
      <c r="AA15" s="594"/>
      <c r="AB15" s="594"/>
      <c r="AC15" s="594"/>
      <c r="AD15" s="595">
        <v>7301</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200088</v>
      </c>
      <c r="BH15" s="592"/>
      <c r="BI15" s="592"/>
      <c r="BJ15" s="592"/>
      <c r="BK15" s="592"/>
      <c r="BL15" s="592"/>
      <c r="BM15" s="592"/>
      <c r="BN15" s="593"/>
      <c r="BO15" s="594">
        <v>9.3000000000000007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937566</v>
      </c>
      <c r="CS15" s="592"/>
      <c r="CT15" s="592"/>
      <c r="CU15" s="592"/>
      <c r="CV15" s="592"/>
      <c r="CW15" s="592"/>
      <c r="CX15" s="592"/>
      <c r="CY15" s="593"/>
      <c r="CZ15" s="594">
        <v>10</v>
      </c>
      <c r="DA15" s="594"/>
      <c r="DB15" s="594"/>
      <c r="DC15" s="594"/>
      <c r="DD15" s="600">
        <v>247061</v>
      </c>
      <c r="DE15" s="592"/>
      <c r="DF15" s="592"/>
      <c r="DG15" s="592"/>
      <c r="DH15" s="592"/>
      <c r="DI15" s="592"/>
      <c r="DJ15" s="592"/>
      <c r="DK15" s="592"/>
      <c r="DL15" s="592"/>
      <c r="DM15" s="592"/>
      <c r="DN15" s="592"/>
      <c r="DO15" s="592"/>
      <c r="DP15" s="593"/>
      <c r="DQ15" s="600">
        <v>693734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2196119</v>
      </c>
      <c r="S16" s="592"/>
      <c r="T16" s="592"/>
      <c r="U16" s="592"/>
      <c r="V16" s="592"/>
      <c r="W16" s="592"/>
      <c r="X16" s="592"/>
      <c r="Y16" s="593"/>
      <c r="Z16" s="594">
        <v>21.7</v>
      </c>
      <c r="AA16" s="594"/>
      <c r="AB16" s="594"/>
      <c r="AC16" s="594"/>
      <c r="AD16" s="595">
        <v>1756513</v>
      </c>
      <c r="AE16" s="595"/>
      <c r="AF16" s="595"/>
      <c r="AG16" s="595"/>
      <c r="AH16" s="595"/>
      <c r="AI16" s="595"/>
      <c r="AJ16" s="595"/>
      <c r="AK16" s="595"/>
      <c r="AL16" s="596">
        <v>41.3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683865</v>
      </c>
      <c r="CS16" s="592"/>
      <c r="CT16" s="592"/>
      <c r="CU16" s="592"/>
      <c r="CV16" s="592"/>
      <c r="CW16" s="592"/>
      <c r="CX16" s="592"/>
      <c r="CY16" s="593"/>
      <c r="CZ16" s="594">
        <v>7.3</v>
      </c>
      <c r="DA16" s="594"/>
      <c r="DB16" s="594"/>
      <c r="DC16" s="594"/>
      <c r="DD16" s="600" t="s">
        <v>111</v>
      </c>
      <c r="DE16" s="592"/>
      <c r="DF16" s="592"/>
      <c r="DG16" s="592"/>
      <c r="DH16" s="592"/>
      <c r="DI16" s="592"/>
      <c r="DJ16" s="592"/>
      <c r="DK16" s="592"/>
      <c r="DL16" s="592"/>
      <c r="DM16" s="592"/>
      <c r="DN16" s="592"/>
      <c r="DO16" s="592"/>
      <c r="DP16" s="593"/>
      <c r="DQ16" s="600">
        <v>191503</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1756513</v>
      </c>
      <c r="S17" s="592"/>
      <c r="T17" s="592"/>
      <c r="U17" s="592"/>
      <c r="V17" s="592"/>
      <c r="W17" s="592"/>
      <c r="X17" s="592"/>
      <c r="Y17" s="593"/>
      <c r="Z17" s="594">
        <v>17.3</v>
      </c>
      <c r="AA17" s="594"/>
      <c r="AB17" s="594"/>
      <c r="AC17" s="594"/>
      <c r="AD17" s="595">
        <v>1756513</v>
      </c>
      <c r="AE17" s="595"/>
      <c r="AF17" s="595"/>
      <c r="AG17" s="595"/>
      <c r="AH17" s="595"/>
      <c r="AI17" s="595"/>
      <c r="AJ17" s="595"/>
      <c r="AK17" s="595"/>
      <c r="AL17" s="596">
        <v>41.3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768927</v>
      </c>
      <c r="CS17" s="592"/>
      <c r="CT17" s="592"/>
      <c r="CU17" s="592"/>
      <c r="CV17" s="592"/>
      <c r="CW17" s="592"/>
      <c r="CX17" s="592"/>
      <c r="CY17" s="593"/>
      <c r="CZ17" s="594">
        <v>8.1999999999999993</v>
      </c>
      <c r="DA17" s="594"/>
      <c r="DB17" s="594"/>
      <c r="DC17" s="594"/>
      <c r="DD17" s="600" t="s">
        <v>111</v>
      </c>
      <c r="DE17" s="592"/>
      <c r="DF17" s="592"/>
      <c r="DG17" s="592"/>
      <c r="DH17" s="592"/>
      <c r="DI17" s="592"/>
      <c r="DJ17" s="592"/>
      <c r="DK17" s="592"/>
      <c r="DL17" s="592"/>
      <c r="DM17" s="592"/>
      <c r="DN17" s="592"/>
      <c r="DO17" s="592"/>
      <c r="DP17" s="593"/>
      <c r="DQ17" s="600">
        <v>748333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148521</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291085</v>
      </c>
      <c r="S19" s="592"/>
      <c r="T19" s="592"/>
      <c r="U19" s="592"/>
      <c r="V19" s="592"/>
      <c r="W19" s="592"/>
      <c r="X19" s="592"/>
      <c r="Y19" s="593"/>
      <c r="Z19" s="594">
        <v>2.9</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15136</v>
      </c>
      <c r="BH19" s="592"/>
      <c r="BI19" s="592"/>
      <c r="BJ19" s="592"/>
      <c r="BK19" s="592"/>
      <c r="BL19" s="592"/>
      <c r="BM19" s="592"/>
      <c r="BN19" s="593"/>
      <c r="BO19" s="594">
        <v>0.7</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4684158</v>
      </c>
      <c r="S20" s="592"/>
      <c r="T20" s="592"/>
      <c r="U20" s="592"/>
      <c r="V20" s="592"/>
      <c r="W20" s="592"/>
      <c r="X20" s="592"/>
      <c r="Y20" s="593"/>
      <c r="Z20" s="594">
        <v>46.2</v>
      </c>
      <c r="AA20" s="594"/>
      <c r="AB20" s="594"/>
      <c r="AC20" s="594"/>
      <c r="AD20" s="595">
        <v>4244552</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15136</v>
      </c>
      <c r="BH20" s="592"/>
      <c r="BI20" s="592"/>
      <c r="BJ20" s="592"/>
      <c r="BK20" s="592"/>
      <c r="BL20" s="592"/>
      <c r="BM20" s="592"/>
      <c r="BN20" s="593"/>
      <c r="BO20" s="594">
        <v>0.7</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9340437</v>
      </c>
      <c r="CS20" s="592"/>
      <c r="CT20" s="592"/>
      <c r="CU20" s="592"/>
      <c r="CV20" s="592"/>
      <c r="CW20" s="592"/>
      <c r="CX20" s="592"/>
      <c r="CY20" s="593"/>
      <c r="CZ20" s="594">
        <v>100</v>
      </c>
      <c r="DA20" s="594"/>
      <c r="DB20" s="594"/>
      <c r="DC20" s="594"/>
      <c r="DD20" s="600">
        <v>1798940</v>
      </c>
      <c r="DE20" s="592"/>
      <c r="DF20" s="592"/>
      <c r="DG20" s="592"/>
      <c r="DH20" s="592"/>
      <c r="DI20" s="592"/>
      <c r="DJ20" s="592"/>
      <c r="DK20" s="592"/>
      <c r="DL20" s="592"/>
      <c r="DM20" s="592"/>
      <c r="DN20" s="592"/>
      <c r="DO20" s="592"/>
      <c r="DP20" s="593"/>
      <c r="DQ20" s="600">
        <v>5175507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2321</v>
      </c>
      <c r="S21" s="592"/>
      <c r="T21" s="592"/>
      <c r="U21" s="592"/>
      <c r="V21" s="592"/>
      <c r="W21" s="592"/>
      <c r="X21" s="592"/>
      <c r="Y21" s="593"/>
      <c r="Z21" s="594">
        <v>0</v>
      </c>
      <c r="AA21" s="594"/>
      <c r="AB21" s="594"/>
      <c r="AC21" s="594"/>
      <c r="AD21" s="595">
        <v>2321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15136</v>
      </c>
      <c r="BH21" s="592"/>
      <c r="BI21" s="592"/>
      <c r="BJ21" s="592"/>
      <c r="BK21" s="592"/>
      <c r="BL21" s="592"/>
      <c r="BM21" s="592"/>
      <c r="BN21" s="593"/>
      <c r="BO21" s="594">
        <v>0.7</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8084</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150627</v>
      </c>
      <c r="S23" s="592"/>
      <c r="T23" s="592"/>
      <c r="U23" s="592"/>
      <c r="V23" s="592"/>
      <c r="W23" s="592"/>
      <c r="X23" s="592"/>
      <c r="Y23" s="593"/>
      <c r="Z23" s="594">
        <v>1.5</v>
      </c>
      <c r="AA23" s="594"/>
      <c r="AB23" s="594"/>
      <c r="AC23" s="594"/>
      <c r="AD23" s="595">
        <v>1396</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8888</v>
      </c>
      <c r="S24" s="592"/>
      <c r="T24" s="592"/>
      <c r="U24" s="592"/>
      <c r="V24" s="592"/>
      <c r="W24" s="592"/>
      <c r="X24" s="592"/>
      <c r="Y24" s="593"/>
      <c r="Z24" s="594">
        <v>0.1</v>
      </c>
      <c r="AA24" s="594"/>
      <c r="AB24" s="594"/>
      <c r="AC24" s="594"/>
      <c r="AD24" s="595">
        <v>6062</v>
      </c>
      <c r="AE24" s="595"/>
      <c r="AF24" s="595"/>
      <c r="AG24" s="595"/>
      <c r="AH24" s="595"/>
      <c r="AI24" s="595"/>
      <c r="AJ24" s="595"/>
      <c r="AK24" s="595"/>
      <c r="AL24" s="596">
        <v>0.1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2506062</v>
      </c>
      <c r="CS24" s="581"/>
      <c r="CT24" s="581"/>
      <c r="CU24" s="581"/>
      <c r="CV24" s="581"/>
      <c r="CW24" s="581"/>
      <c r="CX24" s="581"/>
      <c r="CY24" s="582"/>
      <c r="CZ24" s="622">
        <v>26.8</v>
      </c>
      <c r="DA24" s="623"/>
      <c r="DB24" s="623"/>
      <c r="DC24" s="624"/>
      <c r="DD24" s="621">
        <v>1930440</v>
      </c>
      <c r="DE24" s="581"/>
      <c r="DF24" s="581"/>
      <c r="DG24" s="581"/>
      <c r="DH24" s="581"/>
      <c r="DI24" s="581"/>
      <c r="DJ24" s="581"/>
      <c r="DK24" s="582"/>
      <c r="DL24" s="621">
        <v>1801551</v>
      </c>
      <c r="DM24" s="581"/>
      <c r="DN24" s="581"/>
      <c r="DO24" s="581"/>
      <c r="DP24" s="581"/>
      <c r="DQ24" s="581"/>
      <c r="DR24" s="581"/>
      <c r="DS24" s="581"/>
      <c r="DT24" s="581"/>
      <c r="DU24" s="581"/>
      <c r="DV24" s="582"/>
      <c r="DW24" s="585">
        <v>39.299999999999997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1591762</v>
      </c>
      <c r="S25" s="592"/>
      <c r="T25" s="592"/>
      <c r="U25" s="592"/>
      <c r="V25" s="592"/>
      <c r="W25" s="592"/>
      <c r="X25" s="592"/>
      <c r="Y25" s="593"/>
      <c r="Z25" s="594">
        <v>15.7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1094542</v>
      </c>
      <c r="CS25" s="617"/>
      <c r="CT25" s="617"/>
      <c r="CU25" s="617"/>
      <c r="CV25" s="617"/>
      <c r="CW25" s="617"/>
      <c r="CX25" s="617"/>
      <c r="CY25" s="618"/>
      <c r="CZ25" s="625">
        <v>11.7</v>
      </c>
      <c r="DA25" s="626"/>
      <c r="DB25" s="626"/>
      <c r="DC25" s="627"/>
      <c r="DD25" s="600">
        <v>1044530</v>
      </c>
      <c r="DE25" s="617"/>
      <c r="DF25" s="617"/>
      <c r="DG25" s="617"/>
      <c r="DH25" s="617"/>
      <c r="DI25" s="617"/>
      <c r="DJ25" s="617"/>
      <c r="DK25" s="618"/>
      <c r="DL25" s="600">
        <v>925908</v>
      </c>
      <c r="DM25" s="617"/>
      <c r="DN25" s="617"/>
      <c r="DO25" s="617"/>
      <c r="DP25" s="617"/>
      <c r="DQ25" s="617"/>
      <c r="DR25" s="617"/>
      <c r="DS25" s="617"/>
      <c r="DT25" s="617"/>
      <c r="DU25" s="617"/>
      <c r="DV25" s="618"/>
      <c r="DW25" s="596">
        <v>20.2</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639733</v>
      </c>
      <c r="CS26" s="592"/>
      <c r="CT26" s="592"/>
      <c r="CU26" s="592"/>
      <c r="CV26" s="592"/>
      <c r="CW26" s="592"/>
      <c r="CX26" s="592"/>
      <c r="CY26" s="593"/>
      <c r="CZ26" s="625">
        <v>6.8</v>
      </c>
      <c r="DA26" s="626"/>
      <c r="DB26" s="626"/>
      <c r="DC26" s="627"/>
      <c r="DD26" s="600">
        <v>598924</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1743509</v>
      </c>
      <c r="S27" s="592"/>
      <c r="T27" s="592"/>
      <c r="U27" s="592"/>
      <c r="V27" s="592"/>
      <c r="W27" s="592"/>
      <c r="X27" s="592"/>
      <c r="Y27" s="593"/>
      <c r="Z27" s="594">
        <v>17.2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2157852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642593</v>
      </c>
      <c r="CS27" s="617"/>
      <c r="CT27" s="617"/>
      <c r="CU27" s="617"/>
      <c r="CV27" s="617"/>
      <c r="CW27" s="617"/>
      <c r="CX27" s="617"/>
      <c r="CY27" s="618"/>
      <c r="CZ27" s="625">
        <v>6.9</v>
      </c>
      <c r="DA27" s="626"/>
      <c r="DB27" s="626"/>
      <c r="DC27" s="627"/>
      <c r="DD27" s="600">
        <v>137577</v>
      </c>
      <c r="DE27" s="617"/>
      <c r="DF27" s="617"/>
      <c r="DG27" s="617"/>
      <c r="DH27" s="617"/>
      <c r="DI27" s="617"/>
      <c r="DJ27" s="617"/>
      <c r="DK27" s="618"/>
      <c r="DL27" s="600">
        <v>136898</v>
      </c>
      <c r="DM27" s="617"/>
      <c r="DN27" s="617"/>
      <c r="DO27" s="617"/>
      <c r="DP27" s="617"/>
      <c r="DQ27" s="617"/>
      <c r="DR27" s="617"/>
      <c r="DS27" s="617"/>
      <c r="DT27" s="617"/>
      <c r="DU27" s="617"/>
      <c r="DV27" s="618"/>
      <c r="DW27" s="596">
        <v>3</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10327</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768927</v>
      </c>
      <c r="CS28" s="592"/>
      <c r="CT28" s="592"/>
      <c r="CU28" s="592"/>
      <c r="CV28" s="592"/>
      <c r="CW28" s="592"/>
      <c r="CX28" s="592"/>
      <c r="CY28" s="593"/>
      <c r="CZ28" s="625">
        <v>8.1999999999999993</v>
      </c>
      <c r="DA28" s="626"/>
      <c r="DB28" s="626"/>
      <c r="DC28" s="627"/>
      <c r="DD28" s="600">
        <v>748333</v>
      </c>
      <c r="DE28" s="592"/>
      <c r="DF28" s="592"/>
      <c r="DG28" s="592"/>
      <c r="DH28" s="592"/>
      <c r="DI28" s="592"/>
      <c r="DJ28" s="592"/>
      <c r="DK28" s="593"/>
      <c r="DL28" s="600">
        <v>738745</v>
      </c>
      <c r="DM28" s="592"/>
      <c r="DN28" s="592"/>
      <c r="DO28" s="592"/>
      <c r="DP28" s="592"/>
      <c r="DQ28" s="592"/>
      <c r="DR28" s="592"/>
      <c r="DS28" s="592"/>
      <c r="DT28" s="592"/>
      <c r="DU28" s="592"/>
      <c r="DV28" s="593"/>
      <c r="DW28" s="596">
        <v>16.100000000000001</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3618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768865</v>
      </c>
      <c r="CS29" s="617"/>
      <c r="CT29" s="617"/>
      <c r="CU29" s="617"/>
      <c r="CV29" s="617"/>
      <c r="CW29" s="617"/>
      <c r="CX29" s="617"/>
      <c r="CY29" s="618"/>
      <c r="CZ29" s="625">
        <v>8.1999999999999993</v>
      </c>
      <c r="DA29" s="626"/>
      <c r="DB29" s="626"/>
      <c r="DC29" s="627"/>
      <c r="DD29" s="600">
        <v>748271</v>
      </c>
      <c r="DE29" s="617"/>
      <c r="DF29" s="617"/>
      <c r="DG29" s="617"/>
      <c r="DH29" s="617"/>
      <c r="DI29" s="617"/>
      <c r="DJ29" s="617"/>
      <c r="DK29" s="618"/>
      <c r="DL29" s="600">
        <v>738683</v>
      </c>
      <c r="DM29" s="617"/>
      <c r="DN29" s="617"/>
      <c r="DO29" s="617"/>
      <c r="DP29" s="617"/>
      <c r="DQ29" s="617"/>
      <c r="DR29" s="617"/>
      <c r="DS29" s="617"/>
      <c r="DT29" s="617"/>
      <c r="DU29" s="617"/>
      <c r="DV29" s="618"/>
      <c r="DW29" s="596">
        <v>16.100000000000001</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810976</v>
      </c>
      <c r="S30" s="592"/>
      <c r="T30" s="592"/>
      <c r="U30" s="592"/>
      <c r="V30" s="592"/>
      <c r="W30" s="592"/>
      <c r="X30" s="592"/>
      <c r="Y30" s="593"/>
      <c r="Z30" s="594">
        <v>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98.2</v>
      </c>
      <c r="BH30" s="650"/>
      <c r="BI30" s="650"/>
      <c r="BJ30" s="650"/>
      <c r="BK30" s="650"/>
      <c r="BL30" s="650"/>
      <c r="BM30" s="586">
        <v>91.7</v>
      </c>
      <c r="BN30" s="650"/>
      <c r="BO30" s="650"/>
      <c r="BP30" s="650"/>
      <c r="BQ30" s="651"/>
      <c r="BR30" s="649">
        <v>98</v>
      </c>
      <c r="BS30" s="650"/>
      <c r="BT30" s="650"/>
      <c r="BU30" s="650"/>
      <c r="BV30" s="650"/>
      <c r="BW30" s="650"/>
      <c r="BX30" s="586">
        <v>91</v>
      </c>
      <c r="BY30" s="650"/>
      <c r="BZ30" s="650"/>
      <c r="CA30" s="650"/>
      <c r="CB30" s="651"/>
      <c r="CD30" s="654"/>
      <c r="CE30" s="655"/>
      <c r="CF30" s="605" t="s">
        <v>291</v>
      </c>
      <c r="CG30" s="606"/>
      <c r="CH30" s="606"/>
      <c r="CI30" s="606"/>
      <c r="CJ30" s="606"/>
      <c r="CK30" s="606"/>
      <c r="CL30" s="606"/>
      <c r="CM30" s="606"/>
      <c r="CN30" s="606"/>
      <c r="CO30" s="606"/>
      <c r="CP30" s="606"/>
      <c r="CQ30" s="607"/>
      <c r="CR30" s="591">
        <v>650845</v>
      </c>
      <c r="CS30" s="592"/>
      <c r="CT30" s="592"/>
      <c r="CU30" s="592"/>
      <c r="CV30" s="592"/>
      <c r="CW30" s="592"/>
      <c r="CX30" s="592"/>
      <c r="CY30" s="593"/>
      <c r="CZ30" s="625">
        <v>7</v>
      </c>
      <c r="DA30" s="626"/>
      <c r="DB30" s="626"/>
      <c r="DC30" s="627"/>
      <c r="DD30" s="600">
        <v>630251</v>
      </c>
      <c r="DE30" s="592"/>
      <c r="DF30" s="592"/>
      <c r="DG30" s="592"/>
      <c r="DH30" s="592"/>
      <c r="DI30" s="592"/>
      <c r="DJ30" s="592"/>
      <c r="DK30" s="593"/>
      <c r="DL30" s="600">
        <v>620663</v>
      </c>
      <c r="DM30" s="592"/>
      <c r="DN30" s="592"/>
      <c r="DO30" s="592"/>
      <c r="DP30" s="592"/>
      <c r="DQ30" s="592"/>
      <c r="DR30" s="592"/>
      <c r="DS30" s="592"/>
      <c r="DT30" s="592"/>
      <c r="DU30" s="592"/>
      <c r="DV30" s="593"/>
      <c r="DW30" s="596">
        <v>13.5</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315769</v>
      </c>
      <c r="S31" s="592"/>
      <c r="T31" s="592"/>
      <c r="U31" s="592"/>
      <c r="V31" s="592"/>
      <c r="W31" s="592"/>
      <c r="X31" s="592"/>
      <c r="Y31" s="593"/>
      <c r="Z31" s="594">
        <v>3.1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17"/>
      <c r="BI31" s="617"/>
      <c r="BJ31" s="617"/>
      <c r="BK31" s="617"/>
      <c r="BL31" s="617"/>
      <c r="BM31" s="597">
        <v>93.1</v>
      </c>
      <c r="BN31" s="647"/>
      <c r="BO31" s="647"/>
      <c r="BP31" s="647"/>
      <c r="BQ31" s="648"/>
      <c r="BR31" s="646">
        <v>98</v>
      </c>
      <c r="BS31" s="617"/>
      <c r="BT31" s="617"/>
      <c r="BU31" s="617"/>
      <c r="BV31" s="617"/>
      <c r="BW31" s="617"/>
      <c r="BX31" s="597">
        <v>92.5</v>
      </c>
      <c r="BY31" s="647"/>
      <c r="BZ31" s="647"/>
      <c r="CA31" s="647"/>
      <c r="CB31" s="648"/>
      <c r="CD31" s="654"/>
      <c r="CE31" s="655"/>
      <c r="CF31" s="605" t="s">
        <v>295</v>
      </c>
      <c r="CG31" s="606"/>
      <c r="CH31" s="606"/>
      <c r="CI31" s="606"/>
      <c r="CJ31" s="606"/>
      <c r="CK31" s="606"/>
      <c r="CL31" s="606"/>
      <c r="CM31" s="606"/>
      <c r="CN31" s="606"/>
      <c r="CO31" s="606"/>
      <c r="CP31" s="606"/>
      <c r="CQ31" s="607"/>
      <c r="CR31" s="591">
        <v>118020</v>
      </c>
      <c r="CS31" s="617"/>
      <c r="CT31" s="617"/>
      <c r="CU31" s="617"/>
      <c r="CV31" s="617"/>
      <c r="CW31" s="617"/>
      <c r="CX31" s="617"/>
      <c r="CY31" s="618"/>
      <c r="CZ31" s="625">
        <v>1.3</v>
      </c>
      <c r="DA31" s="626"/>
      <c r="DB31" s="626"/>
      <c r="DC31" s="627"/>
      <c r="DD31" s="600">
        <v>118020</v>
      </c>
      <c r="DE31" s="617"/>
      <c r="DF31" s="617"/>
      <c r="DG31" s="617"/>
      <c r="DH31" s="617"/>
      <c r="DI31" s="617"/>
      <c r="DJ31" s="617"/>
      <c r="DK31" s="618"/>
      <c r="DL31" s="600">
        <v>118020</v>
      </c>
      <c r="DM31" s="617"/>
      <c r="DN31" s="617"/>
      <c r="DO31" s="617"/>
      <c r="DP31" s="617"/>
      <c r="DQ31" s="617"/>
      <c r="DR31" s="617"/>
      <c r="DS31" s="617"/>
      <c r="DT31" s="617"/>
      <c r="DU31" s="617"/>
      <c r="DV31" s="618"/>
      <c r="DW31" s="596">
        <v>2.6</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130163</v>
      </c>
      <c r="S32" s="592"/>
      <c r="T32" s="592"/>
      <c r="U32" s="592"/>
      <c r="V32" s="592"/>
      <c r="W32" s="592"/>
      <c r="X32" s="592"/>
      <c r="Y32" s="593"/>
      <c r="Z32" s="594">
        <v>1.3</v>
      </c>
      <c r="AA32" s="594"/>
      <c r="AB32" s="594"/>
      <c r="AC32" s="594"/>
      <c r="AD32" s="595">
        <v>468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v>
      </c>
      <c r="BH32" s="659"/>
      <c r="BI32" s="659"/>
      <c r="BJ32" s="659"/>
      <c r="BK32" s="659"/>
      <c r="BL32" s="659"/>
      <c r="BM32" s="660">
        <v>89.4</v>
      </c>
      <c r="BN32" s="659"/>
      <c r="BO32" s="659"/>
      <c r="BP32" s="659"/>
      <c r="BQ32" s="661"/>
      <c r="BR32" s="658">
        <v>97.7</v>
      </c>
      <c r="BS32" s="659"/>
      <c r="BT32" s="659"/>
      <c r="BU32" s="659"/>
      <c r="BV32" s="659"/>
      <c r="BW32" s="659"/>
      <c r="BX32" s="660">
        <v>88.8</v>
      </c>
      <c r="BY32" s="659"/>
      <c r="BZ32" s="659"/>
      <c r="CA32" s="659"/>
      <c r="CB32" s="661"/>
      <c r="CD32" s="656"/>
      <c r="CE32" s="657"/>
      <c r="CF32" s="605" t="s">
        <v>298</v>
      </c>
      <c r="CG32" s="606"/>
      <c r="CH32" s="606"/>
      <c r="CI32" s="606"/>
      <c r="CJ32" s="606"/>
      <c r="CK32" s="606"/>
      <c r="CL32" s="606"/>
      <c r="CM32" s="606"/>
      <c r="CN32" s="606"/>
      <c r="CO32" s="606"/>
      <c r="CP32" s="606"/>
      <c r="CQ32" s="607"/>
      <c r="CR32" s="591">
        <v>62</v>
      </c>
      <c r="CS32" s="592"/>
      <c r="CT32" s="592"/>
      <c r="CU32" s="592"/>
      <c r="CV32" s="592"/>
      <c r="CW32" s="592"/>
      <c r="CX32" s="592"/>
      <c r="CY32" s="593"/>
      <c r="CZ32" s="625">
        <v>0</v>
      </c>
      <c r="DA32" s="626"/>
      <c r="DB32" s="626"/>
      <c r="DC32" s="627"/>
      <c r="DD32" s="600">
        <v>62</v>
      </c>
      <c r="DE32" s="592"/>
      <c r="DF32" s="592"/>
      <c r="DG32" s="592"/>
      <c r="DH32" s="592"/>
      <c r="DI32" s="592"/>
      <c r="DJ32" s="592"/>
      <c r="DK32" s="593"/>
      <c r="DL32" s="600">
        <v>62</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676000</v>
      </c>
      <c r="S33" s="592"/>
      <c r="T33" s="592"/>
      <c r="U33" s="592"/>
      <c r="V33" s="592"/>
      <c r="W33" s="592"/>
      <c r="X33" s="592"/>
      <c r="Y33" s="593"/>
      <c r="Z33" s="594">
        <v>6.7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4351570</v>
      </c>
      <c r="CS33" s="617"/>
      <c r="CT33" s="617"/>
      <c r="CU33" s="617"/>
      <c r="CV33" s="617"/>
      <c r="CW33" s="617"/>
      <c r="CX33" s="617"/>
      <c r="CY33" s="618"/>
      <c r="CZ33" s="625">
        <v>46.6</v>
      </c>
      <c r="DA33" s="626"/>
      <c r="DB33" s="626"/>
      <c r="DC33" s="627"/>
      <c r="DD33" s="600">
        <v>2631427</v>
      </c>
      <c r="DE33" s="617"/>
      <c r="DF33" s="617"/>
      <c r="DG33" s="617"/>
      <c r="DH33" s="617"/>
      <c r="DI33" s="617"/>
      <c r="DJ33" s="617"/>
      <c r="DK33" s="618"/>
      <c r="DL33" s="600">
        <v>1963534</v>
      </c>
      <c r="DM33" s="617"/>
      <c r="DN33" s="617"/>
      <c r="DO33" s="617"/>
      <c r="DP33" s="617"/>
      <c r="DQ33" s="617"/>
      <c r="DR33" s="617"/>
      <c r="DS33" s="617"/>
      <c r="DT33" s="617"/>
      <c r="DU33" s="617"/>
      <c r="DV33" s="618"/>
      <c r="DW33" s="596">
        <v>42.8</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1736367</v>
      </c>
      <c r="CS34" s="592"/>
      <c r="CT34" s="592"/>
      <c r="CU34" s="592"/>
      <c r="CV34" s="592"/>
      <c r="CW34" s="592"/>
      <c r="CX34" s="592"/>
      <c r="CY34" s="593"/>
      <c r="CZ34" s="625">
        <v>18.600000000000001</v>
      </c>
      <c r="DA34" s="626"/>
      <c r="DB34" s="626"/>
      <c r="DC34" s="627"/>
      <c r="DD34" s="600">
        <v>754101</v>
      </c>
      <c r="DE34" s="592"/>
      <c r="DF34" s="592"/>
      <c r="DG34" s="592"/>
      <c r="DH34" s="592"/>
      <c r="DI34" s="592"/>
      <c r="DJ34" s="592"/>
      <c r="DK34" s="593"/>
      <c r="DL34" s="600">
        <v>559939</v>
      </c>
      <c r="DM34" s="592"/>
      <c r="DN34" s="592"/>
      <c r="DO34" s="592"/>
      <c r="DP34" s="592"/>
      <c r="DQ34" s="592"/>
      <c r="DR34" s="592"/>
      <c r="DS34" s="592"/>
      <c r="DT34" s="592"/>
      <c r="DU34" s="592"/>
      <c r="DV34" s="593"/>
      <c r="DW34" s="596">
        <v>12.2</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330000</v>
      </c>
      <c r="S35" s="592"/>
      <c r="T35" s="592"/>
      <c r="U35" s="592"/>
      <c r="V35" s="592"/>
      <c r="W35" s="592"/>
      <c r="X35" s="592"/>
      <c r="Y35" s="593"/>
      <c r="Z35" s="594">
        <v>3.3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1031130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233126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60585</v>
      </c>
      <c r="CS35" s="617"/>
      <c r="CT35" s="617"/>
      <c r="CU35" s="617"/>
      <c r="CV35" s="617"/>
      <c r="CW35" s="617"/>
      <c r="CX35" s="617"/>
      <c r="CY35" s="618"/>
      <c r="CZ35" s="625">
        <v>0.6</v>
      </c>
      <c r="DA35" s="626"/>
      <c r="DB35" s="626"/>
      <c r="DC35" s="627"/>
      <c r="DD35" s="600">
        <v>57803</v>
      </c>
      <c r="DE35" s="617"/>
      <c r="DF35" s="617"/>
      <c r="DG35" s="617"/>
      <c r="DH35" s="617"/>
      <c r="DI35" s="617"/>
      <c r="DJ35" s="617"/>
      <c r="DK35" s="618"/>
      <c r="DL35" s="600">
        <v>33149</v>
      </c>
      <c r="DM35" s="617"/>
      <c r="DN35" s="617"/>
      <c r="DO35" s="617"/>
      <c r="DP35" s="617"/>
      <c r="DQ35" s="617"/>
      <c r="DR35" s="617"/>
      <c r="DS35" s="617"/>
      <c r="DT35" s="617"/>
      <c r="DU35" s="617"/>
      <c r="DV35" s="618"/>
      <c r="DW35" s="596">
        <v>0.7</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10136202</v>
      </c>
      <c r="S36" s="664"/>
      <c r="T36" s="664"/>
      <c r="U36" s="664"/>
      <c r="V36" s="664"/>
      <c r="W36" s="664"/>
      <c r="X36" s="664"/>
      <c r="Y36" s="665"/>
      <c r="Z36" s="666">
        <v>100</v>
      </c>
      <c r="AA36" s="666"/>
      <c r="AB36" s="666"/>
      <c r="AC36" s="666"/>
      <c r="AD36" s="667">
        <v>4254799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330719</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38238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1170256</v>
      </c>
      <c r="CS36" s="592"/>
      <c r="CT36" s="592"/>
      <c r="CU36" s="592"/>
      <c r="CV36" s="592"/>
      <c r="CW36" s="592"/>
      <c r="CX36" s="592"/>
      <c r="CY36" s="593"/>
      <c r="CZ36" s="625">
        <v>12.5</v>
      </c>
      <c r="DA36" s="626"/>
      <c r="DB36" s="626"/>
      <c r="DC36" s="627"/>
      <c r="DD36" s="600">
        <v>868189</v>
      </c>
      <c r="DE36" s="592"/>
      <c r="DF36" s="592"/>
      <c r="DG36" s="592"/>
      <c r="DH36" s="592"/>
      <c r="DI36" s="592"/>
      <c r="DJ36" s="592"/>
      <c r="DK36" s="593"/>
      <c r="DL36" s="600">
        <v>714718</v>
      </c>
      <c r="DM36" s="592"/>
      <c r="DN36" s="592"/>
      <c r="DO36" s="592"/>
      <c r="DP36" s="592"/>
      <c r="DQ36" s="592"/>
      <c r="DR36" s="592"/>
      <c r="DS36" s="592"/>
      <c r="DT36" s="592"/>
      <c r="DU36" s="592"/>
      <c r="DV36" s="593"/>
      <c r="DW36" s="596">
        <v>15.6</v>
      </c>
      <c r="DX36" s="619"/>
      <c r="DY36" s="619"/>
      <c r="DZ36" s="619"/>
      <c r="EA36" s="619"/>
      <c r="EB36" s="619"/>
      <c r="EC36" s="620"/>
    </row>
    <row r="37" spans="2:133" ht="11.25" customHeight="1">
      <c r="AQ37" s="670" t="s">
        <v>313</v>
      </c>
      <c r="AR37" s="671"/>
      <c r="AS37" s="671"/>
      <c r="AT37" s="671"/>
      <c r="AU37" s="671"/>
      <c r="AV37" s="671"/>
      <c r="AW37" s="671"/>
      <c r="AX37" s="671"/>
      <c r="AY37" s="672"/>
      <c r="AZ37" s="591">
        <v>100172</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2768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478142</v>
      </c>
      <c r="CS37" s="617"/>
      <c r="CT37" s="617"/>
      <c r="CU37" s="617"/>
      <c r="CV37" s="617"/>
      <c r="CW37" s="617"/>
      <c r="CX37" s="617"/>
      <c r="CY37" s="618"/>
      <c r="CZ37" s="625">
        <v>5.0999999999999996</v>
      </c>
      <c r="DA37" s="626"/>
      <c r="DB37" s="626"/>
      <c r="DC37" s="627"/>
      <c r="DD37" s="600">
        <v>471551</v>
      </c>
      <c r="DE37" s="617"/>
      <c r="DF37" s="617"/>
      <c r="DG37" s="617"/>
      <c r="DH37" s="617"/>
      <c r="DI37" s="617"/>
      <c r="DJ37" s="617"/>
      <c r="DK37" s="618"/>
      <c r="DL37" s="600">
        <v>437051</v>
      </c>
      <c r="DM37" s="617"/>
      <c r="DN37" s="617"/>
      <c r="DO37" s="617"/>
      <c r="DP37" s="617"/>
      <c r="DQ37" s="617"/>
      <c r="DR37" s="617"/>
      <c r="DS37" s="617"/>
      <c r="DT37" s="617"/>
      <c r="DU37" s="617"/>
      <c r="DV37" s="618"/>
      <c r="DW37" s="596">
        <v>9.5</v>
      </c>
      <c r="DX37" s="619"/>
      <c r="DY37" s="619"/>
      <c r="DZ37" s="619"/>
      <c r="EA37" s="619"/>
      <c r="EB37" s="619"/>
      <c r="EC37" s="620"/>
    </row>
    <row r="38" spans="2:133" ht="11.25" customHeight="1">
      <c r="AQ38" s="670" t="s">
        <v>316</v>
      </c>
      <c r="AR38" s="671"/>
      <c r="AS38" s="671"/>
      <c r="AT38" s="671"/>
      <c r="AU38" s="671"/>
      <c r="AV38" s="671"/>
      <c r="AW38" s="671"/>
      <c r="AX38" s="671"/>
      <c r="AY38" s="672"/>
      <c r="AZ38" s="591" t="s">
        <v>317</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5256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930958</v>
      </c>
      <c r="CS38" s="592"/>
      <c r="CT38" s="592"/>
      <c r="CU38" s="592"/>
      <c r="CV38" s="592"/>
      <c r="CW38" s="592"/>
      <c r="CX38" s="592"/>
      <c r="CY38" s="593"/>
      <c r="CZ38" s="625">
        <v>10</v>
      </c>
      <c r="DA38" s="626"/>
      <c r="DB38" s="626"/>
      <c r="DC38" s="627"/>
      <c r="DD38" s="600">
        <v>846195</v>
      </c>
      <c r="DE38" s="592"/>
      <c r="DF38" s="592"/>
      <c r="DG38" s="592"/>
      <c r="DH38" s="592"/>
      <c r="DI38" s="592"/>
      <c r="DJ38" s="592"/>
      <c r="DK38" s="593"/>
      <c r="DL38" s="600">
        <v>654898</v>
      </c>
      <c r="DM38" s="592"/>
      <c r="DN38" s="592"/>
      <c r="DO38" s="592"/>
      <c r="DP38" s="592"/>
      <c r="DQ38" s="592"/>
      <c r="DR38" s="592"/>
      <c r="DS38" s="592"/>
      <c r="DT38" s="592"/>
      <c r="DU38" s="592"/>
      <c r="DV38" s="593"/>
      <c r="DW38" s="596">
        <v>14.3</v>
      </c>
      <c r="DX38" s="619"/>
      <c r="DY38" s="619"/>
      <c r="DZ38" s="619"/>
      <c r="EA38" s="619"/>
      <c r="EB38" s="619"/>
      <c r="EC38" s="620"/>
    </row>
    <row r="39" spans="2:133" ht="11.25" customHeight="1">
      <c r="AQ39" s="670" t="s">
        <v>320</v>
      </c>
      <c r="AR39" s="671"/>
      <c r="AS39" s="671"/>
      <c r="AT39" s="671"/>
      <c r="AU39" s="671"/>
      <c r="AV39" s="671"/>
      <c r="AW39" s="671"/>
      <c r="AX39" s="671"/>
      <c r="AY39" s="672"/>
      <c r="AZ39" s="591" t="s">
        <v>317</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104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432356</v>
      </c>
      <c r="CS39" s="617"/>
      <c r="CT39" s="617"/>
      <c r="CU39" s="617"/>
      <c r="CV39" s="617"/>
      <c r="CW39" s="617"/>
      <c r="CX39" s="617"/>
      <c r="CY39" s="618"/>
      <c r="CZ39" s="625">
        <v>4.5999999999999996</v>
      </c>
      <c r="DA39" s="626"/>
      <c r="DB39" s="626"/>
      <c r="DC39" s="627"/>
      <c r="DD39" s="600">
        <v>102901</v>
      </c>
      <c r="DE39" s="617"/>
      <c r="DF39" s="617"/>
      <c r="DG39" s="617"/>
      <c r="DH39" s="617"/>
      <c r="DI39" s="617"/>
      <c r="DJ39" s="617"/>
      <c r="DK39" s="618"/>
      <c r="DL39" s="600" t="s">
        <v>317</v>
      </c>
      <c r="DM39" s="617"/>
      <c r="DN39" s="617"/>
      <c r="DO39" s="617"/>
      <c r="DP39" s="617"/>
      <c r="DQ39" s="617"/>
      <c r="DR39" s="617"/>
      <c r="DS39" s="617"/>
      <c r="DT39" s="617"/>
      <c r="DU39" s="617"/>
      <c r="DV39" s="618"/>
      <c r="DW39" s="596"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186977</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127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21048</v>
      </c>
      <c r="CS40" s="592"/>
      <c r="CT40" s="592"/>
      <c r="CU40" s="592"/>
      <c r="CV40" s="592"/>
      <c r="CW40" s="592"/>
      <c r="CX40" s="592"/>
      <c r="CY40" s="593"/>
      <c r="CZ40" s="625">
        <v>0.2</v>
      </c>
      <c r="DA40" s="626"/>
      <c r="DB40" s="626"/>
      <c r="DC40" s="627"/>
      <c r="DD40" s="600">
        <v>2238</v>
      </c>
      <c r="DE40" s="592"/>
      <c r="DF40" s="592"/>
      <c r="DG40" s="592"/>
      <c r="DH40" s="592"/>
      <c r="DI40" s="592"/>
      <c r="DJ40" s="592"/>
      <c r="DK40" s="593"/>
      <c r="DL40" s="600">
        <v>830</v>
      </c>
      <c r="DM40" s="592"/>
      <c r="DN40" s="592"/>
      <c r="DO40" s="592"/>
      <c r="DP40" s="592"/>
      <c r="DQ40" s="592"/>
      <c r="DR40" s="592"/>
      <c r="DS40" s="592"/>
      <c r="DT40" s="592"/>
      <c r="DU40" s="592"/>
      <c r="DV40" s="593"/>
      <c r="DW40" s="596">
        <v>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413262</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253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2482805</v>
      </c>
      <c r="CS42" s="592"/>
      <c r="CT42" s="592"/>
      <c r="CU42" s="592"/>
      <c r="CV42" s="592"/>
      <c r="CW42" s="592"/>
      <c r="CX42" s="592"/>
      <c r="CY42" s="593"/>
      <c r="CZ42" s="625">
        <v>26.6</v>
      </c>
      <c r="DA42" s="684"/>
      <c r="DB42" s="684"/>
      <c r="DC42" s="685"/>
      <c r="DD42" s="600">
        <v>613640</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35221</v>
      </c>
      <c r="CS43" s="617"/>
      <c r="CT43" s="617"/>
      <c r="CU43" s="617"/>
      <c r="CV43" s="617"/>
      <c r="CW43" s="617"/>
      <c r="CX43" s="617"/>
      <c r="CY43" s="618"/>
      <c r="CZ43" s="625">
        <v>0.4</v>
      </c>
      <c r="DA43" s="626"/>
      <c r="DB43" s="626"/>
      <c r="DC43" s="627"/>
      <c r="DD43" s="600">
        <v>35221</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1798940</v>
      </c>
      <c r="CS44" s="592"/>
      <c r="CT44" s="592"/>
      <c r="CU44" s="592"/>
      <c r="CV44" s="592"/>
      <c r="CW44" s="592"/>
      <c r="CX44" s="592"/>
      <c r="CY44" s="593"/>
      <c r="CZ44" s="625">
        <v>19.3</v>
      </c>
      <c r="DA44" s="684"/>
      <c r="DB44" s="684"/>
      <c r="DC44" s="685"/>
      <c r="DD44" s="600">
        <v>422137</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1058030</v>
      </c>
      <c r="CS45" s="617"/>
      <c r="CT45" s="617"/>
      <c r="CU45" s="617"/>
      <c r="CV45" s="617"/>
      <c r="CW45" s="617"/>
      <c r="CX45" s="617"/>
      <c r="CY45" s="618"/>
      <c r="CZ45" s="625">
        <v>11.3</v>
      </c>
      <c r="DA45" s="626"/>
      <c r="DB45" s="626"/>
      <c r="DC45" s="627"/>
      <c r="DD45" s="600">
        <v>115401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722353</v>
      </c>
      <c r="CS46" s="592"/>
      <c r="CT46" s="592"/>
      <c r="CU46" s="592"/>
      <c r="CV46" s="592"/>
      <c r="CW46" s="592"/>
      <c r="CX46" s="592"/>
      <c r="CY46" s="593"/>
      <c r="CZ46" s="625">
        <v>7.7</v>
      </c>
      <c r="DA46" s="684"/>
      <c r="DB46" s="684"/>
      <c r="DC46" s="685"/>
      <c r="DD46" s="600">
        <v>304779</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v>683865</v>
      </c>
      <c r="CS47" s="617"/>
      <c r="CT47" s="617"/>
      <c r="CU47" s="617"/>
      <c r="CV47" s="617"/>
      <c r="CW47" s="617"/>
      <c r="CX47" s="617"/>
      <c r="CY47" s="618"/>
      <c r="CZ47" s="625">
        <v>7.3</v>
      </c>
      <c r="DA47" s="626"/>
      <c r="DB47" s="626"/>
      <c r="DC47" s="627"/>
      <c r="DD47" s="600">
        <v>191503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84"/>
      <c r="DB48" s="684"/>
      <c r="DC48" s="685"/>
      <c r="DD48" s="600" t="s">
        <v>317</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9340437</v>
      </c>
      <c r="CS49" s="659"/>
      <c r="CT49" s="659"/>
      <c r="CU49" s="659"/>
      <c r="CV49" s="659"/>
      <c r="CW49" s="659"/>
      <c r="CX49" s="659"/>
      <c r="CY49" s="686"/>
      <c r="CZ49" s="687">
        <v>100</v>
      </c>
      <c r="DA49" s="688"/>
      <c r="DB49" s="688"/>
      <c r="DC49" s="689"/>
      <c r="DD49" s="690">
        <v>5175507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DQ8" sqref="DQ8:DU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10136</v>
      </c>
      <c r="R7" s="721"/>
      <c r="S7" s="721"/>
      <c r="T7" s="721"/>
      <c r="U7" s="721"/>
      <c r="V7" s="721">
        <v>9340</v>
      </c>
      <c r="W7" s="721"/>
      <c r="X7" s="721"/>
      <c r="Y7" s="721"/>
      <c r="Z7" s="721"/>
      <c r="AA7" s="721">
        <v>795</v>
      </c>
      <c r="AB7" s="721"/>
      <c r="AC7" s="721"/>
      <c r="AD7" s="721"/>
      <c r="AE7" s="722"/>
      <c r="AF7" s="723">
        <v>344</v>
      </c>
      <c r="AG7" s="724"/>
      <c r="AH7" s="724"/>
      <c r="AI7" s="724"/>
      <c r="AJ7" s="725"/>
      <c r="AK7" s="760">
        <v>811</v>
      </c>
      <c r="AL7" s="761"/>
      <c r="AM7" s="761"/>
      <c r="AN7" s="761"/>
      <c r="AO7" s="761"/>
      <c r="AP7" s="761">
        <v>7813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-579</v>
      </c>
      <c r="CI7" s="758"/>
      <c r="CJ7" s="758"/>
      <c r="CK7" s="758"/>
      <c r="CL7" s="759"/>
      <c r="CM7" s="757">
        <v>74</v>
      </c>
      <c r="CN7" s="758"/>
      <c r="CO7" s="758"/>
      <c r="CP7" s="758"/>
      <c r="CQ7" s="759"/>
      <c r="CR7" s="757">
        <v>950</v>
      </c>
      <c r="CS7" s="758"/>
      <c r="CT7" s="758"/>
      <c r="CU7" s="758"/>
      <c r="CV7" s="759"/>
      <c r="CW7" s="757">
        <v>0</v>
      </c>
      <c r="CX7" s="758"/>
      <c r="CY7" s="758"/>
      <c r="CZ7" s="758"/>
      <c r="DA7" s="759"/>
      <c r="DB7" s="757">
        <v>0</v>
      </c>
      <c r="DC7" s="758"/>
      <c r="DD7" s="758"/>
      <c r="DE7" s="758"/>
      <c r="DF7" s="759"/>
      <c r="DG7" s="757">
        <v>465</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10136</v>
      </c>
      <c r="R23" s="780"/>
      <c r="S23" s="780"/>
      <c r="T23" s="780"/>
      <c r="U23" s="780"/>
      <c r="V23" s="780">
        <v>9340</v>
      </c>
      <c r="W23" s="780"/>
      <c r="X23" s="780"/>
      <c r="Y23" s="780"/>
      <c r="Z23" s="780"/>
      <c r="AA23" s="780">
        <v>795</v>
      </c>
      <c r="AB23" s="780"/>
      <c r="AC23" s="780"/>
      <c r="AD23" s="780"/>
      <c r="AE23" s="781"/>
      <c r="AF23" s="782">
        <v>344</v>
      </c>
      <c r="AG23" s="780"/>
      <c r="AH23" s="780"/>
      <c r="AI23" s="780"/>
      <c r="AJ23" s="783"/>
      <c r="AK23" s="784"/>
      <c r="AL23" s="785"/>
      <c r="AM23" s="785"/>
      <c r="AN23" s="785"/>
      <c r="AO23" s="785"/>
      <c r="AP23" s="780">
        <v>7813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2458</v>
      </c>
      <c r="R28" s="809"/>
      <c r="S28" s="809"/>
      <c r="T28" s="809"/>
      <c r="U28" s="809"/>
      <c r="V28" s="809">
        <v>2225</v>
      </c>
      <c r="W28" s="809"/>
      <c r="X28" s="809"/>
      <c r="Y28" s="809"/>
      <c r="Z28" s="809"/>
      <c r="AA28" s="809">
        <v>233</v>
      </c>
      <c r="AB28" s="809"/>
      <c r="AC28" s="809"/>
      <c r="AD28" s="809"/>
      <c r="AE28" s="810"/>
      <c r="AF28" s="811">
        <v>233</v>
      </c>
      <c r="AG28" s="809"/>
      <c r="AH28" s="809"/>
      <c r="AI28" s="809"/>
      <c r="AJ28" s="812"/>
      <c r="AK28" s="813">
        <v>187</v>
      </c>
      <c r="AL28" s="804"/>
      <c r="AM28" s="804"/>
      <c r="AN28" s="804"/>
      <c r="AO28" s="804"/>
      <c r="AP28" s="804" t="s">
        <v>532</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1162</v>
      </c>
      <c r="R29" s="745"/>
      <c r="S29" s="745"/>
      <c r="T29" s="745"/>
      <c r="U29" s="745"/>
      <c r="V29" s="745">
        <v>1160</v>
      </c>
      <c r="W29" s="745"/>
      <c r="X29" s="745"/>
      <c r="Y29" s="745"/>
      <c r="Z29" s="745"/>
      <c r="AA29" s="745">
        <v>2</v>
      </c>
      <c r="AB29" s="745"/>
      <c r="AC29" s="745"/>
      <c r="AD29" s="745"/>
      <c r="AE29" s="746"/>
      <c r="AF29" s="747">
        <v>2</v>
      </c>
      <c r="AG29" s="748"/>
      <c r="AH29" s="748"/>
      <c r="AI29" s="748"/>
      <c r="AJ29" s="749"/>
      <c r="AK29" s="816">
        <v>194</v>
      </c>
      <c r="AL29" s="817"/>
      <c r="AM29" s="817"/>
      <c r="AN29" s="817"/>
      <c r="AO29" s="817"/>
      <c r="AP29" s="804" t="s">
        <v>532</v>
      </c>
      <c r="AQ29" s="804"/>
      <c r="AR29" s="804"/>
      <c r="AS29" s="804"/>
      <c r="AT29" s="804"/>
      <c r="AU29" s="804" t="s">
        <v>533</v>
      </c>
      <c r="AV29" s="804"/>
      <c r="AW29" s="804"/>
      <c r="AX29" s="804"/>
      <c r="AY29" s="804"/>
      <c r="AZ29" s="805" t="s">
        <v>533</v>
      </c>
      <c r="BA29" s="805"/>
      <c r="BB29" s="805"/>
      <c r="BC29" s="805"/>
      <c r="BD29" s="805"/>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144</v>
      </c>
      <c r="R30" s="745"/>
      <c r="S30" s="745"/>
      <c r="T30" s="745"/>
      <c r="U30" s="745"/>
      <c r="V30" s="745">
        <v>144</v>
      </c>
      <c r="W30" s="745"/>
      <c r="X30" s="745"/>
      <c r="Y30" s="745"/>
      <c r="Z30" s="745"/>
      <c r="AA30" s="745">
        <v>0</v>
      </c>
      <c r="AB30" s="745"/>
      <c r="AC30" s="745"/>
      <c r="AD30" s="745"/>
      <c r="AE30" s="746"/>
      <c r="AF30" s="747">
        <v>0</v>
      </c>
      <c r="AG30" s="748"/>
      <c r="AH30" s="748"/>
      <c r="AI30" s="748"/>
      <c r="AJ30" s="749"/>
      <c r="AK30" s="816">
        <v>40</v>
      </c>
      <c r="AL30" s="817"/>
      <c r="AM30" s="817"/>
      <c r="AN30" s="817"/>
      <c r="AO30" s="817"/>
      <c r="AP30" s="817" t="s">
        <v>533</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442</v>
      </c>
      <c r="R31" s="745"/>
      <c r="S31" s="745"/>
      <c r="T31" s="745"/>
      <c r="U31" s="745"/>
      <c r="V31" s="745">
        <v>27</v>
      </c>
      <c r="W31" s="745"/>
      <c r="X31" s="745"/>
      <c r="Y31" s="745"/>
      <c r="Z31" s="745"/>
      <c r="AA31" s="745">
        <v>415</v>
      </c>
      <c r="AB31" s="745"/>
      <c r="AC31" s="745"/>
      <c r="AD31" s="745"/>
      <c r="AE31" s="746"/>
      <c r="AF31" s="747">
        <v>415</v>
      </c>
      <c r="AG31" s="748"/>
      <c r="AH31" s="748"/>
      <c r="AI31" s="748"/>
      <c r="AJ31" s="749"/>
      <c r="AK31" s="816">
        <v>67</v>
      </c>
      <c r="AL31" s="817"/>
      <c r="AM31" s="817"/>
      <c r="AN31" s="817"/>
      <c r="AO31" s="817"/>
      <c r="AP31" s="817">
        <v>1722</v>
      </c>
      <c r="AQ31" s="817"/>
      <c r="AR31" s="817"/>
      <c r="AS31" s="817"/>
      <c r="AT31" s="817"/>
      <c r="AU31" s="817">
        <v>31</v>
      </c>
      <c r="AV31" s="817"/>
      <c r="AW31" s="817"/>
      <c r="AX31" s="817"/>
      <c r="AY31" s="817"/>
      <c r="AZ31" s="818" t="s">
        <v>532</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1164</v>
      </c>
      <c r="R32" s="745"/>
      <c r="S32" s="745"/>
      <c r="T32" s="745"/>
      <c r="U32" s="745"/>
      <c r="V32" s="745">
        <v>1111</v>
      </c>
      <c r="W32" s="745"/>
      <c r="X32" s="745"/>
      <c r="Y32" s="745"/>
      <c r="Z32" s="745"/>
      <c r="AA32" s="745">
        <v>52</v>
      </c>
      <c r="AB32" s="745"/>
      <c r="AC32" s="745"/>
      <c r="AD32" s="745"/>
      <c r="AE32" s="746"/>
      <c r="AF32" s="747">
        <v>40</v>
      </c>
      <c r="AG32" s="748"/>
      <c r="AH32" s="748"/>
      <c r="AI32" s="748"/>
      <c r="AJ32" s="749"/>
      <c r="AK32" s="816">
        <v>181</v>
      </c>
      <c r="AL32" s="817"/>
      <c r="AM32" s="817"/>
      <c r="AN32" s="817"/>
      <c r="AO32" s="817"/>
      <c r="AP32" s="817">
        <v>3187</v>
      </c>
      <c r="AQ32" s="817"/>
      <c r="AR32" s="817"/>
      <c r="AS32" s="817"/>
      <c r="AT32" s="817"/>
      <c r="AU32" s="817">
        <v>2417</v>
      </c>
      <c r="AV32" s="817"/>
      <c r="AW32" s="817"/>
      <c r="AX32" s="817"/>
      <c r="AY32" s="817"/>
      <c r="AZ32" s="818" t="s">
        <v>532</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593</v>
      </c>
      <c r="R33" s="745"/>
      <c r="S33" s="745"/>
      <c r="T33" s="745"/>
      <c r="U33" s="745"/>
      <c r="V33" s="745">
        <v>584</v>
      </c>
      <c r="W33" s="745"/>
      <c r="X33" s="745"/>
      <c r="Y33" s="745"/>
      <c r="Z33" s="745"/>
      <c r="AA33" s="745">
        <v>9</v>
      </c>
      <c r="AB33" s="745"/>
      <c r="AC33" s="745"/>
      <c r="AD33" s="745"/>
      <c r="AE33" s="746"/>
      <c r="AF33" s="747">
        <v>8</v>
      </c>
      <c r="AG33" s="748"/>
      <c r="AH33" s="748"/>
      <c r="AI33" s="748"/>
      <c r="AJ33" s="749"/>
      <c r="AK33" s="816">
        <v>147</v>
      </c>
      <c r="AL33" s="817"/>
      <c r="AM33" s="817"/>
      <c r="AN33" s="817"/>
      <c r="AO33" s="817"/>
      <c r="AP33" s="817">
        <v>1650</v>
      </c>
      <c r="AQ33" s="817"/>
      <c r="AR33" s="817"/>
      <c r="AS33" s="817"/>
      <c r="AT33" s="817"/>
      <c r="AU33" s="817">
        <v>1345</v>
      </c>
      <c r="AV33" s="817"/>
      <c r="AW33" s="817"/>
      <c r="AX33" s="817"/>
      <c r="AY33" s="817"/>
      <c r="AZ33" s="818" t="s">
        <v>532</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0.5</v>
      </c>
      <c r="R34" s="745"/>
      <c r="S34" s="745"/>
      <c r="T34" s="745"/>
      <c r="U34" s="745"/>
      <c r="V34" s="745">
        <v>0</v>
      </c>
      <c r="W34" s="745"/>
      <c r="X34" s="745"/>
      <c r="Y34" s="745"/>
      <c r="Z34" s="745"/>
      <c r="AA34" s="745">
        <v>0.5</v>
      </c>
      <c r="AB34" s="745"/>
      <c r="AC34" s="745"/>
      <c r="AD34" s="745"/>
      <c r="AE34" s="746"/>
      <c r="AF34" s="747">
        <v>1</v>
      </c>
      <c r="AG34" s="748"/>
      <c r="AH34" s="748"/>
      <c r="AI34" s="748"/>
      <c r="AJ34" s="749"/>
      <c r="AK34" s="816" t="s">
        <v>532</v>
      </c>
      <c r="AL34" s="817"/>
      <c r="AM34" s="817"/>
      <c r="AN34" s="817"/>
      <c r="AO34" s="817"/>
      <c r="AP34" s="817" t="s">
        <v>532</v>
      </c>
      <c r="AQ34" s="817"/>
      <c r="AR34" s="817"/>
      <c r="AS34" s="817"/>
      <c r="AT34" s="817"/>
      <c r="AU34" s="817" t="s">
        <v>533</v>
      </c>
      <c r="AV34" s="817"/>
      <c r="AW34" s="817"/>
      <c r="AX34" s="817"/>
      <c r="AY34" s="817"/>
      <c r="AZ34" s="818" t="s">
        <v>532</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698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4365</v>
      </c>
      <c r="R68" s="852"/>
      <c r="S68" s="852"/>
      <c r="T68" s="852"/>
      <c r="U68" s="852"/>
      <c r="V68" s="852">
        <v>4175</v>
      </c>
      <c r="W68" s="852"/>
      <c r="X68" s="852"/>
      <c r="Y68" s="852"/>
      <c r="Z68" s="852"/>
      <c r="AA68" s="852">
        <v>190</v>
      </c>
      <c r="AB68" s="852"/>
      <c r="AC68" s="852"/>
      <c r="AD68" s="852"/>
      <c r="AE68" s="852"/>
      <c r="AF68" s="852">
        <v>190</v>
      </c>
      <c r="AG68" s="852"/>
      <c r="AH68" s="852"/>
      <c r="AI68" s="852"/>
      <c r="AJ68" s="852"/>
      <c r="AK68" s="852" t="s">
        <v>533</v>
      </c>
      <c r="AL68" s="852"/>
      <c r="AM68" s="852"/>
      <c r="AN68" s="852"/>
      <c r="AO68" s="852"/>
      <c r="AP68" s="852">
        <v>1293</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689</v>
      </c>
      <c r="R69" s="817"/>
      <c r="S69" s="817"/>
      <c r="T69" s="817"/>
      <c r="U69" s="817"/>
      <c r="V69" s="817">
        <v>604</v>
      </c>
      <c r="W69" s="817"/>
      <c r="X69" s="817"/>
      <c r="Y69" s="817"/>
      <c r="Z69" s="817"/>
      <c r="AA69" s="817">
        <v>85</v>
      </c>
      <c r="AB69" s="817"/>
      <c r="AC69" s="817"/>
      <c r="AD69" s="817"/>
      <c r="AE69" s="817"/>
      <c r="AF69" s="817">
        <v>483</v>
      </c>
      <c r="AG69" s="817"/>
      <c r="AH69" s="817"/>
      <c r="AI69" s="817"/>
      <c r="AJ69" s="817"/>
      <c r="AK69" s="817" t="s">
        <v>533</v>
      </c>
      <c r="AL69" s="817"/>
      <c r="AM69" s="817"/>
      <c r="AN69" s="817"/>
      <c r="AO69" s="817"/>
      <c r="AP69" s="817">
        <v>4733</v>
      </c>
      <c r="AQ69" s="817"/>
      <c r="AR69" s="817"/>
      <c r="AS69" s="817"/>
      <c r="AT69" s="817"/>
      <c r="AU69" s="817" t="s">
        <v>532</v>
      </c>
      <c r="AV69" s="817"/>
      <c r="AW69" s="817"/>
      <c r="AX69" s="817"/>
      <c r="AY69" s="817"/>
      <c r="AZ69" s="863" t="s">
        <v>536</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821</v>
      </c>
      <c r="R70" s="817"/>
      <c r="S70" s="817"/>
      <c r="T70" s="817"/>
      <c r="U70" s="817"/>
      <c r="V70" s="817">
        <v>781</v>
      </c>
      <c r="W70" s="817"/>
      <c r="X70" s="817"/>
      <c r="Y70" s="817"/>
      <c r="Z70" s="817"/>
      <c r="AA70" s="817">
        <v>40</v>
      </c>
      <c r="AB70" s="817"/>
      <c r="AC70" s="817"/>
      <c r="AD70" s="817"/>
      <c r="AE70" s="817"/>
      <c r="AF70" s="817">
        <v>40</v>
      </c>
      <c r="AG70" s="817"/>
      <c r="AH70" s="817"/>
      <c r="AI70" s="817"/>
      <c r="AJ70" s="817"/>
      <c r="AK70" s="817">
        <v>1</v>
      </c>
      <c r="AL70" s="817"/>
      <c r="AM70" s="817"/>
      <c r="AN70" s="817"/>
      <c r="AO70" s="817"/>
      <c r="AP70" s="817" t="s">
        <v>533</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240924</v>
      </c>
      <c r="R71" s="817"/>
      <c r="S71" s="817"/>
      <c r="T71" s="817"/>
      <c r="U71" s="817"/>
      <c r="V71" s="817">
        <v>229430</v>
      </c>
      <c r="W71" s="817"/>
      <c r="X71" s="817"/>
      <c r="Y71" s="817"/>
      <c r="Z71" s="817"/>
      <c r="AA71" s="817">
        <v>11494</v>
      </c>
      <c r="AB71" s="817"/>
      <c r="AC71" s="817"/>
      <c r="AD71" s="817"/>
      <c r="AE71" s="817"/>
      <c r="AF71" s="817">
        <v>11494</v>
      </c>
      <c r="AG71" s="817"/>
      <c r="AH71" s="817"/>
      <c r="AI71" s="817"/>
      <c r="AJ71" s="817"/>
      <c r="AK71" s="817">
        <v>2244</v>
      </c>
      <c r="AL71" s="817"/>
      <c r="AM71" s="817"/>
      <c r="AN71" s="817"/>
      <c r="AO71" s="817"/>
      <c r="AP71" s="817" t="s">
        <v>533</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11109</v>
      </c>
      <c r="R72" s="817"/>
      <c r="S72" s="817"/>
      <c r="T72" s="817"/>
      <c r="U72" s="817"/>
      <c r="V72" s="817">
        <v>10768</v>
      </c>
      <c r="W72" s="817"/>
      <c r="X72" s="817"/>
      <c r="Y72" s="817"/>
      <c r="Z72" s="817"/>
      <c r="AA72" s="817">
        <v>341</v>
      </c>
      <c r="AB72" s="817"/>
      <c r="AC72" s="817"/>
      <c r="AD72" s="817"/>
      <c r="AE72" s="817"/>
      <c r="AF72" s="817" t="s">
        <v>532</v>
      </c>
      <c r="AG72" s="817"/>
      <c r="AH72" s="817"/>
      <c r="AI72" s="817"/>
      <c r="AJ72" s="817"/>
      <c r="AK72" s="817">
        <v>2209</v>
      </c>
      <c r="AL72" s="817"/>
      <c r="AM72" s="817"/>
      <c r="AN72" s="817"/>
      <c r="AO72" s="817"/>
      <c r="AP72" s="817" t="s">
        <v>532</v>
      </c>
      <c r="AQ72" s="817"/>
      <c r="AR72" s="817"/>
      <c r="AS72" s="817"/>
      <c r="AT72" s="817"/>
      <c r="AU72" s="817" t="s">
        <v>532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1420</v>
      </c>
      <c r="R73" s="817"/>
      <c r="S73" s="817"/>
      <c r="T73" s="817"/>
      <c r="U73" s="817"/>
      <c r="V73" s="817">
        <v>1419</v>
      </c>
      <c r="W73" s="817"/>
      <c r="X73" s="817"/>
      <c r="Y73" s="817"/>
      <c r="Z73" s="817"/>
      <c r="AA73" s="817">
        <v>1</v>
      </c>
      <c r="AB73" s="817"/>
      <c r="AC73" s="817"/>
      <c r="AD73" s="817"/>
      <c r="AE73" s="817"/>
      <c r="AF73" s="817" t="s">
        <v>532</v>
      </c>
      <c r="AG73" s="817"/>
      <c r="AH73" s="817"/>
      <c r="AI73" s="817"/>
      <c r="AJ73" s="817"/>
      <c r="AK73" s="817" t="s">
        <v>532</v>
      </c>
      <c r="AL73" s="817"/>
      <c r="AM73" s="817"/>
      <c r="AN73" s="817"/>
      <c r="AO73" s="817"/>
      <c r="AP73" s="817" t="s">
        <v>532</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2</v>
      </c>
      <c r="R74" s="817"/>
      <c r="S74" s="817"/>
      <c r="T74" s="817"/>
      <c r="U74" s="817"/>
      <c r="V74" s="817">
        <v>0</v>
      </c>
      <c r="W74" s="817"/>
      <c r="X74" s="817"/>
      <c r="Y74" s="817"/>
      <c r="Z74" s="817"/>
      <c r="AA74" s="817">
        <v>2</v>
      </c>
      <c r="AB74" s="817"/>
      <c r="AC74" s="817"/>
      <c r="AD74" s="817"/>
      <c r="AE74" s="817"/>
      <c r="AF74" s="817" t="s">
        <v>532</v>
      </c>
      <c r="AG74" s="817"/>
      <c r="AH74" s="817"/>
      <c r="AI74" s="817"/>
      <c r="AJ74" s="817"/>
      <c r="AK74" s="817" t="s">
        <v>532</v>
      </c>
      <c r="AL74" s="817"/>
      <c r="AM74" s="817"/>
      <c r="AN74" s="817"/>
      <c r="AO74" s="817"/>
      <c r="AP74" s="817" t="s">
        <v>532</v>
      </c>
      <c r="AQ74" s="817"/>
      <c r="AR74" s="817"/>
      <c r="AS74" s="817"/>
      <c r="AT74" s="817"/>
      <c r="AU74" s="817" t="s">
        <v>532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39</v>
      </c>
      <c r="R75" s="866"/>
      <c r="S75" s="866"/>
      <c r="T75" s="866"/>
      <c r="U75" s="816"/>
      <c r="V75" s="867">
        <v>38</v>
      </c>
      <c r="W75" s="866"/>
      <c r="X75" s="866"/>
      <c r="Y75" s="866"/>
      <c r="Z75" s="816"/>
      <c r="AA75" s="867">
        <v>1</v>
      </c>
      <c r="AB75" s="866"/>
      <c r="AC75" s="866"/>
      <c r="AD75" s="866"/>
      <c r="AE75" s="816"/>
      <c r="AF75" s="817" t="s">
        <v>532</v>
      </c>
      <c r="AG75" s="817"/>
      <c r="AH75" s="817"/>
      <c r="AI75" s="817"/>
      <c r="AJ75" s="817"/>
      <c r="AK75" s="817" t="s">
        <v>532</v>
      </c>
      <c r="AL75" s="817"/>
      <c r="AM75" s="817"/>
      <c r="AN75" s="817"/>
      <c r="AO75" s="817"/>
      <c r="AP75" s="817" t="s">
        <v>532</v>
      </c>
      <c r="AQ75" s="817"/>
      <c r="AR75" s="817"/>
      <c r="AS75" s="817"/>
      <c r="AT75" s="817"/>
      <c r="AU75" s="817" t="s">
        <v>532</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13</v>
      </c>
      <c r="R76" s="866"/>
      <c r="S76" s="866"/>
      <c r="T76" s="866"/>
      <c r="U76" s="816"/>
      <c r="V76" s="867">
        <v>12</v>
      </c>
      <c r="W76" s="866"/>
      <c r="X76" s="866"/>
      <c r="Y76" s="866"/>
      <c r="Z76" s="816"/>
      <c r="AA76" s="867">
        <v>1</v>
      </c>
      <c r="AB76" s="866"/>
      <c r="AC76" s="866"/>
      <c r="AD76" s="866"/>
      <c r="AE76" s="816"/>
      <c r="AF76" s="817" t="s">
        <v>532</v>
      </c>
      <c r="AG76" s="817"/>
      <c r="AH76" s="817"/>
      <c r="AI76" s="817"/>
      <c r="AJ76" s="817"/>
      <c r="AK76" s="817" t="s">
        <v>532</v>
      </c>
      <c r="AL76" s="817"/>
      <c r="AM76" s="817"/>
      <c r="AN76" s="817"/>
      <c r="AO76" s="817"/>
      <c r="AP76" s="817" t="s">
        <v>532</v>
      </c>
      <c r="AQ76" s="817"/>
      <c r="AR76" s="817"/>
      <c r="AS76" s="817"/>
      <c r="AT76" s="817"/>
      <c r="AU76" s="817" t="s">
        <v>532</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758593</v>
      </c>
      <c r="AB110" s="888"/>
      <c r="AC110" s="888"/>
      <c r="AD110" s="888"/>
      <c r="AE110" s="889"/>
      <c r="AF110" s="890">
        <v>793389</v>
      </c>
      <c r="AG110" s="888"/>
      <c r="AH110" s="888"/>
      <c r="AI110" s="888"/>
      <c r="AJ110" s="889"/>
      <c r="AK110" s="890">
        <v>759277</v>
      </c>
      <c r="AL110" s="888"/>
      <c r="AM110" s="888"/>
      <c r="AN110" s="888"/>
      <c r="AO110" s="889"/>
      <c r="AP110" s="891">
        <v>19.600000000000001</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7877200</v>
      </c>
      <c r="BR110" s="925"/>
      <c r="BS110" s="925"/>
      <c r="BT110" s="925"/>
      <c r="BU110" s="925"/>
      <c r="BV110" s="925">
        <v>7788051</v>
      </c>
      <c r="BW110" s="925"/>
      <c r="BX110" s="925"/>
      <c r="BY110" s="925"/>
      <c r="BZ110" s="925"/>
      <c r="CA110" s="925">
        <v>7813206</v>
      </c>
      <c r="CB110" s="925"/>
      <c r="CC110" s="925"/>
      <c r="CD110" s="925"/>
      <c r="CE110" s="925"/>
      <c r="CF110" s="939">
        <v>201.8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2525377</v>
      </c>
      <c r="BR111" s="918"/>
      <c r="BS111" s="918"/>
      <c r="BT111" s="918"/>
      <c r="BU111" s="918"/>
      <c r="BV111" s="918">
        <v>2294453</v>
      </c>
      <c r="BW111" s="918"/>
      <c r="BX111" s="918"/>
      <c r="BY111" s="918"/>
      <c r="BZ111" s="918"/>
      <c r="CA111" s="918">
        <v>1530049</v>
      </c>
      <c r="CB111" s="918"/>
      <c r="CC111" s="918"/>
      <c r="CD111" s="918"/>
      <c r="CE111" s="918"/>
      <c r="CF111" s="912">
        <v>39.5</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4186347</v>
      </c>
      <c r="BR112" s="918"/>
      <c r="BS112" s="918"/>
      <c r="BT112" s="918"/>
      <c r="BU112" s="918"/>
      <c r="BV112" s="918">
        <v>4421296</v>
      </c>
      <c r="BW112" s="918"/>
      <c r="BX112" s="918"/>
      <c r="BY112" s="918"/>
      <c r="BZ112" s="918"/>
      <c r="CA112" s="918">
        <v>4522828</v>
      </c>
      <c r="CB112" s="918"/>
      <c r="CC112" s="918"/>
      <c r="CD112" s="918"/>
      <c r="CE112" s="918"/>
      <c r="CF112" s="912">
        <v>116.8</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1816148</v>
      </c>
      <c r="DH112" s="918"/>
      <c r="DI112" s="918"/>
      <c r="DJ112" s="918"/>
      <c r="DK112" s="918"/>
      <c r="DL112" s="918">
        <v>1645020</v>
      </c>
      <c r="DM112" s="918"/>
      <c r="DN112" s="918"/>
      <c r="DO112" s="918"/>
      <c r="DP112" s="918"/>
      <c r="DQ112" s="918">
        <v>1034089</v>
      </c>
      <c r="DR112" s="918"/>
      <c r="DS112" s="918"/>
      <c r="DT112" s="918"/>
      <c r="DU112" s="918"/>
      <c r="DV112" s="919">
        <v>26.7</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349476</v>
      </c>
      <c r="AB113" s="932"/>
      <c r="AC113" s="932"/>
      <c r="AD113" s="932"/>
      <c r="AE113" s="933"/>
      <c r="AF113" s="934">
        <v>353256</v>
      </c>
      <c r="AG113" s="932"/>
      <c r="AH113" s="932"/>
      <c r="AI113" s="932"/>
      <c r="AJ113" s="933"/>
      <c r="AK113" s="934">
        <v>320801</v>
      </c>
      <c r="AL113" s="932"/>
      <c r="AM113" s="932"/>
      <c r="AN113" s="932"/>
      <c r="AO113" s="933"/>
      <c r="AP113" s="935">
        <v>8.3000000000000007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246817</v>
      </c>
      <c r="BR113" s="918"/>
      <c r="BS113" s="918"/>
      <c r="BT113" s="918"/>
      <c r="BU113" s="918"/>
      <c r="BV113" s="918">
        <v>251644</v>
      </c>
      <c r="BW113" s="918"/>
      <c r="BX113" s="918"/>
      <c r="BY113" s="918"/>
      <c r="BZ113" s="918"/>
      <c r="CA113" s="918">
        <v>212556</v>
      </c>
      <c r="CB113" s="918"/>
      <c r="CC113" s="918"/>
      <c r="CD113" s="918"/>
      <c r="CE113" s="918"/>
      <c r="CF113" s="912">
        <v>5.5</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61076</v>
      </c>
      <c r="AB114" s="957"/>
      <c r="AC114" s="957"/>
      <c r="AD114" s="957"/>
      <c r="AE114" s="958"/>
      <c r="AF114" s="959">
        <v>36196</v>
      </c>
      <c r="AG114" s="957"/>
      <c r="AH114" s="957"/>
      <c r="AI114" s="957"/>
      <c r="AJ114" s="958"/>
      <c r="AK114" s="959">
        <v>43530</v>
      </c>
      <c r="AL114" s="957"/>
      <c r="AM114" s="957"/>
      <c r="AN114" s="957"/>
      <c r="AO114" s="958"/>
      <c r="AP114" s="960">
        <v>1.1000000000000001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1755393</v>
      </c>
      <c r="BR114" s="918"/>
      <c r="BS114" s="918"/>
      <c r="BT114" s="918"/>
      <c r="BU114" s="918"/>
      <c r="BV114" s="918">
        <v>1597642</v>
      </c>
      <c r="BW114" s="918"/>
      <c r="BX114" s="918"/>
      <c r="BY114" s="918"/>
      <c r="BZ114" s="918"/>
      <c r="CA114" s="918">
        <v>1597108</v>
      </c>
      <c r="CB114" s="918"/>
      <c r="CC114" s="918"/>
      <c r="CD114" s="918"/>
      <c r="CE114" s="918"/>
      <c r="CF114" s="912">
        <v>41.3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156908</v>
      </c>
      <c r="AB115" s="932"/>
      <c r="AC115" s="932"/>
      <c r="AD115" s="932"/>
      <c r="AE115" s="933"/>
      <c r="AF115" s="934">
        <v>115411</v>
      </c>
      <c r="AG115" s="932"/>
      <c r="AH115" s="932"/>
      <c r="AI115" s="932"/>
      <c r="AJ115" s="933"/>
      <c r="AK115" s="934">
        <v>134909</v>
      </c>
      <c r="AL115" s="932"/>
      <c r="AM115" s="932"/>
      <c r="AN115" s="932"/>
      <c r="AO115" s="933"/>
      <c r="AP115" s="935">
        <v>3.5</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632106</v>
      </c>
      <c r="DH115" s="957"/>
      <c r="DI115" s="957"/>
      <c r="DJ115" s="957"/>
      <c r="DK115" s="958"/>
      <c r="DL115" s="959">
        <v>596045</v>
      </c>
      <c r="DM115" s="957"/>
      <c r="DN115" s="957"/>
      <c r="DO115" s="957"/>
      <c r="DP115" s="958"/>
      <c r="DQ115" s="959">
        <v>464600</v>
      </c>
      <c r="DR115" s="957"/>
      <c r="DS115" s="957"/>
      <c r="DT115" s="957"/>
      <c r="DU115" s="958"/>
      <c r="DV115" s="960">
        <v>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312</v>
      </c>
      <c r="AB116" s="957"/>
      <c r="AC116" s="957"/>
      <c r="AD116" s="957"/>
      <c r="AE116" s="958"/>
      <c r="AF116" s="959">
        <v>98</v>
      </c>
      <c r="AG116" s="957"/>
      <c r="AH116" s="957"/>
      <c r="AI116" s="957"/>
      <c r="AJ116" s="958"/>
      <c r="AK116" s="959">
        <v>62</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1326365</v>
      </c>
      <c r="AB117" s="964"/>
      <c r="AC117" s="964"/>
      <c r="AD117" s="964"/>
      <c r="AE117" s="965"/>
      <c r="AF117" s="963">
        <v>1298350</v>
      </c>
      <c r="AG117" s="964"/>
      <c r="AH117" s="964"/>
      <c r="AI117" s="964"/>
      <c r="AJ117" s="965"/>
      <c r="AK117" s="963">
        <v>1258579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16591134</v>
      </c>
      <c r="BR118" s="984"/>
      <c r="BS118" s="984"/>
      <c r="BT118" s="984"/>
      <c r="BU118" s="984"/>
      <c r="BV118" s="984">
        <v>16353086</v>
      </c>
      <c r="BW118" s="984"/>
      <c r="BX118" s="984"/>
      <c r="BY118" s="984"/>
      <c r="BZ118" s="984"/>
      <c r="CA118" s="984">
        <v>15675747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1571926</v>
      </c>
      <c r="BR119" s="925"/>
      <c r="BS119" s="925"/>
      <c r="BT119" s="925"/>
      <c r="BU119" s="925"/>
      <c r="BV119" s="925">
        <v>1622194</v>
      </c>
      <c r="BW119" s="925"/>
      <c r="BX119" s="925"/>
      <c r="BY119" s="925"/>
      <c r="BZ119" s="925"/>
      <c r="CA119" s="925">
        <v>1623508</v>
      </c>
      <c r="CB119" s="925"/>
      <c r="CC119" s="925"/>
      <c r="CD119" s="925"/>
      <c r="CE119" s="925"/>
      <c r="CF119" s="939">
        <v>41.9</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77123</v>
      </c>
      <c r="DH119" s="996"/>
      <c r="DI119" s="996"/>
      <c r="DJ119" s="996"/>
      <c r="DK119" s="997"/>
      <c r="DL119" s="998">
        <v>53388</v>
      </c>
      <c r="DM119" s="996"/>
      <c r="DN119" s="996"/>
      <c r="DO119" s="996"/>
      <c r="DP119" s="997"/>
      <c r="DQ119" s="998">
        <v>31360</v>
      </c>
      <c r="DR119" s="996"/>
      <c r="DS119" s="996"/>
      <c r="DT119" s="996"/>
      <c r="DU119" s="997"/>
      <c r="DV119" s="999">
        <v>0.8</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199711</v>
      </c>
      <c r="BR120" s="918"/>
      <c r="BS120" s="918"/>
      <c r="BT120" s="918"/>
      <c r="BU120" s="918"/>
      <c r="BV120" s="918">
        <v>201028</v>
      </c>
      <c r="BW120" s="918"/>
      <c r="BX120" s="918"/>
      <c r="BY120" s="918"/>
      <c r="BZ120" s="918"/>
      <c r="CA120" s="918">
        <v>184361</v>
      </c>
      <c r="CB120" s="918"/>
      <c r="CC120" s="918"/>
      <c r="CD120" s="918"/>
      <c r="CE120" s="918"/>
      <c r="CF120" s="912">
        <v>4.8</v>
      </c>
      <c r="CG120" s="913"/>
      <c r="CH120" s="913"/>
      <c r="CI120" s="913"/>
      <c r="CJ120" s="913"/>
      <c r="CK120" s="1011" t="s">
        <v>436</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2047465</v>
      </c>
      <c r="DH120" s="925"/>
      <c r="DI120" s="925"/>
      <c r="DJ120" s="925"/>
      <c r="DK120" s="925"/>
      <c r="DL120" s="925">
        <v>2230711</v>
      </c>
      <c r="DM120" s="925"/>
      <c r="DN120" s="925"/>
      <c r="DO120" s="925"/>
      <c r="DP120" s="925"/>
      <c r="DQ120" s="925">
        <v>2355636</v>
      </c>
      <c r="DR120" s="925"/>
      <c r="DS120" s="925"/>
      <c r="DT120" s="925"/>
      <c r="DU120" s="925"/>
      <c r="DV120" s="926">
        <v>60.8</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5779</v>
      </c>
      <c r="AB121" s="957"/>
      <c r="AC121" s="957"/>
      <c r="AD121" s="957"/>
      <c r="AE121" s="958"/>
      <c r="AF121" s="959">
        <v>5573</v>
      </c>
      <c r="AG121" s="957"/>
      <c r="AH121" s="957"/>
      <c r="AI121" s="957"/>
      <c r="AJ121" s="958"/>
      <c r="AK121" s="959">
        <v>5160</v>
      </c>
      <c r="AL121" s="957"/>
      <c r="AM121" s="957"/>
      <c r="AN121" s="957"/>
      <c r="AO121" s="958"/>
      <c r="AP121" s="960">
        <v>0.1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8613552</v>
      </c>
      <c r="BR121" s="984"/>
      <c r="BS121" s="984"/>
      <c r="BT121" s="984"/>
      <c r="BU121" s="984"/>
      <c r="BV121" s="984">
        <v>8543602</v>
      </c>
      <c r="BW121" s="984"/>
      <c r="BX121" s="984"/>
      <c r="BY121" s="984"/>
      <c r="BZ121" s="984"/>
      <c r="CA121" s="984">
        <v>8384183</v>
      </c>
      <c r="CB121" s="984"/>
      <c r="CC121" s="984"/>
      <c r="CD121" s="984"/>
      <c r="CE121" s="984"/>
      <c r="CF121" s="1022">
        <v>216.6</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1369579</v>
      </c>
      <c r="DH121" s="918"/>
      <c r="DI121" s="918"/>
      <c r="DJ121" s="918"/>
      <c r="DK121" s="918"/>
      <c r="DL121" s="918">
        <v>1451046</v>
      </c>
      <c r="DM121" s="918"/>
      <c r="DN121" s="918"/>
      <c r="DO121" s="918"/>
      <c r="DP121" s="918"/>
      <c r="DQ121" s="918">
        <v>1488708</v>
      </c>
      <c r="DR121" s="918"/>
      <c r="DS121" s="918"/>
      <c r="DT121" s="918"/>
      <c r="DU121" s="918"/>
      <c r="DV121" s="919">
        <v>38.5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10385189</v>
      </c>
      <c r="BR122" s="1033"/>
      <c r="BS122" s="1033"/>
      <c r="BT122" s="1033"/>
      <c r="BU122" s="1033"/>
      <c r="BV122" s="1033">
        <v>10366824</v>
      </c>
      <c r="BW122" s="1033"/>
      <c r="BX122" s="1033"/>
      <c r="BY122" s="1033"/>
      <c r="BZ122" s="1033"/>
      <c r="CA122" s="1033">
        <v>10192052</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769303</v>
      </c>
      <c r="DH122" s="918"/>
      <c r="DI122" s="918"/>
      <c r="DJ122" s="918"/>
      <c r="DK122" s="918"/>
      <c r="DL122" s="918">
        <v>739539</v>
      </c>
      <c r="DM122" s="918"/>
      <c r="DN122" s="918"/>
      <c r="DO122" s="918"/>
      <c r="DP122" s="918"/>
      <c r="DQ122" s="918">
        <v>678484</v>
      </c>
      <c r="DR122" s="918"/>
      <c r="DS122" s="918"/>
      <c r="DT122" s="918"/>
      <c r="DU122" s="918"/>
      <c r="DV122" s="919">
        <v>17.5</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160.30000000000001</v>
      </c>
      <c r="BR123" s="1025"/>
      <c r="BS123" s="1025"/>
      <c r="BT123" s="1025"/>
      <c r="BU123" s="1025"/>
      <c r="BV123" s="1025">
        <v>155</v>
      </c>
      <c r="BW123" s="1025"/>
      <c r="BX123" s="1025"/>
      <c r="BY123" s="1025"/>
      <c r="BZ123" s="1025"/>
      <c r="CA123" s="1025">
        <v>141.6</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151129</v>
      </c>
      <c r="AB126" s="957"/>
      <c r="AC126" s="957"/>
      <c r="AD126" s="957"/>
      <c r="AE126" s="958"/>
      <c r="AF126" s="959">
        <v>109838</v>
      </c>
      <c r="AG126" s="957"/>
      <c r="AH126" s="957"/>
      <c r="AI126" s="957"/>
      <c r="AJ126" s="958"/>
      <c r="AK126" s="959">
        <v>129749</v>
      </c>
      <c r="AL126" s="957"/>
      <c r="AM126" s="957"/>
      <c r="AN126" s="957"/>
      <c r="AO126" s="958"/>
      <c r="AP126" s="960">
        <v>3.4</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27076</v>
      </c>
      <c r="AB128" s="1088"/>
      <c r="AC128" s="1088"/>
      <c r="AD128" s="1088"/>
      <c r="AE128" s="1089"/>
      <c r="AF128" s="1090">
        <v>24412</v>
      </c>
      <c r="AG128" s="1088"/>
      <c r="AH128" s="1088"/>
      <c r="AI128" s="1088"/>
      <c r="AJ128" s="1089"/>
      <c r="AK128" s="1090">
        <v>20594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4513001</v>
      </c>
      <c r="AB129" s="957"/>
      <c r="AC129" s="957"/>
      <c r="AD129" s="957"/>
      <c r="AE129" s="958"/>
      <c r="AF129" s="959">
        <v>4502498</v>
      </c>
      <c r="AG129" s="957"/>
      <c r="AH129" s="957"/>
      <c r="AI129" s="957"/>
      <c r="AJ129" s="958"/>
      <c r="AK129" s="959">
        <v>4531005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643740</v>
      </c>
      <c r="AB130" s="957"/>
      <c r="AC130" s="957"/>
      <c r="AD130" s="957"/>
      <c r="AE130" s="958"/>
      <c r="AF130" s="959">
        <v>642536</v>
      </c>
      <c r="AG130" s="957"/>
      <c r="AH130" s="957"/>
      <c r="AI130" s="957"/>
      <c r="AJ130" s="958"/>
      <c r="AK130" s="959">
        <v>659772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141.6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3869261</v>
      </c>
      <c r="AB131" s="996"/>
      <c r="AC131" s="996"/>
      <c r="AD131" s="996"/>
      <c r="AE131" s="997"/>
      <c r="AF131" s="998">
        <v>3859962</v>
      </c>
      <c r="AG131" s="996"/>
      <c r="AH131" s="996"/>
      <c r="AI131" s="996"/>
      <c r="AJ131" s="997"/>
      <c r="AK131" s="998">
        <v>3871233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16.942485919999999</v>
      </c>
      <c r="AB132" s="1102"/>
      <c r="AC132" s="1102"/>
      <c r="AD132" s="1102"/>
      <c r="AE132" s="1103"/>
      <c r="AF132" s="1104">
        <v>16.357725800000001</v>
      </c>
      <c r="AG132" s="1102"/>
      <c r="AH132" s="1102"/>
      <c r="AI132" s="1102"/>
      <c r="AJ132" s="1103"/>
      <c r="AK132" s="1104">
        <v>14.93614567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17</v>
      </c>
      <c r="AB133" s="1109"/>
      <c r="AC133" s="1109"/>
      <c r="AD133" s="1109"/>
      <c r="AE133" s="1110"/>
      <c r="AF133" s="1108">
        <v>16.899999999999999</v>
      </c>
      <c r="AG133" s="1109"/>
      <c r="AH133" s="1109"/>
      <c r="AI133" s="1109"/>
      <c r="AJ133" s="1110"/>
      <c r="AK133" s="1108">
        <v>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M14" sqref="AM14:AT1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election activeCell="AM14" sqref="AM14:AT1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AM14" sqref="AM14:AT1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1094542</v>
      </c>
      <c r="L9" s="264">
        <v>61302</v>
      </c>
      <c r="M9" s="265">
        <v>75151</v>
      </c>
      <c r="N9" s="266">
        <v>-18.399999999999999</v>
      </c>
    </row>
    <row r="10" spans="1:16">
      <c r="A10" s="248"/>
      <c r="B10" s="244"/>
      <c r="C10" s="244"/>
      <c r="D10" s="244"/>
      <c r="E10" s="244"/>
      <c r="F10" s="244"/>
      <c r="G10" s="1117" t="s">
        <v>472</v>
      </c>
      <c r="H10" s="1118"/>
      <c r="I10" s="1118"/>
      <c r="J10" s="1119"/>
      <c r="K10" s="267">
        <v>185743</v>
      </c>
      <c r="L10" s="268">
        <v>10403</v>
      </c>
      <c r="M10" s="269">
        <v>6942</v>
      </c>
      <c r="N10" s="270">
        <v>49.9</v>
      </c>
    </row>
    <row r="11" spans="1:16" ht="13.5" customHeight="1">
      <c r="A11" s="248"/>
      <c r="B11" s="244"/>
      <c r="C11" s="244"/>
      <c r="D11" s="244"/>
      <c r="E11" s="244"/>
      <c r="F11" s="244"/>
      <c r="G11" s="1117" t="s">
        <v>473</v>
      </c>
      <c r="H11" s="1118"/>
      <c r="I11" s="1118"/>
      <c r="J11" s="1119"/>
      <c r="K11" s="267">
        <v>183530</v>
      </c>
      <c r="L11" s="268">
        <v>10279</v>
      </c>
      <c r="M11" s="269">
        <v>12381</v>
      </c>
      <c r="N11" s="270">
        <v>-17</v>
      </c>
    </row>
    <row r="12" spans="1:16" ht="13.5" customHeight="1">
      <c r="A12" s="248"/>
      <c r="B12" s="244"/>
      <c r="C12" s="244"/>
      <c r="D12" s="244"/>
      <c r="E12" s="244"/>
      <c r="F12" s="244"/>
      <c r="G12" s="1117" t="s">
        <v>474</v>
      </c>
      <c r="H12" s="1118"/>
      <c r="I12" s="1118"/>
      <c r="J12" s="1119"/>
      <c r="K12" s="267" t="s">
        <v>475</v>
      </c>
      <c r="L12" s="268" t="s">
        <v>475</v>
      </c>
      <c r="M12" s="269">
        <v>1226</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52961</v>
      </c>
      <c r="L14" s="268">
        <v>2966</v>
      </c>
      <c r="M14" s="269">
        <v>3698</v>
      </c>
      <c r="N14" s="270">
        <v>-19.8</v>
      </c>
    </row>
    <row r="15" spans="1:16" ht="13.5" customHeight="1">
      <c r="A15" s="248"/>
      <c r="B15" s="244"/>
      <c r="C15" s="244"/>
      <c r="D15" s="244"/>
      <c r="E15" s="244"/>
      <c r="F15" s="244"/>
      <c r="G15" s="1117" t="s">
        <v>478</v>
      </c>
      <c r="H15" s="1118"/>
      <c r="I15" s="1118"/>
      <c r="J15" s="1119"/>
      <c r="K15" s="267">
        <v>35221</v>
      </c>
      <c r="L15" s="268">
        <v>1973</v>
      </c>
      <c r="M15" s="269">
        <v>1685</v>
      </c>
      <c r="N15" s="270">
        <v>17.100000000000001</v>
      </c>
    </row>
    <row r="16" spans="1:16">
      <c r="A16" s="248"/>
      <c r="B16" s="244"/>
      <c r="C16" s="244"/>
      <c r="D16" s="244"/>
      <c r="E16" s="244"/>
      <c r="F16" s="244"/>
      <c r="G16" s="1120" t="s">
        <v>479</v>
      </c>
      <c r="H16" s="1121"/>
      <c r="I16" s="1121"/>
      <c r="J16" s="1122"/>
      <c r="K16" s="268">
        <v>-168970</v>
      </c>
      <c r="L16" s="268">
        <v>-9463</v>
      </c>
      <c r="M16" s="269">
        <v>-7941</v>
      </c>
      <c r="N16" s="270">
        <v>19.2</v>
      </c>
    </row>
    <row r="17" spans="1:16">
      <c r="A17" s="248"/>
      <c r="B17" s="244"/>
      <c r="C17" s="244"/>
      <c r="D17" s="244"/>
      <c r="E17" s="244"/>
      <c r="F17" s="244"/>
      <c r="G17" s="1120" t="s">
        <v>169</v>
      </c>
      <c r="H17" s="1121"/>
      <c r="I17" s="1121"/>
      <c r="J17" s="1122"/>
      <c r="K17" s="268">
        <v>1383027</v>
      </c>
      <c r="L17" s="268">
        <v>77459</v>
      </c>
      <c r="M17" s="269">
        <v>93141</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6.83</v>
      </c>
      <c r="L21" s="281">
        <v>8.6</v>
      </c>
      <c r="M21" s="282">
        <v>-1.77</v>
      </c>
      <c r="N21" s="249"/>
      <c r="O21" s="283"/>
      <c r="P21" s="279"/>
    </row>
    <row r="22" spans="1:16" s="284" customFormat="1">
      <c r="A22" s="279"/>
      <c r="B22" s="249"/>
      <c r="C22" s="249"/>
      <c r="D22" s="249"/>
      <c r="E22" s="249"/>
      <c r="F22" s="249"/>
      <c r="G22" s="1112" t="s">
        <v>485</v>
      </c>
      <c r="H22" s="1113"/>
      <c r="I22" s="1113"/>
      <c r="J22" s="1114"/>
      <c r="K22" s="285">
        <v>99.3</v>
      </c>
      <c r="L22" s="286">
        <v>96.5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759277</v>
      </c>
      <c r="L32" s="294">
        <v>42525</v>
      </c>
      <c r="M32" s="295">
        <v>49652</v>
      </c>
      <c r="N32" s="296">
        <v>-14.4</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t="s">
        <v>475</v>
      </c>
      <c r="N34" s="296" t="s">
        <v>475</v>
      </c>
    </row>
    <row r="35" spans="1:16" ht="27" customHeight="1">
      <c r="A35" s="248"/>
      <c r="B35" s="244"/>
      <c r="C35" s="244"/>
      <c r="D35" s="244"/>
      <c r="E35" s="244"/>
      <c r="F35" s="244"/>
      <c r="G35" s="1128" t="s">
        <v>492</v>
      </c>
      <c r="H35" s="1129"/>
      <c r="I35" s="1129"/>
      <c r="J35" s="1130"/>
      <c r="K35" s="294">
        <v>320801</v>
      </c>
      <c r="L35" s="294">
        <v>17967</v>
      </c>
      <c r="M35" s="295">
        <v>21204</v>
      </c>
      <c r="N35" s="296">
        <v>-15.3</v>
      </c>
    </row>
    <row r="36" spans="1:16" ht="27" customHeight="1">
      <c r="A36" s="248"/>
      <c r="B36" s="244"/>
      <c r="C36" s="244"/>
      <c r="D36" s="244"/>
      <c r="E36" s="244"/>
      <c r="F36" s="244"/>
      <c r="G36" s="1128" t="s">
        <v>493</v>
      </c>
      <c r="H36" s="1129"/>
      <c r="I36" s="1129"/>
      <c r="J36" s="1130"/>
      <c r="K36" s="294">
        <v>43530</v>
      </c>
      <c r="L36" s="294">
        <v>2438</v>
      </c>
      <c r="M36" s="295">
        <v>4748</v>
      </c>
      <c r="N36" s="296">
        <v>-48.7</v>
      </c>
    </row>
    <row r="37" spans="1:16" ht="13.5" customHeight="1">
      <c r="A37" s="248"/>
      <c r="B37" s="244"/>
      <c r="C37" s="244"/>
      <c r="D37" s="244"/>
      <c r="E37" s="244"/>
      <c r="F37" s="244"/>
      <c r="G37" s="1128" t="s">
        <v>494</v>
      </c>
      <c r="H37" s="1129"/>
      <c r="I37" s="1129"/>
      <c r="J37" s="1130"/>
      <c r="K37" s="294">
        <v>134909</v>
      </c>
      <c r="L37" s="294">
        <v>7556</v>
      </c>
      <c r="M37" s="295">
        <v>1840</v>
      </c>
      <c r="N37" s="296">
        <v>310.7</v>
      </c>
    </row>
    <row r="38" spans="1:16" ht="27" customHeight="1">
      <c r="A38" s="248"/>
      <c r="B38" s="244"/>
      <c r="C38" s="244"/>
      <c r="D38" s="244"/>
      <c r="E38" s="244"/>
      <c r="F38" s="244"/>
      <c r="G38" s="1131" t="s">
        <v>495</v>
      </c>
      <c r="H38" s="1132"/>
      <c r="I38" s="1132"/>
      <c r="J38" s="1133"/>
      <c r="K38" s="297">
        <v>62</v>
      </c>
      <c r="L38" s="297">
        <v>3</v>
      </c>
      <c r="M38" s="298">
        <v>8</v>
      </c>
      <c r="N38" s="299">
        <v>-62.5</v>
      </c>
      <c r="O38" s="293"/>
    </row>
    <row r="39" spans="1:16">
      <c r="A39" s="248"/>
      <c r="B39" s="244"/>
      <c r="C39" s="244"/>
      <c r="D39" s="244"/>
      <c r="E39" s="244"/>
      <c r="F39" s="244"/>
      <c r="G39" s="1131" t="s">
        <v>496</v>
      </c>
      <c r="H39" s="1132"/>
      <c r="I39" s="1132"/>
      <c r="J39" s="1133"/>
      <c r="K39" s="300">
        <v>-20594</v>
      </c>
      <c r="L39" s="300">
        <v>-1153</v>
      </c>
      <c r="M39" s="301">
        <v>-2351</v>
      </c>
      <c r="N39" s="302">
        <v>-51</v>
      </c>
      <c r="O39" s="293"/>
    </row>
    <row r="40" spans="1:16" ht="27" customHeight="1">
      <c r="A40" s="248"/>
      <c r="B40" s="244"/>
      <c r="C40" s="244"/>
      <c r="D40" s="244"/>
      <c r="E40" s="244"/>
      <c r="F40" s="244"/>
      <c r="G40" s="1128" t="s">
        <v>497</v>
      </c>
      <c r="H40" s="1129"/>
      <c r="I40" s="1129"/>
      <c r="J40" s="1130"/>
      <c r="K40" s="300">
        <v>-659772</v>
      </c>
      <c r="L40" s="300">
        <v>-36952</v>
      </c>
      <c r="M40" s="301">
        <v>-49387</v>
      </c>
      <c r="N40" s="302">
        <v>-25.2</v>
      </c>
      <c r="O40" s="293"/>
    </row>
    <row r="41" spans="1:16">
      <c r="A41" s="248"/>
      <c r="B41" s="244"/>
      <c r="C41" s="244"/>
      <c r="D41" s="244"/>
      <c r="E41" s="244"/>
      <c r="F41" s="244"/>
      <c r="G41" s="1134" t="s">
        <v>279</v>
      </c>
      <c r="H41" s="1135"/>
      <c r="I41" s="1135"/>
      <c r="J41" s="1136"/>
      <c r="K41" s="294">
        <v>578213</v>
      </c>
      <c r="L41" s="300">
        <v>32384</v>
      </c>
      <c r="M41" s="301">
        <v>25713</v>
      </c>
      <c r="N41" s="302">
        <v>25.9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1356548</v>
      </c>
      <c r="J51" s="320">
        <v>74923</v>
      </c>
      <c r="K51" s="321">
        <v>349.3</v>
      </c>
      <c r="L51" s="322">
        <v>57455</v>
      </c>
      <c r="M51" s="323">
        <v>39.799999999999997</v>
      </c>
      <c r="N51" s="324">
        <v>309.5</v>
      </c>
    </row>
    <row r="52" spans="1:14">
      <c r="A52" s="248"/>
      <c r="B52" s="244"/>
      <c r="C52" s="244"/>
      <c r="D52" s="244"/>
      <c r="E52" s="244"/>
      <c r="F52" s="244"/>
      <c r="G52" s="325"/>
      <c r="H52" s="326" t="s">
        <v>508</v>
      </c>
      <c r="I52" s="327">
        <v>243897</v>
      </c>
      <c r="J52" s="328">
        <v>13471</v>
      </c>
      <c r="K52" s="329">
        <v>-10.3</v>
      </c>
      <c r="L52" s="330">
        <v>33958</v>
      </c>
      <c r="M52" s="331">
        <v>43.6</v>
      </c>
      <c r="N52" s="332">
        <v>-53.9</v>
      </c>
    </row>
    <row r="53" spans="1:14">
      <c r="A53" s="248"/>
      <c r="B53" s="244"/>
      <c r="C53" s="244"/>
      <c r="D53" s="244"/>
      <c r="E53" s="244"/>
      <c r="F53" s="244"/>
      <c r="G53" s="310" t="s">
        <v>509</v>
      </c>
      <c r="H53" s="311"/>
      <c r="I53" s="319">
        <v>1752177</v>
      </c>
      <c r="J53" s="320">
        <v>97004</v>
      </c>
      <c r="K53" s="321">
        <v>29.5</v>
      </c>
      <c r="L53" s="322">
        <v>71812</v>
      </c>
      <c r="M53" s="323">
        <v>25</v>
      </c>
      <c r="N53" s="324">
        <v>4.5</v>
      </c>
    </row>
    <row r="54" spans="1:14">
      <c r="A54" s="248"/>
      <c r="B54" s="244"/>
      <c r="C54" s="244"/>
      <c r="D54" s="244"/>
      <c r="E54" s="244"/>
      <c r="F54" s="244"/>
      <c r="G54" s="325"/>
      <c r="H54" s="326" t="s">
        <v>508</v>
      </c>
      <c r="I54" s="327">
        <v>314781</v>
      </c>
      <c r="J54" s="328">
        <v>17427</v>
      </c>
      <c r="K54" s="329">
        <v>29.4</v>
      </c>
      <c r="L54" s="330">
        <v>35025</v>
      </c>
      <c r="M54" s="331">
        <v>3.1</v>
      </c>
      <c r="N54" s="332">
        <v>26.3</v>
      </c>
    </row>
    <row r="55" spans="1:14">
      <c r="A55" s="248"/>
      <c r="B55" s="244"/>
      <c r="C55" s="244"/>
      <c r="D55" s="244"/>
      <c r="E55" s="244"/>
      <c r="F55" s="244"/>
      <c r="G55" s="310" t="s">
        <v>510</v>
      </c>
      <c r="H55" s="311"/>
      <c r="I55" s="319">
        <v>1737645</v>
      </c>
      <c r="J55" s="320">
        <v>97244</v>
      </c>
      <c r="K55" s="321">
        <v>0.2</v>
      </c>
      <c r="L55" s="322">
        <v>59829</v>
      </c>
      <c r="M55" s="323">
        <v>-16.7</v>
      </c>
      <c r="N55" s="324">
        <v>16.899999999999999</v>
      </c>
    </row>
    <row r="56" spans="1:14">
      <c r="A56" s="248"/>
      <c r="B56" s="244"/>
      <c r="C56" s="244"/>
      <c r="D56" s="244"/>
      <c r="E56" s="244"/>
      <c r="F56" s="244"/>
      <c r="G56" s="325"/>
      <c r="H56" s="326" t="s">
        <v>508</v>
      </c>
      <c r="I56" s="327">
        <v>957305</v>
      </c>
      <c r="J56" s="328">
        <v>53574</v>
      </c>
      <c r="K56" s="329">
        <v>207.4</v>
      </c>
      <c r="L56" s="330">
        <v>33669</v>
      </c>
      <c r="M56" s="331">
        <v>-3.9</v>
      </c>
      <c r="N56" s="332">
        <v>211.3</v>
      </c>
    </row>
    <row r="57" spans="1:14">
      <c r="A57" s="248"/>
      <c r="B57" s="244"/>
      <c r="C57" s="244"/>
      <c r="D57" s="244"/>
      <c r="E57" s="244"/>
      <c r="F57" s="244"/>
      <c r="G57" s="310" t="s">
        <v>511</v>
      </c>
      <c r="H57" s="311"/>
      <c r="I57" s="319">
        <v>837669</v>
      </c>
      <c r="J57" s="320">
        <v>46989</v>
      </c>
      <c r="K57" s="321">
        <v>-51.7</v>
      </c>
      <c r="L57" s="322">
        <v>70582</v>
      </c>
      <c r="M57" s="323">
        <v>18</v>
      </c>
      <c r="N57" s="324">
        <v>-69.7</v>
      </c>
    </row>
    <row r="58" spans="1:14">
      <c r="A58" s="248"/>
      <c r="B58" s="244"/>
      <c r="C58" s="244"/>
      <c r="D58" s="244"/>
      <c r="E58" s="244"/>
      <c r="F58" s="244"/>
      <c r="G58" s="325"/>
      <c r="H58" s="326" t="s">
        <v>508</v>
      </c>
      <c r="I58" s="327">
        <v>540637</v>
      </c>
      <c r="J58" s="328">
        <v>30327</v>
      </c>
      <c r="K58" s="329">
        <v>-43.4</v>
      </c>
      <c r="L58" s="330">
        <v>36117</v>
      </c>
      <c r="M58" s="331">
        <v>7.3</v>
      </c>
      <c r="N58" s="332">
        <v>-50.7</v>
      </c>
    </row>
    <row r="59" spans="1:14">
      <c r="A59" s="248"/>
      <c r="B59" s="244"/>
      <c r="C59" s="244"/>
      <c r="D59" s="244"/>
      <c r="E59" s="244"/>
      <c r="F59" s="244"/>
      <c r="G59" s="310" t="s">
        <v>512</v>
      </c>
      <c r="H59" s="311"/>
      <c r="I59" s="319">
        <v>1798940</v>
      </c>
      <c r="J59" s="320">
        <v>100753</v>
      </c>
      <c r="K59" s="321">
        <v>114.4</v>
      </c>
      <c r="L59" s="322">
        <v>81990</v>
      </c>
      <c r="M59" s="323">
        <v>16.2</v>
      </c>
      <c r="N59" s="324">
        <v>98.2</v>
      </c>
    </row>
    <row r="60" spans="1:14">
      <c r="A60" s="248"/>
      <c r="B60" s="244"/>
      <c r="C60" s="244"/>
      <c r="D60" s="244"/>
      <c r="E60" s="244"/>
      <c r="F60" s="244"/>
      <c r="G60" s="325"/>
      <c r="H60" s="326" t="s">
        <v>508</v>
      </c>
      <c r="I60" s="333">
        <v>722353</v>
      </c>
      <c r="J60" s="328">
        <v>40457</v>
      </c>
      <c r="K60" s="329">
        <v>33.4</v>
      </c>
      <c r="L60" s="330">
        <v>34482</v>
      </c>
      <c r="M60" s="331">
        <v>-4.5</v>
      </c>
      <c r="N60" s="332">
        <v>37.9</v>
      </c>
    </row>
    <row r="61" spans="1:14">
      <c r="A61" s="248"/>
      <c r="B61" s="244"/>
      <c r="C61" s="244"/>
      <c r="D61" s="244"/>
      <c r="E61" s="244"/>
      <c r="F61" s="244"/>
      <c r="G61" s="310" t="s">
        <v>513</v>
      </c>
      <c r="H61" s="334"/>
      <c r="I61" s="335">
        <v>1496596</v>
      </c>
      <c r="J61" s="336">
        <v>83383</v>
      </c>
      <c r="K61" s="337">
        <v>88.3</v>
      </c>
      <c r="L61" s="338">
        <v>68334</v>
      </c>
      <c r="M61" s="339">
        <v>16.5</v>
      </c>
      <c r="N61" s="324">
        <v>71.8</v>
      </c>
    </row>
    <row r="62" spans="1:14">
      <c r="A62" s="248"/>
      <c r="B62" s="244"/>
      <c r="C62" s="244"/>
      <c r="D62" s="244"/>
      <c r="E62" s="244"/>
      <c r="F62" s="244"/>
      <c r="G62" s="325"/>
      <c r="H62" s="326" t="s">
        <v>508</v>
      </c>
      <c r="I62" s="327">
        <v>555795</v>
      </c>
      <c r="J62" s="328">
        <v>31051</v>
      </c>
      <c r="K62" s="329">
        <v>43.3</v>
      </c>
      <c r="L62" s="330">
        <v>34650</v>
      </c>
      <c r="M62" s="331">
        <v>9.1</v>
      </c>
      <c r="N62" s="332">
        <v>34.200000000000003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7"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10.92</v>
      </c>
      <c r="G47" s="12">
        <v>12.22</v>
      </c>
      <c r="H47" s="12">
        <v>18.12</v>
      </c>
      <c r="I47" s="12">
        <v>18.21</v>
      </c>
      <c r="J47" s="13">
        <v>16.38</v>
      </c>
    </row>
    <row r="48" spans="2:10" ht="57.75" customHeight="1">
      <c r="B48" s="14"/>
      <c r="C48" s="1139" t="s">
        <v>4</v>
      </c>
      <c r="D48" s="1139"/>
      <c r="E48" s="1140"/>
      <c r="F48" s="15">
        <v>2.84</v>
      </c>
      <c r="G48" s="16">
        <v>9.91</v>
      </c>
      <c r="H48" s="16">
        <v>11.83</v>
      </c>
      <c r="I48" s="16">
        <v>4.92</v>
      </c>
      <c r="J48" s="17">
        <v>7.59</v>
      </c>
    </row>
    <row r="49" spans="2:10" ht="57.75" customHeight="1" thickBot="1">
      <c r="B49" s="18"/>
      <c r="C49" s="1141" t="s">
        <v>5</v>
      </c>
      <c r="D49" s="1141"/>
      <c r="E49" s="1142"/>
      <c r="F49" s="19">
        <v>1.71</v>
      </c>
      <c r="G49" s="20">
        <v>7.15</v>
      </c>
      <c r="H49" s="20" t="s">
        <v>520</v>
      </c>
      <c r="I49" s="20" t="s">
        <v>521</v>
      </c>
      <c r="J49" s="21">
        <v>0.67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SheetLayoutView="100" workbookViewId="0">
      <selection activeCell="AM14" sqref="AM14:AT1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8.69</v>
      </c>
      <c r="G34" s="33">
        <v>8.93</v>
      </c>
      <c r="H34" s="33">
        <v>9.4700000000000006</v>
      </c>
      <c r="I34" s="33">
        <v>10.08</v>
      </c>
      <c r="J34" s="34">
        <v>9.15</v>
      </c>
      <c r="K34" s="22"/>
      <c r="L34" s="22"/>
      <c r="M34" s="22"/>
      <c r="N34" s="22"/>
      <c r="O34" s="22"/>
      <c r="P34" s="22"/>
    </row>
    <row r="35" spans="1:16" ht="39" customHeight="1">
      <c r="A35" s="22"/>
      <c r="B35" s="35"/>
      <c r="C35" s="1143" t="s">
        <v>523</v>
      </c>
      <c r="D35" s="1144"/>
      <c r="E35" s="1145"/>
      <c r="F35" s="36">
        <v>2.84</v>
      </c>
      <c r="G35" s="37">
        <v>9.91</v>
      </c>
      <c r="H35" s="37">
        <v>11.83</v>
      </c>
      <c r="I35" s="37">
        <v>4.92</v>
      </c>
      <c r="J35" s="38">
        <v>7.59</v>
      </c>
      <c r="K35" s="22"/>
      <c r="L35" s="22"/>
      <c r="M35" s="22"/>
      <c r="N35" s="22"/>
      <c r="O35" s="22"/>
      <c r="P35" s="22"/>
    </row>
    <row r="36" spans="1:16" ht="39" customHeight="1">
      <c r="A36" s="22"/>
      <c r="B36" s="35"/>
      <c r="C36" s="1143" t="s">
        <v>524</v>
      </c>
      <c r="D36" s="1144"/>
      <c r="E36" s="1145"/>
      <c r="F36" s="36">
        <v>2.15</v>
      </c>
      <c r="G36" s="37">
        <v>4.9000000000000004</v>
      </c>
      <c r="H36" s="37">
        <v>5.61</v>
      </c>
      <c r="I36" s="37">
        <v>4.96</v>
      </c>
      <c r="J36" s="38">
        <v>5.15</v>
      </c>
      <c r="K36" s="22"/>
      <c r="L36" s="22"/>
      <c r="M36" s="22"/>
      <c r="N36" s="22"/>
      <c r="O36" s="22"/>
      <c r="P36" s="22"/>
    </row>
    <row r="37" spans="1:16" ht="39" customHeight="1">
      <c r="A37" s="22"/>
      <c r="B37" s="35"/>
      <c r="C37" s="1143" t="s">
        <v>525</v>
      </c>
      <c r="D37" s="1144"/>
      <c r="E37" s="1145"/>
      <c r="F37" s="36">
        <v>0</v>
      </c>
      <c r="G37" s="37">
        <v>0</v>
      </c>
      <c r="H37" s="37">
        <v>0</v>
      </c>
      <c r="I37" s="37">
        <v>2.38</v>
      </c>
      <c r="J37" s="38">
        <v>0.88</v>
      </c>
      <c r="K37" s="22"/>
      <c r="L37" s="22"/>
      <c r="M37" s="22"/>
      <c r="N37" s="22"/>
      <c r="O37" s="22"/>
      <c r="P37" s="22"/>
    </row>
    <row r="38" spans="1:16" ht="39" customHeight="1">
      <c r="A38" s="22"/>
      <c r="B38" s="35"/>
      <c r="C38" s="1143" t="s">
        <v>526</v>
      </c>
      <c r="D38" s="1144"/>
      <c r="E38" s="1145"/>
      <c r="F38" s="36">
        <v>0</v>
      </c>
      <c r="G38" s="37">
        <v>0</v>
      </c>
      <c r="H38" s="37">
        <v>0</v>
      </c>
      <c r="I38" s="37">
        <v>4.28</v>
      </c>
      <c r="J38" s="38">
        <v>0.17</v>
      </c>
      <c r="K38" s="22"/>
      <c r="L38" s="22"/>
      <c r="M38" s="22"/>
      <c r="N38" s="22"/>
      <c r="O38" s="22"/>
      <c r="P38" s="22"/>
    </row>
    <row r="39" spans="1:16" ht="39" customHeight="1">
      <c r="A39" s="22"/>
      <c r="B39" s="35"/>
      <c r="C39" s="1143" t="s">
        <v>527</v>
      </c>
      <c r="D39" s="1144"/>
      <c r="E39" s="1145"/>
      <c r="F39" s="36">
        <v>0.2</v>
      </c>
      <c r="G39" s="37">
        <v>0.12</v>
      </c>
      <c r="H39" s="37">
        <v>1.38</v>
      </c>
      <c r="I39" s="37">
        <v>0.09</v>
      </c>
      <c r="J39" s="38">
        <v>0.05</v>
      </c>
      <c r="K39" s="22"/>
      <c r="L39" s="22"/>
      <c r="M39" s="22"/>
      <c r="N39" s="22"/>
      <c r="O39" s="22"/>
      <c r="P39" s="22"/>
    </row>
    <row r="40" spans="1:16" ht="39" customHeight="1">
      <c r="A40" s="22"/>
      <c r="B40" s="35"/>
      <c r="C40" s="1143" t="s">
        <v>528</v>
      </c>
      <c r="D40" s="1144"/>
      <c r="E40" s="1145"/>
      <c r="F40" s="36">
        <v>0.4</v>
      </c>
      <c r="G40" s="37">
        <v>0.16</v>
      </c>
      <c r="H40" s="37">
        <v>0.16</v>
      </c>
      <c r="I40" s="37">
        <v>0.01</v>
      </c>
      <c r="J40" s="38">
        <v>0.01</v>
      </c>
      <c r="K40" s="22"/>
      <c r="L40" s="22"/>
      <c r="M40" s="22"/>
      <c r="N40" s="22"/>
      <c r="O40" s="22"/>
      <c r="P40" s="22"/>
    </row>
    <row r="41" spans="1:16" ht="39" customHeight="1">
      <c r="A41" s="22"/>
      <c r="B41" s="35"/>
      <c r="C41" s="1143" t="s">
        <v>529</v>
      </c>
      <c r="D41" s="1144"/>
      <c r="E41" s="1145"/>
      <c r="F41" s="36">
        <v>0.04</v>
      </c>
      <c r="G41" s="37">
        <v>0.04</v>
      </c>
      <c r="H41" s="37">
        <v>0.03</v>
      </c>
      <c r="I41" s="37">
        <v>0.02</v>
      </c>
      <c r="J41" s="38">
        <v>0</v>
      </c>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0.26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85" zoomScaleNormal="85" zoomScaleSheetLayoutView="55" workbookViewId="0">
      <selection activeCell="AM14" sqref="AM14:AT1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827</v>
      </c>
      <c r="L45" s="60">
        <v>801</v>
      </c>
      <c r="M45" s="60">
        <v>759</v>
      </c>
      <c r="N45" s="60">
        <v>793</v>
      </c>
      <c r="O45" s="61">
        <v>759</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340</v>
      </c>
      <c r="L48" s="64">
        <v>362</v>
      </c>
      <c r="M48" s="64">
        <v>349</v>
      </c>
      <c r="N48" s="64">
        <v>353</v>
      </c>
      <c r="O48" s="65">
        <v>321</v>
      </c>
      <c r="P48" s="48"/>
      <c r="Q48" s="48"/>
      <c r="R48" s="48"/>
      <c r="S48" s="48"/>
      <c r="T48" s="48"/>
      <c r="U48" s="48"/>
    </row>
    <row r="49" spans="1:21" ht="30.75" customHeight="1">
      <c r="A49" s="48"/>
      <c r="B49" s="1161"/>
      <c r="C49" s="1162"/>
      <c r="D49" s="62"/>
      <c r="E49" s="1153" t="s">
        <v>16</v>
      </c>
      <c r="F49" s="1153"/>
      <c r="G49" s="1153"/>
      <c r="H49" s="1153"/>
      <c r="I49" s="1153"/>
      <c r="J49" s="1154"/>
      <c r="K49" s="63">
        <v>104</v>
      </c>
      <c r="L49" s="64">
        <v>67</v>
      </c>
      <c r="M49" s="64">
        <v>61</v>
      </c>
      <c r="N49" s="64">
        <v>36</v>
      </c>
      <c r="O49" s="65">
        <v>44</v>
      </c>
      <c r="P49" s="48"/>
      <c r="Q49" s="48"/>
      <c r="R49" s="48"/>
      <c r="S49" s="48"/>
      <c r="T49" s="48"/>
      <c r="U49" s="48"/>
    </row>
    <row r="50" spans="1:21" ht="30.75" customHeight="1">
      <c r="A50" s="48"/>
      <c r="B50" s="1161"/>
      <c r="C50" s="1162"/>
      <c r="D50" s="62"/>
      <c r="E50" s="1153" t="s">
        <v>17</v>
      </c>
      <c r="F50" s="1153"/>
      <c r="G50" s="1153"/>
      <c r="H50" s="1153"/>
      <c r="I50" s="1153"/>
      <c r="J50" s="1154"/>
      <c r="K50" s="63">
        <v>51</v>
      </c>
      <c r="L50" s="64">
        <v>134</v>
      </c>
      <c r="M50" s="64">
        <v>157</v>
      </c>
      <c r="N50" s="64">
        <v>115</v>
      </c>
      <c r="O50" s="65">
        <v>135</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475</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684</v>
      </c>
      <c r="L52" s="64">
        <v>673</v>
      </c>
      <c r="M52" s="64">
        <v>671</v>
      </c>
      <c r="N52" s="64">
        <v>666</v>
      </c>
      <c r="O52" s="65">
        <v>681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638</v>
      </c>
      <c r="L53" s="69">
        <v>691</v>
      </c>
      <c r="M53" s="69">
        <v>655</v>
      </c>
      <c r="N53" s="69">
        <v>631</v>
      </c>
      <c r="O53" s="70">
        <v>578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2015-04-30T00:55:40Z</cp:lastPrinted>
  <dcterms:created xsi:type="dcterms:W3CDTF">2015-02-17T06:11:59Z</dcterms:created>
  <dcterms:modified xsi:type="dcterms:W3CDTF">2015-04-30T01:50:59Z</dcterms:modified>
</cp:coreProperties>
</file>