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msv00\総務課\財政係\予算担当\27財政\03 照会・回答\01 財政状況資料集作成\04 回答\447 会津美里町\"/>
    </mc:Choice>
  </mc:AlternateContent>
  <workbookProtection workbookPassword="CC05" lockStructure="1"/>
  <bookViews>
    <workbookView xWindow="0" yWindow="0" windowWidth="14370" windowHeight="7545" firstSheet="4"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BW36" i="9"/>
  <c r="AM36" i="9"/>
  <c r="C36" i="9"/>
  <c r="BW35" i="9"/>
  <c r="AM35" i="9"/>
  <c r="C35" i="9"/>
  <c r="BW34" i="9"/>
  <c r="U34" i="9"/>
  <c r="U35" i="9" s="1"/>
  <c r="U36" i="9" s="1"/>
  <c r="C34" i="9"/>
  <c r="CO34" i="9" l="1"/>
  <c r="CO35" i="9" s="1"/>
  <c r="CO36" i="9" s="1"/>
  <c r="AM34" i="9"/>
  <c r="BE34" i="9" s="1"/>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<sst xmlns="http://schemas.openxmlformats.org/spreadsheetml/2006/main" count="1001" uniqueCount="549">
  <si>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</si>
  <si>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</si>
  <si>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</si>
  <si>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</si>
  <si>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</si>
  <si>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</si>
  <si>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</si>
  <si>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</si>
  <si>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</si>
  <si>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</si>
  <si>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</si>
  <si>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</si>
  <si>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</si>
  <si>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</si>
  <si>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</si>
  <si>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</si>
  <si>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</si>
  <si>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</si>
  <si>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</si>
  <si>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</si>
  <si>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</si>
  <si>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</si>
  <si>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</si>
  <si>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</si>
  <si>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</si>
  <si>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</si>
  <si>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</si>
  <si>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</si>
  <si>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</si>
  <si>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</si>
  <si>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</si>
  <si>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</si>
  <si>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</si>
  <si>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</si>
  <si>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</si>
  <si>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</si>
  <si>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</si>
  <si>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</si>
  <si>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</si>
  <si>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</si>
  <si>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</si>
  <si>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</si>
  <si>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</si>
  <si>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</si>
  <si>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</si>
  <si>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</si>
  <si>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</si>
  <si>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</si>
  <si>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</si>
  <si>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</si>
  <si>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</si>
  <si>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</si>
  <si>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</si>
  <si>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</si>
  <si>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</si>
  <si>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</si>
  <si>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</si>
  <si>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</si>
  <si>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</si>
  <si>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</si>
  <si>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</si>
  <si>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</si>
  <si>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</si>
  <si>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</si>
  <si>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</si>
  <si>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</si>
  <si>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</si>
  <si>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</si>
  <si>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</si>
  <si>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</si>
  <si>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</si>
  <si>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</si>
  <si>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</si>
  <si>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</si>
  <si>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</si>
  <si>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</si>
  <si>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</si>
  <si>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</si>
  <si>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</si>
  <si>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</si>
  <si>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</si>
  <si>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</si>
  <si>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会津美里町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</si>
  <si>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</si>
  <si>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</si>
  <si>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</si>
  <si>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</si>
  <si>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</si>
  <si>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</si>
  <si>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</si>
  <si>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</si>
  <si>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</si>
  <si>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</si>
  <si>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</si>
  <si>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</si>
  <si>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</si>
  <si>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</si>
  <si>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</si>
  <si>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</si>
  <si>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</si>
  <si>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</si>
  <si>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</si>
  <si>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</si>
  <si>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</si>
  <si>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</si>
  <si>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</si>
  <si>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</si>
  <si>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</si>
  <si>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</si>
  <si>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</si>
  <si>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</si>
  <si>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</si>
  <si>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</si>
  <si>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</si>
  <si>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</si>
  <si>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</si>
  <si>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</si>
  <si>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</si>
  <si>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</si>
  <si>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</si>
  <si>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</si>
  <si>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</si>
  <si>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</si>
  <si>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</si>
  <si>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</si>
  <si>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</si>
  <si>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</si>
  <si>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</si>
  <si>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</si>
  <si>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</si>
  <si>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</si>
  <si>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</si>
  <si>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</si>
  <si>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</si>
  <si>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</si>
  <si>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</si>
  <si>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</si>
  <si>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</si>
  <si>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</si>
  <si>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</si>
  <si>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</si>
  <si>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</si>
  <si>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</si>
  <si>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</si>
  <si>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</si>
  <si>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</si>
  <si>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</si>
  <si>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</si>
  <si>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</si>
  <si>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</si>
  <si>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</si>
  <si>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</si>
  <si>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</si>
  <si>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</si>
  <si>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</si>
  <si>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</si>
  <si>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</si>
  <si>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</si>
  <si>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</si>
  <si>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</si>
  <si>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</si>
  <si>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</si>
  <si>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</si>
  <si>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</si>
  <si>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</si>
  <si>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</si>
  <si>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</si>
  <si>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</si>
  <si>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</si>
  <si>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</si>
  <si>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</si>
  <si>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</si>
  <si>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</si>
  <si>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</si>
  <si>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</si>
  <si>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</si>
  <si>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</si>
  <si>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</si>
  <si>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</si>
  <si>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</si>
  <si>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</si>
  <si>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</si>
  <si>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</si>
  <si>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</si>
  <si>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</si>
  <si>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</si>
  <si>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</si>
  <si>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</si>
  <si>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</si>
  <si>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</si>
  <si>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</si>
  <si>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</si>
  <si>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</si>
  <si>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</si>
  <si>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</si>
  <si>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福島県会津美里町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</si>
  <si>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</si>
  <si>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</si>
  <si>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</si>
  <si>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</si>
  <si>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</si>
  <si>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</si>
  <si>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</si>
  <si>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</si>
  <si>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</si>
  <si>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</si>
  <si>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</si>
  <si>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</si>
  <si>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</si>
  <si>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</si>
  <si>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</si>
  <si>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</si>
  <si>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</si>
  <si>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</si>
  <si>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</si>
  <si>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</si>
  <si>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</si>
  <si>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</si>
  <si>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</si>
  <si>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</si>
  <si>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</si>
  <si>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</si>
  <si>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</si>
  <si>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</si>
  <si>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</si>
  <si>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</si>
  <si>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</si>
  <si>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</si>
  <si>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</si>
  <si>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</si>
  <si>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</si>
  <si>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</si>
  <si>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</si>
  <si>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</si>
  <si>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</si>
  <si>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</si>
  <si>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</si>
  <si>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</si>
  <si>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</si>
  <si>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</si>
  <si>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</si>
  <si>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</si>
  <si>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</si>
  <si>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</si>
  <si>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</si>
  <si>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</si>
  <si>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</si>
  <si>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</si>
  <si>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</si>
  <si>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</si>
  <si>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</si>
  <si>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</si>
  <si>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</si>
  <si>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</si>
  <si>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</si>
  <si>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</si>
  <si>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</si>
  <si>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</si>
  <si>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</si>
  <si>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</si>
  <si>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</si>
  <si>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</si>
  <si>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</si>
  <si>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</si>
  <si>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</si>
  <si>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</si>
  <si>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</si>
  <si>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</si>
  <si>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</si>
  <si>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</si>
  <si>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</si>
  <si>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</si>
  <si>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</si>
  <si>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</si>
  <si>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</si>
  <si>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</si>
  <si>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</si>
  <si>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</si>
  <si>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</si>
  <si>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</si>
  <si>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</si>
  <si>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</si>
  <si>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</si>
  <si>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</si>
  <si>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</si>
  <si>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</si>
  <si>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</si>
  <si>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</si>
  <si>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</si>
  <si>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</si>
  <si>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</si>
  <si>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</si>
  <si>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</si>
  <si>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</si>
  <si>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</si>
  <si>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</si>
  <si>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</si>
  <si>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</si>
  <si>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</si>
  <si>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</si>
  <si>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</si>
  <si>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</si>
  <si>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</si>
  <si>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</si>
  <si>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</si>
  <si>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</si>
  <si>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</si>
  <si>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</si>
  <si>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</si>
  <si>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</si>
  <si>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</si>
  <si>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</si>
  <si>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</si>
  <si>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</si>
  <si>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</si>
  <si>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</si>
  <si>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</si>
  <si>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</si>
  <si>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</si>
  <si>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</si>
  <si>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</si>
  <si>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</si>
  <si>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</si>
  <si>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</si>
  <si>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</si>
  <si>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</si>
  <si>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</si>
  <si>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</si>
  <si>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</si>
  <si>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</si>
  <si>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</si>
  <si>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</si>
  <si>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</si>
  <si>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</si>
  <si>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</si>
  <si>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</si>
  <si>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</si>
  <si>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</si>
  <si>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</si>
  <si>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</si>
  <si>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</si>
  <si>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</si>
  <si>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</si>
  <si>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</si>
  <si>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福島県会津美里町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</si>
  <si>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</si>
  <si>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</si>
  <si>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</si>
  <si>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</si>
  <si>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</si>
  <si>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</si>
  <si>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</si>
  <si>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</si>
  <si>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</si>
  <si>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</si>
  <si>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</si>
  <si>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</si>
  <si>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</si>
  <si>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</si>
  <si>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</si>
  <si>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</si>
  <si>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</si>
  <si>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</si>
  <si>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</si>
  <si>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</si>
  <si>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</si>
  <si>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</si>
  <si>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</si>
  <si>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</si>
  <si>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</si>
  <si>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</si>
  <si>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</si>
  <si>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</si>
  <si>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</si>
  <si>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</si>
  <si>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</si>
  <si>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</si>
  <si>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</si>
  <si>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</si>
  <si>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</si>
  <si>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</si>
  <si>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</si>
  <si>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</si>
  <si>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</si>
  <si>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</si>
  <si>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農業集落排水事業特別会計</t>
    <phoneticPr fontId="5"/>
  </si>
  <si>
    <t>個別合併処理浄化槽事業特別会計</t>
    <phoneticPr fontId="5"/>
  </si>
  <si>
    <t>住宅用地造成事業特別会計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</si>
  <si>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</si>
  <si>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</si>
  <si>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</si>
  <si>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</si>
  <si>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</si>
  <si>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</si>
  <si>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</si>
  <si>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</si>
  <si>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</si>
  <si>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</si>
  <si>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</si>
  <si>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</si>
  <si>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</si>
  <si>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</si>
  <si>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</si>
  <si>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</si>
  <si>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</si>
  <si>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</si>
  <si>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</si>
  <si>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</si>
  <si>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</si>
  <si>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</si>
  <si>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</si>
  <si>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</si>
  <si>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</si>
  <si>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</si>
  <si>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</si>
  <si>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</si>
  <si>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</si>
  <si>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</si>
  <si>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</si>
  <si>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</si>
  <si>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</si>
  <si>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</si>
  <si>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</si>
  <si>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</si>
  <si>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</si>
  <si>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</si>
  <si>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</si>
  <si>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</si>
  <si>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</si>
  <si>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</si>
  <si>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</si>
  <si>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</si>
  <si>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</si>
  <si>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</si>
  <si>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</si>
  <si>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</si>
  <si>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</si>
  <si>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</si>
  <si>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</si>
  <si>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</si>
  <si>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</si>
  <si>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</si>
  <si>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</si>
  <si>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</si>
  <si>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</si>
  <si>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</si>
  <si>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</si>
  <si>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</si>
  <si>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</si>
  <si>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</si>
  <si>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</si>
  <si>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</si>
  <si>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</si>
  <si>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</si>
  <si>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</si>
  <si>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</si>
  <si>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</si>
  <si>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</si>
  <si>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</si>
  <si>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</si>
  <si>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</si>
  <si>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</si>
  <si>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</si>
  <si>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</si>
  <si>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</si>
  <si>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</si>
  <si>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</si>
  <si>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</si>
  <si>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</si>
  <si>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</si>
  <si>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</si>
  <si>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</si>
  <si>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</si>
  <si>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</si>
  <si>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</si>
  <si>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</si>
  <si>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</si>
  <si>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</si>
  <si>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</si>
  <si>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</si>
  <si>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</si>
  <si>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</si>
  <si>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</si>
  <si>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</si>
  <si>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</si>
  <si>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</si>
  <si>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</si>
  <si>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</si>
  <si>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</si>
  <si>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</si>
  <si>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</si>
  <si>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</si>
  <si>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</si>
  <si>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</si>
  <si>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</si>
  <si>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</si>
  <si>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</si>
  <si>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</si>
  <si>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</si>
  <si>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</si>
  <si>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</si>
  <si>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</si>
  <si>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</si>
  <si>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</si>
  <si>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</si>
  <si>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</si>
  <si>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</si>
  <si>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</si>
  <si>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</si>
  <si>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</si>
  <si>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</si>
  <si>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</si>
  <si>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</si>
  <si>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</si>
  <si>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</si>
  <si>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</si>
  <si>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</si>
  <si>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</si>
  <si>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</si>
  <si>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</si>
  <si>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</si>
  <si>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</si>
  <si>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</si>
  <si>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国民健康保険特別会計</t>
  </si>
  <si>
    <t>一般会計</t>
  </si>
  <si>
    <t>水道事業特別会計</t>
  </si>
  <si>
    <t>介護保険特別会計</t>
  </si>
  <si>
    <t>住宅用地造成事業特別会計</t>
  </si>
  <si>
    <t>下水道事業特別会計</t>
  </si>
  <si>
    <t>農業集落排水事業特別会計</t>
  </si>
  <si>
    <t>後期高齢者医療特別会計</t>
  </si>
  <si>
    <t>その他会計（赤字）</t>
  </si>
  <si>
    <t>その他会計（黒字）</t>
  </si>
  <si>
    <t>-</t>
    <phoneticPr fontId="2"/>
  </si>
  <si>
    <t>-</t>
    <phoneticPr fontId="2"/>
  </si>
  <si>
    <t>会津若松土地開発公社</t>
    <rPh sb="0" eb="2">
      <t>アイヅ</t>
    </rPh>
    <rPh sb="2" eb="4">
      <t>ワカマツ</t>
    </rPh>
    <rPh sb="4" eb="6">
      <t>トチ</t>
    </rPh>
    <rPh sb="6" eb="8">
      <t>カイハツ</t>
    </rPh>
    <rPh sb="8" eb="10">
      <t>コウシャ</t>
    </rPh>
    <phoneticPr fontId="2"/>
  </si>
  <si>
    <t>会津美里振興公社</t>
    <rPh sb="0" eb="2">
      <t>アイヅ</t>
    </rPh>
    <rPh sb="2" eb="4">
      <t>ミサト</t>
    </rPh>
    <rPh sb="4" eb="6">
      <t>シンコウ</t>
    </rPh>
    <rPh sb="6" eb="8">
      <t>コウシャ</t>
    </rPh>
    <phoneticPr fontId="2"/>
  </si>
  <si>
    <t>米夢の郷</t>
    <rPh sb="0" eb="1">
      <t>コメ</t>
    </rPh>
    <rPh sb="1" eb="2">
      <t>ユメ</t>
    </rPh>
    <rPh sb="3" eb="4">
      <t>サト</t>
    </rPh>
    <phoneticPr fontId="2"/>
  </si>
  <si>
    <t>会津若松地方広域市町村圏整備組合　一般会計</t>
    <rPh sb="0" eb="4">
      <t>アイヅワカマツ</t>
    </rPh>
    <rPh sb="4" eb="6">
      <t>チホウ</t>
    </rPh>
    <rPh sb="6" eb="8">
      <t>コウイキ</t>
    </rPh>
    <rPh sb="8" eb="11">
      <t>シチョウソン</t>
    </rPh>
    <rPh sb="11" eb="12">
      <t>ケン</t>
    </rPh>
    <rPh sb="12" eb="14">
      <t>セイビ</t>
    </rPh>
    <rPh sb="14" eb="16">
      <t>クミアイ</t>
    </rPh>
    <rPh sb="17" eb="19">
      <t>イッパン</t>
    </rPh>
    <rPh sb="19" eb="21">
      <t>カイケイ</t>
    </rPh>
    <phoneticPr fontId="2"/>
  </si>
  <si>
    <t>会津若松地方広域市町村圏整備組合　水道用水供給事業会計</t>
    <rPh sb="0" eb="4">
      <t>アイヅワカマツ</t>
    </rPh>
    <rPh sb="4" eb="6">
      <t>チホウ</t>
    </rPh>
    <rPh sb="6" eb="8">
      <t>コウイキ</t>
    </rPh>
    <rPh sb="8" eb="11">
      <t>シチョウソン</t>
    </rPh>
    <rPh sb="11" eb="12">
      <t>ケン</t>
    </rPh>
    <rPh sb="12" eb="14">
      <t>セイビ</t>
    </rPh>
    <rPh sb="14" eb="16">
      <t>クミアイ</t>
    </rPh>
    <rPh sb="17" eb="19">
      <t>スイドウ</t>
    </rPh>
    <rPh sb="19" eb="20">
      <t>ヨウ</t>
    </rPh>
    <rPh sb="20" eb="21">
      <t>ミズ</t>
    </rPh>
    <rPh sb="21" eb="23">
      <t>キョウキュウ</t>
    </rPh>
    <rPh sb="23" eb="25">
      <t>ジギョウ</t>
    </rPh>
    <rPh sb="25" eb="27">
      <t>カイケイ</t>
    </rPh>
    <phoneticPr fontId="2"/>
  </si>
  <si>
    <t>-</t>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</si>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</sst>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84347</c:v>
                </c:pt>
                <c:pt idx="1">
                  <c:v>69857</c:v>
                </c:pt>
                <c:pt idx="2">
                  <c:v>67295</c:v>
                </c:pt>
                <c:pt idx="3">
                  <c:v>61026</c:v>
                </c:pt>
                <c:pt idx="4">
                  <c:v>21480</c:v>
                </c:pt>
              </c:numCache>
            </c:numRef>
          </c:val>
          <c:smooth val="0"/>
        </c:ser>
        <c:dLbls>
          <c:showLegendKey val="0"/>
          <c:showVal val="0"/>
          <c:showCatName val="0"/>
          <c:showSerName val="0"/>
          <c:showPercent val="0"/>
          <c:showBubbleSize val="0"/>
        </c:dLbls>
        <c:marker val="1"/>
        <c:smooth val="0"/>
        <c:axId val="278063776"/>
        <c:axId val="278062600"/>
      </c:lineChart>
      <c:catAx>
        <c:axId val="278063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062600"/>
        <c:crosses val="autoZero"/>
        <c:auto val="1"/>
        <c:lblAlgn val="ctr"/>
        <c:lblOffset val="100"/>
        <c:tickLblSkip val="1"/>
        <c:tickMarkSkip val="1"/>
        <c:noMultiLvlLbl val="0"/>
      </c:catAx>
      <c:valAx>
        <c:axId val="2780626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063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3.36</c:v>
                </c:pt>
                <c:pt idx="1">
                  <c:v>4.26</c:v>
                </c:pt>
                <c:pt idx="2">
                  <c:v>3.2</c:v>
                </c:pt>
                <c:pt idx="3">
                  <c:v>2.25</c:v>
                </c:pt>
                <c:pt idx="4">
                  <c:v>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13.65</c:v>
                </c:pt>
                <c:pt idx="1">
                  <c:v>14.14</c:v>
                </c:pt>
                <c:pt idx="2">
                  <c:v>14.91</c:v>
                </c:pt>
                <c:pt idx="3">
                  <c:v>16.07</c:v>
                </c:pt>
                <c:pt idx="4">
                  <c:v>22.69</c:v>
                </c:pt>
              </c:numCache>
            </c:numRef>
          </c:val>
        </c:ser>
        <c:dLbls>
          <c:showLegendKey val="0"/>
          <c:showVal val="0"/>
          <c:showCatName val="0"/>
          <c:showSerName val="0"/>
          <c:showPercent val="0"/>
          <c:showBubbleSize val="0"/>
        </c:dLbls>
        <c:gapWidth val="250"/>
        <c:overlap val="100"/>
        <c:axId val="278062992"/>
        <c:axId val="278062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1.03</c:v>
                </c:pt>
                <c:pt idx="1">
                  <c:v>3.08</c:v>
                </c:pt>
                <c:pt idx="2">
                  <c:v>1.75</c:v>
                </c:pt>
                <c:pt idx="3">
                  <c:v>1.8</c:v>
                </c:pt>
                <c:pt idx="4">
                  <c:v>8.67</c:v>
                </c:pt>
              </c:numCache>
            </c:numRef>
          </c:val>
          <c:smooth val="0"/>
        </c:ser>
        <c:dLbls>
          <c:showLegendKey val="0"/>
          <c:showVal val="0"/>
          <c:showCatName val="0"/>
          <c:showSerName val="0"/>
          <c:showPercent val="0"/>
          <c:showBubbleSize val="0"/>
        </c:dLbls>
        <c:marker val="1"/>
        <c:smooth val="0"/>
        <c:axId val="278062992"/>
        <c:axId val="278062208"/>
      </c:lineChart>
      <c:catAx>
        <c:axId val="27806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8062208"/>
        <c:crosses val="autoZero"/>
        <c:auto val="1"/>
        <c:lblAlgn val="ctr"/>
        <c:lblOffset val="100"/>
        <c:tickLblSkip val="1"/>
        <c:tickMarkSkip val="1"/>
        <c:noMultiLvlLbl val="0"/>
      </c:catAx>
      <c:valAx>
        <c:axId val="27806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06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0.14000000000000001</c:v>
                </c:pt>
                <c:pt idx="2">
                  <c:v>#N/A</c:v>
                </c:pt>
                <c:pt idx="3">
                  <c:v>0.1</c:v>
                </c:pt>
                <c:pt idx="4">
                  <c:v>#N/A</c:v>
                </c:pt>
                <c:pt idx="5">
                  <c:v>0.08</c:v>
                </c:pt>
                <c:pt idx="6">
                  <c:v>#N/A</c:v>
                </c:pt>
                <c:pt idx="7">
                  <c:v>0.04</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0.05</c:v>
                </c:pt>
                <c:pt idx="4">
                  <c:v>#N/A</c:v>
                </c:pt>
                <c:pt idx="5">
                  <c:v>0.08</c:v>
                </c:pt>
                <c:pt idx="6">
                  <c:v>#N/A</c:v>
                </c:pt>
                <c:pt idx="7">
                  <c:v>0.06</c:v>
                </c:pt>
                <c:pt idx="8">
                  <c:v>#N/A</c:v>
                </c:pt>
                <c:pt idx="9">
                  <c:v>0.05</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0.25</c:v>
                </c:pt>
                <c:pt idx="2">
                  <c:v>#N/A</c:v>
                </c:pt>
                <c:pt idx="3">
                  <c:v>0.48</c:v>
                </c:pt>
                <c:pt idx="4">
                  <c:v>#N/A</c:v>
                </c:pt>
                <c:pt idx="5">
                  <c:v>0.22</c:v>
                </c:pt>
                <c:pt idx="6">
                  <c:v>#N/A</c:v>
                </c:pt>
                <c:pt idx="7">
                  <c:v>0.18</c:v>
                </c:pt>
                <c:pt idx="8">
                  <c:v>#N/A</c:v>
                </c:pt>
                <c:pt idx="9">
                  <c:v>0.18</c:v>
                </c:pt>
              </c:numCache>
            </c:numRef>
          </c:val>
        </c:ser>
        <c:ser>
          <c:idx val="5"/>
          <c:order val="5"/>
          <c:tx>
            <c:strRef>
              <c:f>データシート!$A$32</c:f>
              <c:strCache>
                <c:ptCount val="1"/>
                <c:pt idx="0">
                  <c:v>住宅用地造成事業特別会計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0.85</c:v>
                </c:pt>
                <c:pt idx="2">
                  <c:v>#N/A</c:v>
                </c:pt>
                <c:pt idx="3">
                  <c:v>0.56999999999999995</c:v>
                </c:pt>
                <c:pt idx="4">
                  <c:v>#N/A</c:v>
                </c:pt>
                <c:pt idx="5">
                  <c:v>0.55000000000000004</c:v>
                </c:pt>
                <c:pt idx="6">
                  <c:v>#N/A</c:v>
                </c:pt>
                <c:pt idx="7">
                  <c:v>0.46</c:v>
                </c:pt>
                <c:pt idx="8">
                  <c:v>#N/A</c:v>
                </c:pt>
                <c:pt idx="9">
                  <c:v>0.41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1.26</c:v>
                </c:pt>
                <c:pt idx="2">
                  <c:v>#N/A</c:v>
                </c:pt>
                <c:pt idx="3">
                  <c:v>0.37</c:v>
                </c:pt>
                <c:pt idx="4">
                  <c:v>#N/A</c:v>
                </c:pt>
                <c:pt idx="5">
                  <c:v>1.33</c:v>
                </c:pt>
                <c:pt idx="6">
                  <c:v>#N/A</c:v>
                </c:pt>
                <c:pt idx="7">
                  <c:v>0.68</c:v>
                </c:pt>
                <c:pt idx="8">
                  <c:v>#N/A</c:v>
                </c:pt>
                <c:pt idx="9">
                  <c:v>0.77</c:v>
                </c:pt>
              </c:numCache>
            </c:numRef>
          </c:val>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3.56</c:v>
                </c:pt>
                <c:pt idx="2">
                  <c:v>#N/A</c:v>
                </c:pt>
                <c:pt idx="3">
                  <c:v>3.34</c:v>
                </c:pt>
                <c:pt idx="4">
                  <c:v>#N/A</c:v>
                </c:pt>
                <c:pt idx="5">
                  <c:v>3.15</c:v>
                </c:pt>
                <c:pt idx="6">
                  <c:v>#N/A</c:v>
                </c:pt>
                <c:pt idx="7">
                  <c:v>3.13</c:v>
                </c:pt>
                <c:pt idx="8">
                  <c:v>#N/A</c:v>
                </c:pt>
                <c:pt idx="9">
                  <c:v>2.52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3.36</c:v>
                </c:pt>
                <c:pt idx="2">
                  <c:v>#N/A</c:v>
                </c:pt>
                <c:pt idx="3">
                  <c:v>4.26</c:v>
                </c:pt>
                <c:pt idx="4">
                  <c:v>#N/A</c:v>
                </c:pt>
                <c:pt idx="5">
                  <c:v>3.2</c:v>
                </c:pt>
                <c:pt idx="6">
                  <c:v>#N/A</c:v>
                </c:pt>
                <c:pt idx="7">
                  <c:v>2.25</c:v>
                </c:pt>
                <c:pt idx="8">
                  <c:v>#N/A</c:v>
                </c:pt>
                <c:pt idx="9">
                  <c:v>2.6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c:v>
                </c:pt>
                <c:pt idx="2">
                  <c:v>#N/A</c:v>
                </c:pt>
                <c:pt idx="3">
                  <c:v>2.67</c:v>
                </c:pt>
                <c:pt idx="4">
                  <c:v>#N/A</c:v>
                </c:pt>
                <c:pt idx="5">
                  <c:v>3.61</c:v>
                </c:pt>
                <c:pt idx="6">
                  <c:v>#N/A</c:v>
                </c:pt>
                <c:pt idx="7">
                  <c:v>3.34</c:v>
                </c:pt>
                <c:pt idx="8">
                  <c:v>#N/A</c:v>
                </c:pt>
                <c:pt idx="9">
                  <c:v>2.68</c:v>
                </c:pt>
              </c:numCache>
            </c:numRef>
          </c:val>
        </c:ser>
        <c:dLbls>
          <c:showLegendKey val="0"/>
          <c:showVal val="0"/>
          <c:showCatName val="0"/>
          <c:showSerName val="0"/>
          <c:showPercent val="0"/>
          <c:showBubbleSize val="0"/>
        </c:dLbls>
        <c:gapWidth val="150"/>
        <c:overlap val="100"/>
        <c:axId val="276667488"/>
        <c:axId val="424763120"/>
      </c:barChart>
      <c:catAx>
        <c:axId val="27666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763120"/>
        <c:crosses val="autoZero"/>
        <c:auto val="1"/>
        <c:lblAlgn val="ctr"/>
        <c:lblOffset val="100"/>
        <c:tickLblSkip val="1"/>
        <c:tickMarkSkip val="1"/>
        <c:noMultiLvlLbl val="0"/>
      </c:catAx>
      <c:valAx>
        <c:axId val="42476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667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1356</c:v>
                </c:pt>
                <c:pt idx="5">
                  <c:v>1396</c:v>
                </c:pt>
                <c:pt idx="8">
                  <c:v>1425</c:v>
                </c:pt>
                <c:pt idx="11">
                  <c:v>1368</c:v>
                </c:pt>
                <c:pt idx="14">
                  <c:v>1374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278</c:v>
                </c:pt>
                <c:pt idx="3">
                  <c:v>263</c:v>
                </c:pt>
                <c:pt idx="6">
                  <c:v>214</c:v>
                </c:pt>
                <c:pt idx="9">
                  <c:v>188</c:v>
                </c:pt>
                <c:pt idx="12">
                  <c:v>153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77</c:v>
                </c:pt>
                <c:pt idx="3">
                  <c:v>75</c:v>
                </c:pt>
                <c:pt idx="6">
                  <c:v>73</c:v>
                </c:pt>
                <c:pt idx="9">
                  <c:v>60</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347</c:v>
                </c:pt>
                <c:pt idx="3">
                  <c:v>391</c:v>
                </c:pt>
                <c:pt idx="6">
                  <c:v>331</c:v>
                </c:pt>
                <c:pt idx="9">
                  <c:v>290</c:v>
                </c:pt>
                <c:pt idx="12">
                  <c:v>278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1553</c:v>
                </c:pt>
                <c:pt idx="3">
                  <c:v>1593</c:v>
                </c:pt>
                <c:pt idx="6">
                  <c:v>1616</c:v>
                </c:pt>
                <c:pt idx="9">
                  <c:v>1485</c:v>
                </c:pt>
                <c:pt idx="12">
                  <c:v>1439</c:v>
                </c:pt>
              </c:numCache>
            </c:numRef>
          </c:val>
        </c:ser>
        <c:dLbls>
          <c:showLegendKey val="0"/>
          <c:showVal val="0"/>
          <c:showCatName val="0"/>
          <c:showSerName val="0"/>
          <c:showPercent val="0"/>
          <c:showBubbleSize val="0"/>
        </c:dLbls>
        <c:gapWidth val="100"/>
        <c:overlap val="100"/>
        <c:axId val="424763904"/>
        <c:axId val="424764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899</c:v>
                </c:pt>
                <c:pt idx="2">
                  <c:v>#N/A</c:v>
                </c:pt>
                <c:pt idx="3">
                  <c:v>#N/A</c:v>
                </c:pt>
                <c:pt idx="4">
                  <c:v>926</c:v>
                </c:pt>
                <c:pt idx="5">
                  <c:v>#N/A</c:v>
                </c:pt>
                <c:pt idx="6">
                  <c:v>#N/A</c:v>
                </c:pt>
                <c:pt idx="7">
                  <c:v>809</c:v>
                </c:pt>
                <c:pt idx="8">
                  <c:v>#N/A</c:v>
                </c:pt>
                <c:pt idx="9">
                  <c:v>#N/A</c:v>
                </c:pt>
                <c:pt idx="10">
                  <c:v>655</c:v>
                </c:pt>
                <c:pt idx="11">
                  <c:v>#N/A</c:v>
                </c:pt>
                <c:pt idx="12">
                  <c:v>#N/A</c:v>
                </c:pt>
                <c:pt idx="13">
                  <c:v>546</c:v>
                </c:pt>
                <c:pt idx="14">
                  <c:v>#N/A</c:v>
                </c:pt>
              </c:numCache>
            </c:numRef>
          </c:val>
          <c:smooth val="0"/>
        </c:ser>
        <c:dLbls>
          <c:showLegendKey val="0"/>
          <c:showVal val="0"/>
          <c:showCatName val="0"/>
          <c:showSerName val="0"/>
          <c:showPercent val="0"/>
          <c:showBubbleSize val="0"/>
        </c:dLbls>
        <c:marker val="1"/>
        <c:smooth val="0"/>
        <c:axId val="424763904"/>
        <c:axId val="424764296"/>
      </c:lineChart>
      <c:catAx>
        <c:axId val="42476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764296"/>
        <c:crosses val="autoZero"/>
        <c:auto val="1"/>
        <c:lblAlgn val="ctr"/>
        <c:lblOffset val="100"/>
        <c:tickLblSkip val="1"/>
        <c:tickMarkSkip val="1"/>
        <c:noMultiLvlLbl val="0"/>
      </c:catAx>
      <c:valAx>
        <c:axId val="424764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76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12641</c:v>
                </c:pt>
                <c:pt idx="5">
                  <c:v>12497</c:v>
                </c:pt>
                <c:pt idx="8">
                  <c:v>12269</c:v>
                </c:pt>
                <c:pt idx="11">
                  <c:v>12139</c:v>
                </c:pt>
                <c:pt idx="14">
                  <c:v>11682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681</c:v>
                </c:pt>
                <c:pt idx="5">
                  <c:v>586</c:v>
                </c:pt>
                <c:pt idx="8">
                  <c:v>561</c:v>
                </c:pt>
                <c:pt idx="11">
                  <c:v>547</c:v>
                </c:pt>
                <c:pt idx="14">
                  <c:v>472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2871</c:v>
                </c:pt>
                <c:pt idx="5">
                  <c:v>3471</c:v>
                </c:pt>
                <c:pt idx="8">
                  <c:v>4637</c:v>
                </c:pt>
                <c:pt idx="11">
                  <c:v>5264</c:v>
                </c:pt>
                <c:pt idx="14">
                  <c:v>6095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2673</c:v>
                </c:pt>
                <c:pt idx="3">
                  <c:v>2750</c:v>
                </c:pt>
                <c:pt idx="6">
                  <c:v>2698</c:v>
                </c:pt>
                <c:pt idx="9">
                  <c:v>2686</c:v>
                </c:pt>
                <c:pt idx="12">
                  <c:v>2493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625</c:v>
                </c:pt>
                <c:pt idx="3">
                  <c:v>548</c:v>
                </c:pt>
                <c:pt idx="6">
                  <c:v>182</c:v>
                </c:pt>
                <c:pt idx="9">
                  <c:v>147</c:v>
                </c:pt>
                <c:pt idx="12">
                  <c:v>117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4645</c:v>
                </c:pt>
                <c:pt idx="3">
                  <c:v>4712</c:v>
                </c:pt>
                <c:pt idx="6">
                  <c:v>4810</c:v>
                </c:pt>
                <c:pt idx="9">
                  <c:v>5053</c:v>
                </c:pt>
                <c:pt idx="12">
                  <c:v>4751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1692</c:v>
                </c:pt>
                <c:pt idx="3">
                  <c:v>1394</c:v>
                </c:pt>
                <c:pt idx="6">
                  <c:v>1133</c:v>
                </c:pt>
                <c:pt idx="9">
                  <c:v>1067</c:v>
                </c:pt>
                <c:pt idx="12">
                  <c:v>836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14194</c:v>
                </c:pt>
                <c:pt idx="3">
                  <c:v>13655</c:v>
                </c:pt>
                <c:pt idx="6">
                  <c:v>12819</c:v>
                </c:pt>
                <c:pt idx="9">
                  <c:v>12207</c:v>
                </c:pt>
                <c:pt idx="12">
                  <c:v>11313</c:v>
                </c:pt>
              </c:numCache>
            </c:numRef>
          </c:val>
        </c:ser>
        <c:dLbls>
          <c:showLegendKey val="0"/>
          <c:showVal val="0"/>
          <c:showCatName val="0"/>
          <c:showSerName val="0"/>
          <c:showPercent val="0"/>
          <c:showBubbleSize val="0"/>
        </c:dLbls>
        <c:gapWidth val="100"/>
        <c:overlap val="100"/>
        <c:axId val="424766648"/>
        <c:axId val="424058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7635</c:v>
                </c:pt>
                <c:pt idx="2">
                  <c:v>#N/A</c:v>
                </c:pt>
                <c:pt idx="3">
                  <c:v>#N/A</c:v>
                </c:pt>
                <c:pt idx="4">
                  <c:v>6505</c:v>
                </c:pt>
                <c:pt idx="5">
                  <c:v>#N/A</c:v>
                </c:pt>
                <c:pt idx="6">
                  <c:v>#N/A</c:v>
                </c:pt>
                <c:pt idx="7">
                  <c:v>4174</c:v>
                </c:pt>
                <c:pt idx="8">
                  <c:v>#N/A</c:v>
                </c:pt>
                <c:pt idx="9">
                  <c:v>#N/A</c:v>
                </c:pt>
                <c:pt idx="10">
                  <c:v>3210</c:v>
                </c:pt>
                <c:pt idx="11">
                  <c:v>#N/A</c:v>
                </c:pt>
                <c:pt idx="12">
                  <c:v>#N/A</c:v>
                </c:pt>
                <c:pt idx="13">
                  <c:v>1261</c:v>
                </c:pt>
                <c:pt idx="14">
                  <c:v>#N/A</c:v>
                </c:pt>
              </c:numCache>
            </c:numRef>
          </c:val>
          <c:smooth val="0"/>
        </c:ser>
        <c:dLbls>
          <c:showLegendKey val="0"/>
          <c:showVal val="0"/>
          <c:showCatName val="0"/>
          <c:showSerName val="0"/>
          <c:showPercent val="0"/>
          <c:showBubbleSize val="0"/>
        </c:dLbls>
        <c:marker val="1"/>
        <c:smooth val="0"/>
        <c:axId val="424766648"/>
        <c:axId val="424058456"/>
      </c:lineChart>
      <c:catAx>
        <c:axId val="424766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4058456"/>
        <c:crosses val="autoZero"/>
        <c:auto val="1"/>
        <c:lblAlgn val="ctr"/>
        <c:lblOffset val="100"/>
        <c:tickLblSkip val="1"/>
        <c:tickMarkSkip val="1"/>
        <c:noMultiLvlLbl val="0"/>
      </c:catAx>
      <c:valAx>
        <c:axId val="424058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766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22,358
22,316
276.37
11,111,831
10,873,642
205,228
7,901,356
11,312,880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人口減少や全国平均を上回る高齢化率（平成</a:t>
          </a:r>
          <a:r>
            <a:rPr kumimoji="1" lang="en-US" altLang="ja-JP" sz="1300">
              <a:latin typeface="ＭＳ Ｐゴシック"/>
            </a:rPr>
            <a:t>25</a:t>
          </a:r>
          <a:r>
            <a:rPr kumimoji="1" lang="ja-JP" altLang="en-US" sz="1300">
              <a:latin typeface="ＭＳ Ｐゴシック"/>
            </a:rPr>
            <a:t>年度末</a:t>
          </a:r>
          <a:r>
            <a:rPr kumimoji="1" lang="en-US" altLang="ja-JP" sz="1300">
              <a:latin typeface="ＭＳ Ｐゴシック"/>
            </a:rPr>
            <a:t>31.6</a:t>
          </a:r>
          <a:r>
            <a:rPr kumimoji="1" lang="ja-JP" altLang="en-US" sz="1300">
              <a:latin typeface="ＭＳ Ｐゴシック"/>
            </a:rPr>
            <a:t>％）に加え、長引く景気低迷により法人関係の税収が低迷していることから、類似団体より</a:t>
          </a:r>
          <a:r>
            <a:rPr kumimoji="1" lang="en-US" altLang="ja-JP" sz="1300">
              <a:latin typeface="ＭＳ Ｐゴシック"/>
            </a:rPr>
            <a:t>0.38</a:t>
          </a:r>
          <a:r>
            <a:rPr kumimoji="1" lang="ja-JP" altLang="en-US" sz="1300">
              <a:latin typeface="ＭＳ Ｐゴシック"/>
            </a:rPr>
            <a:t>ポイント低い</a:t>
          </a:r>
          <a:r>
            <a:rPr kumimoji="1" lang="en-US" altLang="ja-JP" sz="1300">
              <a:latin typeface="ＭＳ Ｐゴシック"/>
            </a:rPr>
            <a:t>0.25</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町の主要作業である農業の振興及び企業誘致や若者定住対策等を推進することにより、町税等の増収を図る。</a:t>
          </a:r>
          <a:endParaRPr kumimoji="1" lang="en-US" altLang="ja-JP" sz="1300">
            <a:latin typeface="ＭＳ Ｐゴシック"/>
          </a:endParaRPr>
        </a:p>
        <a:p>
          <a:r>
            <a:rPr kumimoji="1" lang="ja-JP" altLang="en-US" sz="1300">
              <a:latin typeface="ＭＳ Ｐゴシック"/>
            </a:rPr>
            <a:t>　また、「会津美里町税等滞納金収納対策本部会議」における全庁的な取り組みにより、課税客体の適正把握に努めるとともに、平成</a:t>
          </a:r>
          <a:r>
            <a:rPr kumimoji="1" lang="en-US" altLang="ja-JP" sz="1300">
              <a:latin typeface="ＭＳ Ｐゴシック"/>
            </a:rPr>
            <a:t>21</a:t>
          </a:r>
          <a:r>
            <a:rPr kumimoji="1" lang="ja-JP" altLang="en-US" sz="1300">
              <a:latin typeface="ＭＳ Ｐゴシック"/>
            </a:rPr>
            <a:t>年度に設立された「福島県会津地域地方税滞納整理機構」と連携し、税の収納率向上と滞納額削減に向けた取り組みを強化し、財源確保に努める。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141111</xdr:rowOff>
    </xdr:from>
    <xdr:to>
      <xdr:col>7</xdr:col>
      <xdr:colOff>152400</xdr:colOff>
      <xdr:row>45</xdr:row>
      <xdr:rowOff>141111</xdr:rowOff>
    </xdr:to>
    <xdr:cxnSp macro="">
      <xdr:nvCxnSpPr>
        <xdr:cNvPr id="68" name="直線コネクタ 67"/>
        <xdr:cNvCxnSpPr/>
      </xdr:nvCxnSpPr>
      <xdr:spPr>
        <a:xfrm>
          <a:off x="4114800" y="7856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141111</xdr:rowOff>
    </xdr:from>
    <xdr:to>
      <xdr:col>6</xdr:col>
      <xdr:colOff>0</xdr:colOff>
      <xdr:row>45</xdr:row>
      <xdr:rowOff>141111</xdr:rowOff>
    </xdr:to>
    <xdr:cxnSp macro="">
      <xdr:nvCxnSpPr>
        <xdr:cNvPr id="71" name="直線コネクタ 70"/>
        <xdr:cNvCxnSpPr/>
      </xdr:nvCxnSpPr>
      <xdr:spPr>
        <a:xfrm>
          <a:off x="3225800" y="7856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114300</xdr:rowOff>
    </xdr:from>
    <xdr:to>
      <xdr:col>4</xdr:col>
      <xdr:colOff>482600</xdr:colOff>
      <xdr:row>45</xdr:row>
      <xdr:rowOff>141111</xdr:rowOff>
    </xdr:to>
    <xdr:cxnSp macro="">
      <xdr:nvCxnSpPr>
        <xdr:cNvPr id="74" name="直線コネクタ 73"/>
        <xdr:cNvCxnSpPr/>
      </xdr:nvCxnSpPr>
      <xdr:spPr>
        <a:xfrm>
          <a:off x="2336800" y="78295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100895</xdr:rowOff>
    </xdr:from>
    <xdr:to>
      <xdr:col>3</xdr:col>
      <xdr:colOff>279400</xdr:colOff>
      <xdr:row>45</xdr:row>
      <xdr:rowOff>114300</xdr:rowOff>
    </xdr:to>
    <xdr:cxnSp macro="">
      <xdr:nvCxnSpPr>
        <xdr:cNvPr id="77" name="直線コネクタ 76"/>
        <xdr:cNvCxnSpPr/>
      </xdr:nvCxnSpPr>
      <xdr:spPr>
        <a:xfrm>
          <a:off x="1447800" y="781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8" name="フローチャート : 判断 77"/>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9" name="テキスト ボックス 78"/>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1" name="テキスト ボックス 80"/>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90311</xdr:rowOff>
    </xdr:from>
    <xdr:to>
      <xdr:col>7</xdr:col>
      <xdr:colOff>203200</xdr:colOff>
      <xdr:row>46</xdr:row>
      <xdr:rowOff>20461</xdr:rowOff>
    </xdr:to>
    <xdr:sp macro="" textlink="">
      <xdr:nvSpPr>
        <xdr:cNvPr id="87" name="円/楕円 86"/>
        <xdr:cNvSpPr/>
      </xdr:nvSpPr>
      <xdr:spPr>
        <a:xfrm>
          <a:off x="49022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157638</xdr:rowOff>
    </xdr:from>
    <xdr:ext cx="762000" cy="259045"/>
    <xdr:sp macro="" textlink="">
      <xdr:nvSpPr>
        <xdr:cNvPr id="88" name="財政力該当値テキスト"/>
        <xdr:cNvSpPr txBox="1"/>
      </xdr:nvSpPr>
      <xdr:spPr>
        <a:xfrm>
          <a:off x="5041900" y="77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90311</xdr:rowOff>
    </xdr:from>
    <xdr:to>
      <xdr:col>6</xdr:col>
      <xdr:colOff>50800</xdr:colOff>
      <xdr:row>46</xdr:row>
      <xdr:rowOff>20461</xdr:rowOff>
    </xdr:to>
    <xdr:sp macro="" textlink="">
      <xdr:nvSpPr>
        <xdr:cNvPr id="89" name="円/楕円 88"/>
        <xdr:cNvSpPr/>
      </xdr:nvSpPr>
      <xdr:spPr>
        <a:xfrm>
          <a:off x="4064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46</xdr:row>
      <xdr:rowOff>5238</xdr:rowOff>
    </xdr:from>
    <xdr:ext cx="736600" cy="259045"/>
    <xdr:sp macro="" textlink="">
      <xdr:nvSpPr>
        <xdr:cNvPr id="90" name="テキスト ボックス 89"/>
        <xdr:cNvSpPr txBox="1"/>
      </xdr:nvSpPr>
      <xdr:spPr>
        <a:xfrm>
          <a:off x="3733800" y="789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90311</xdr:rowOff>
    </xdr:from>
    <xdr:to>
      <xdr:col>4</xdr:col>
      <xdr:colOff>533400</xdr:colOff>
      <xdr:row>46</xdr:row>
      <xdr:rowOff>20461</xdr:rowOff>
    </xdr:to>
    <xdr:sp macro="" textlink="">
      <xdr:nvSpPr>
        <xdr:cNvPr id="91" name="円/楕円 90"/>
        <xdr:cNvSpPr/>
      </xdr:nvSpPr>
      <xdr:spPr>
        <a:xfrm>
          <a:off x="3175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46</xdr:row>
      <xdr:rowOff>5238</xdr:rowOff>
    </xdr:from>
    <xdr:ext cx="762000" cy="259045"/>
    <xdr:sp macro="" textlink="">
      <xdr:nvSpPr>
        <xdr:cNvPr id="92" name="テキスト ボックス 91"/>
        <xdr:cNvSpPr txBox="1"/>
      </xdr:nvSpPr>
      <xdr:spPr>
        <a:xfrm>
          <a:off x="2844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63500</xdr:rowOff>
    </xdr:from>
    <xdr:to>
      <xdr:col>3</xdr:col>
      <xdr:colOff>330200</xdr:colOff>
      <xdr:row>45</xdr:row>
      <xdr:rowOff>165100</xdr:rowOff>
    </xdr:to>
    <xdr:sp macro="" textlink="">
      <xdr:nvSpPr>
        <xdr:cNvPr id="93" name="円/楕円 92"/>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149877</xdr:rowOff>
    </xdr:from>
    <xdr:ext cx="762000" cy="259045"/>
    <xdr:sp macro="" textlink="">
      <xdr:nvSpPr>
        <xdr:cNvPr id="94" name="テキスト ボックス 93"/>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50095</xdr:rowOff>
    </xdr:from>
    <xdr:to>
      <xdr:col>2</xdr:col>
      <xdr:colOff>127000</xdr:colOff>
      <xdr:row>45</xdr:row>
      <xdr:rowOff>151695</xdr:rowOff>
    </xdr:to>
    <xdr:sp macro="" textlink="">
      <xdr:nvSpPr>
        <xdr:cNvPr id="95" name="円/楕円 94"/>
        <xdr:cNvSpPr/>
      </xdr:nvSpPr>
      <xdr:spPr>
        <a:xfrm>
          <a:off x="1397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136472</xdr:rowOff>
    </xdr:from>
    <xdr:ext cx="762000" cy="259045"/>
    <xdr:sp macro="" textlink="">
      <xdr:nvSpPr>
        <xdr:cNvPr id="96" name="テキスト ボックス 95"/>
        <xdr:cNvSpPr txBox="1"/>
      </xdr:nvSpPr>
      <xdr:spPr>
        <a:xfrm>
          <a:off x="1066800" y="785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高利率の地方債の借換等による利子償還額の抑制を図るとともに、「会津美里町行財政改革推進計画（集中改革プラン）」及び「会津美里町定員適正化計画」に基づく職員数の削減などにより、類似団体より</a:t>
          </a:r>
          <a:r>
            <a:rPr kumimoji="1" lang="en-US" altLang="ja-JP" sz="1300">
              <a:latin typeface="ＭＳ Ｐゴシック"/>
            </a:rPr>
            <a:t>5.6</a:t>
          </a:r>
          <a:r>
            <a:rPr kumimoji="1" lang="ja-JP" altLang="en-US" sz="1300">
              <a:latin typeface="ＭＳ Ｐゴシック"/>
            </a:rPr>
            <a:t>ポイント低い</a:t>
          </a:r>
          <a:r>
            <a:rPr kumimoji="1" lang="en-US" altLang="ja-JP" sz="1300">
              <a:latin typeface="ＭＳ Ｐゴシック"/>
            </a:rPr>
            <a:t>81.6</a:t>
          </a:r>
          <a:r>
            <a:rPr kumimoji="1" lang="ja-JP" altLang="en-US" sz="1300">
              <a:latin typeface="ＭＳ Ｐゴシック"/>
            </a:rPr>
            <a:t>％となっている。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一方、依然として旧町村体制における事業の継続等により、物件</a:t>
          </a:r>
          <a:r>
            <a:rPr lang="ja-JP" altLang="ja-JP" sz="1300">
              <a:solidFill>
                <a:schemeClr val="dk1"/>
              </a:solidFill>
              <a:effectLst/>
              <a:latin typeface="+mn-lt"/>
              <a:ea typeface="+mn-ea"/>
              <a:cs typeface="+mn-cs"/>
            </a:rPr>
            <a:t>費及び補助費等が</a:t>
          </a:r>
          <a:r>
            <a:rPr lang="ja-JP" altLang="en-US" sz="1300">
              <a:solidFill>
                <a:schemeClr val="dk1"/>
              </a:solidFill>
              <a:effectLst/>
              <a:latin typeface="+mn-lt"/>
              <a:ea typeface="+mn-ea"/>
              <a:cs typeface="+mn-cs"/>
            </a:rPr>
            <a:t>増加傾向となっており、市町村合併</a:t>
          </a:r>
          <a:r>
            <a:rPr lang="ja-JP" altLang="ja-JP" sz="1300">
              <a:solidFill>
                <a:schemeClr val="dk1"/>
              </a:solidFill>
              <a:effectLst/>
              <a:latin typeface="+mn-lt"/>
              <a:ea typeface="+mn-ea"/>
              <a:cs typeface="+mn-cs"/>
            </a:rPr>
            <a:t>のメリットである集約化が十分に図られて</a:t>
          </a:r>
          <a:r>
            <a:rPr lang="ja-JP" altLang="en-US" sz="1300">
              <a:solidFill>
                <a:schemeClr val="dk1"/>
              </a:solidFill>
              <a:effectLst/>
              <a:latin typeface="+mn-lt"/>
              <a:ea typeface="+mn-ea"/>
              <a:cs typeface="+mn-cs"/>
            </a:rPr>
            <a:t>いないことから、早急に</a:t>
          </a:r>
          <a:r>
            <a:rPr lang="ja-JP" altLang="ja-JP" sz="1300">
              <a:solidFill>
                <a:schemeClr val="dk1"/>
              </a:solidFill>
              <a:effectLst/>
              <a:latin typeface="+mn-lt"/>
              <a:ea typeface="+mn-ea"/>
              <a:cs typeface="+mn-cs"/>
            </a:rPr>
            <a:t>会津美里町１町として</a:t>
          </a:r>
          <a:r>
            <a:rPr lang="ja-JP" altLang="en-US" sz="1300">
              <a:solidFill>
                <a:schemeClr val="dk1"/>
              </a:solidFill>
              <a:effectLst/>
              <a:latin typeface="+mn-lt"/>
              <a:ea typeface="+mn-ea"/>
              <a:cs typeface="+mn-cs"/>
            </a:rPr>
            <a:t>の行</a:t>
          </a:r>
          <a:r>
            <a:rPr lang="ja-JP" altLang="ja-JP" sz="1300">
              <a:solidFill>
                <a:schemeClr val="dk1"/>
              </a:solidFill>
              <a:effectLst/>
              <a:latin typeface="+mn-lt"/>
              <a:ea typeface="+mn-ea"/>
              <a:cs typeface="+mn-cs"/>
            </a:rPr>
            <a:t>財政運営を行</a:t>
          </a:r>
          <a:r>
            <a:rPr lang="ja-JP" altLang="en-US" sz="1300">
              <a:solidFill>
                <a:schemeClr val="dk1"/>
              </a:solidFill>
              <a:effectLst/>
              <a:latin typeface="+mn-lt"/>
              <a:ea typeface="+mn-ea"/>
              <a:cs typeface="+mn-cs"/>
            </a:rPr>
            <a:t>い、今後の</a:t>
          </a:r>
          <a:r>
            <a:rPr lang="ja-JP" altLang="ja-JP" sz="1300">
              <a:solidFill>
                <a:schemeClr val="dk1"/>
              </a:solidFill>
              <a:effectLst/>
              <a:latin typeface="+mn-lt"/>
              <a:ea typeface="+mn-ea"/>
              <a:cs typeface="+mn-cs"/>
            </a:rPr>
            <a:t>経常</a:t>
          </a:r>
          <a:r>
            <a:rPr lang="ja-JP" altLang="en-US" sz="1300">
              <a:solidFill>
                <a:schemeClr val="dk1"/>
              </a:solidFill>
              <a:effectLst/>
              <a:latin typeface="+mn-lt"/>
              <a:ea typeface="+mn-ea"/>
              <a:cs typeface="+mn-cs"/>
            </a:rPr>
            <a:t>収支比率の上昇を抑える。</a:t>
          </a:r>
          <a:endParaRPr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1016</xdr:rowOff>
    </xdr:from>
    <xdr:to>
      <xdr:col>7</xdr:col>
      <xdr:colOff>152400</xdr:colOff>
      <xdr:row>62</xdr:row>
      <xdr:rowOff>29972</xdr:rowOff>
    </xdr:to>
    <xdr:cxnSp macro="">
      <xdr:nvCxnSpPr>
        <xdr:cNvPr id="129" name="直線コネクタ 128"/>
        <xdr:cNvCxnSpPr/>
      </xdr:nvCxnSpPr>
      <xdr:spPr>
        <a:xfrm flipV="1">
          <a:off x="4114800" y="106309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29972</xdr:rowOff>
    </xdr:to>
    <xdr:cxnSp macro="">
      <xdr:nvCxnSpPr>
        <xdr:cNvPr id="132" name="直線コネクタ 131"/>
        <xdr:cNvCxnSpPr/>
      </xdr:nvCxnSpPr>
      <xdr:spPr>
        <a:xfrm>
          <a:off x="3225800" y="106550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165354</xdr:rowOff>
    </xdr:from>
    <xdr:to>
      <xdr:col>4</xdr:col>
      <xdr:colOff>482600</xdr:colOff>
      <xdr:row>62</xdr:row>
      <xdr:rowOff>25146</xdr:rowOff>
    </xdr:to>
    <xdr:cxnSp macro="">
      <xdr:nvCxnSpPr>
        <xdr:cNvPr id="135" name="直線コネクタ 134"/>
        <xdr:cNvCxnSpPr/>
      </xdr:nvCxnSpPr>
      <xdr:spPr>
        <a:xfrm>
          <a:off x="2336800" y="1045235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165354</xdr:rowOff>
    </xdr:from>
    <xdr:to>
      <xdr:col>3</xdr:col>
      <xdr:colOff>279400</xdr:colOff>
      <xdr:row>61</xdr:row>
      <xdr:rowOff>157988</xdr:rowOff>
    </xdr:to>
    <xdr:cxnSp macro="">
      <xdr:nvCxnSpPr>
        <xdr:cNvPr id="138" name="直線コネクタ 137"/>
        <xdr:cNvCxnSpPr/>
      </xdr:nvCxnSpPr>
      <xdr:spPr>
        <a:xfrm flipV="1">
          <a:off x="1447800" y="1045235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70866</xdr:rowOff>
    </xdr:from>
    <xdr:to>
      <xdr:col>3</xdr:col>
      <xdr:colOff>330200</xdr:colOff>
      <xdr:row>63</xdr:row>
      <xdr:rowOff>1016</xdr:rowOff>
    </xdr:to>
    <xdr:sp macro="" textlink="">
      <xdr:nvSpPr>
        <xdr:cNvPr id="139" name="フローチャート : 判断 138"/>
        <xdr:cNvSpPr/>
      </xdr:nvSpPr>
      <xdr:spPr>
        <a:xfrm>
          <a:off x="2286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40" name="テキスト ボックス 139"/>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1" name="フローチャート : 判断 140"/>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2" name="テキスト ボックス 141"/>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121666</xdr:rowOff>
    </xdr:from>
    <xdr:to>
      <xdr:col>7</xdr:col>
      <xdr:colOff>203200</xdr:colOff>
      <xdr:row>62</xdr:row>
      <xdr:rowOff>51816</xdr:rowOff>
    </xdr:to>
    <xdr:sp macro="" textlink="">
      <xdr:nvSpPr>
        <xdr:cNvPr id="148" name="円/楕円 147"/>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138193</xdr:rowOff>
    </xdr:from>
    <xdr:ext cx="762000" cy="259045"/>
    <xdr:sp macro="" textlink="">
      <xdr:nvSpPr>
        <xdr:cNvPr id="149"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150622</xdr:rowOff>
    </xdr:from>
    <xdr:to>
      <xdr:col>6</xdr:col>
      <xdr:colOff>50800</xdr:colOff>
      <xdr:row>62</xdr:row>
      <xdr:rowOff>80772</xdr:rowOff>
    </xdr:to>
    <xdr:sp macro="" textlink="">
      <xdr:nvSpPr>
        <xdr:cNvPr id="150" name="円/楕円 149"/>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90949</xdr:rowOff>
    </xdr:from>
    <xdr:ext cx="736600" cy="259045"/>
    <xdr:sp macro="" textlink="">
      <xdr:nvSpPr>
        <xdr:cNvPr id="151" name="テキスト ボックス 150"/>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2" name="円/楕円 151"/>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86123</xdr:rowOff>
    </xdr:from>
    <xdr:ext cx="762000" cy="259045"/>
    <xdr:sp macro="" textlink="">
      <xdr:nvSpPr>
        <xdr:cNvPr id="153" name="テキスト ボックス 152"/>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114554</xdr:rowOff>
    </xdr:from>
    <xdr:to>
      <xdr:col>3</xdr:col>
      <xdr:colOff>330200</xdr:colOff>
      <xdr:row>61</xdr:row>
      <xdr:rowOff>44704</xdr:rowOff>
    </xdr:to>
    <xdr:sp macro="" textlink="">
      <xdr:nvSpPr>
        <xdr:cNvPr id="154" name="円/楕円 153"/>
        <xdr:cNvSpPr/>
      </xdr:nvSpPr>
      <xdr:spPr>
        <a:xfrm>
          <a:off x="2286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54881</xdr:rowOff>
    </xdr:from>
    <xdr:ext cx="762000" cy="259045"/>
    <xdr:sp macro="" textlink="">
      <xdr:nvSpPr>
        <xdr:cNvPr id="155" name="テキスト ボックス 154"/>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107188</xdr:rowOff>
    </xdr:from>
    <xdr:to>
      <xdr:col>2</xdr:col>
      <xdr:colOff>127000</xdr:colOff>
      <xdr:row>62</xdr:row>
      <xdr:rowOff>37338</xdr:rowOff>
    </xdr:to>
    <xdr:sp macro="" textlink="">
      <xdr:nvSpPr>
        <xdr:cNvPr id="156" name="円/楕円 155"/>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47515</xdr:rowOff>
    </xdr:from>
    <xdr:ext cx="762000" cy="259045"/>
    <xdr:sp macro="" textlink="">
      <xdr:nvSpPr>
        <xdr:cNvPr id="157" name="テキスト ボックス 156"/>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[156,366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旧町村体制における事業の継続や市町村合併のメリットである集約化が十分に図られず物件費等が増加した結果、</a:t>
          </a:r>
          <a:r>
            <a:rPr kumimoji="1" lang="ja-JP" altLang="ja-JP" sz="1300">
              <a:solidFill>
                <a:schemeClr val="dk1"/>
              </a:solidFill>
              <a:effectLst/>
              <a:latin typeface="+mn-lt"/>
              <a:ea typeface="+mn-ea"/>
              <a:cs typeface="+mn-cs"/>
            </a:rPr>
            <a:t>類似団体より</a:t>
          </a:r>
          <a:r>
            <a:rPr kumimoji="1" lang="en-US" altLang="ja-JP" sz="1300">
              <a:solidFill>
                <a:schemeClr val="dk1"/>
              </a:solidFill>
              <a:effectLst/>
              <a:latin typeface="+mn-lt"/>
              <a:ea typeface="+mn-ea"/>
              <a:cs typeface="+mn-cs"/>
            </a:rPr>
            <a:t>47,786</a:t>
          </a:r>
          <a:r>
            <a:rPr kumimoji="1" lang="ja-JP" altLang="ja-JP" sz="1300">
              <a:solidFill>
                <a:schemeClr val="dk1"/>
              </a:solidFill>
              <a:effectLst/>
              <a:latin typeface="+mn-lt"/>
              <a:ea typeface="+mn-ea"/>
              <a:cs typeface="+mn-cs"/>
            </a:rPr>
            <a:t>円高い</a:t>
          </a:r>
          <a:r>
            <a:rPr kumimoji="1" lang="en-US" altLang="ja-JP" sz="1300">
              <a:solidFill>
                <a:schemeClr val="dk1"/>
              </a:solidFill>
              <a:effectLst/>
              <a:latin typeface="+mn-lt"/>
              <a:ea typeface="+mn-ea"/>
              <a:cs typeface="+mn-cs"/>
            </a:rPr>
            <a:t>156,366</a:t>
          </a:r>
          <a:r>
            <a:rPr kumimoji="1" lang="ja-JP" altLang="ja-JP" sz="1300">
              <a:solidFill>
                <a:schemeClr val="dk1"/>
              </a:solidFill>
              <a:effectLst/>
              <a:latin typeface="+mn-lt"/>
              <a:ea typeface="+mn-ea"/>
              <a:cs typeface="+mn-cs"/>
            </a:rPr>
            <a:t>円となって</a:t>
          </a:r>
          <a:r>
            <a:rPr kumimoji="1" lang="ja-JP" altLang="en-US" sz="1300">
              <a:solidFill>
                <a:schemeClr val="dk1"/>
              </a:solidFill>
              <a:effectLst/>
              <a:latin typeface="+mn-lt"/>
              <a:ea typeface="+mn-ea"/>
              <a:cs typeface="+mn-cs"/>
            </a:rPr>
            <a:t>いる</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早急に会津美里町１町としての行財政運営を行うため、事務事業の見直しや公共施設の集約化を図り、経費の抑制に努める。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139902</xdr:rowOff>
    </xdr:from>
    <xdr:to>
      <xdr:col>7</xdr:col>
      <xdr:colOff>152400</xdr:colOff>
      <xdr:row>81</xdr:row>
      <xdr:rowOff>143405</xdr:rowOff>
    </xdr:to>
    <xdr:cxnSp macro="">
      <xdr:nvCxnSpPr>
        <xdr:cNvPr id="192" name="直線コネクタ 191"/>
        <xdr:cNvCxnSpPr/>
      </xdr:nvCxnSpPr>
      <xdr:spPr>
        <a:xfrm flipV="1">
          <a:off x="4114800" y="14027352"/>
          <a:ext cx="838200" cy="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133665</xdr:rowOff>
    </xdr:from>
    <xdr:to>
      <xdr:col>6</xdr:col>
      <xdr:colOff>0</xdr:colOff>
      <xdr:row>81</xdr:row>
      <xdr:rowOff>143405</xdr:rowOff>
    </xdr:to>
    <xdr:cxnSp macro="">
      <xdr:nvCxnSpPr>
        <xdr:cNvPr id="195" name="直線コネクタ 194"/>
        <xdr:cNvCxnSpPr/>
      </xdr:nvCxnSpPr>
      <xdr:spPr>
        <a:xfrm>
          <a:off x="3225800" y="14021115"/>
          <a:ext cx="8890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108995</xdr:rowOff>
    </xdr:from>
    <xdr:to>
      <xdr:col>4</xdr:col>
      <xdr:colOff>482600</xdr:colOff>
      <xdr:row>81</xdr:row>
      <xdr:rowOff>133665</xdr:rowOff>
    </xdr:to>
    <xdr:cxnSp macro="">
      <xdr:nvCxnSpPr>
        <xdr:cNvPr id="198" name="直線コネクタ 197"/>
        <xdr:cNvCxnSpPr/>
      </xdr:nvCxnSpPr>
      <xdr:spPr>
        <a:xfrm>
          <a:off x="2336800" y="13996445"/>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80714</xdr:rowOff>
    </xdr:from>
    <xdr:to>
      <xdr:col>3</xdr:col>
      <xdr:colOff>279400</xdr:colOff>
      <xdr:row>81</xdr:row>
      <xdr:rowOff>108995</xdr:rowOff>
    </xdr:to>
    <xdr:cxnSp macro="">
      <xdr:nvCxnSpPr>
        <xdr:cNvPr id="201" name="直線コネクタ 200"/>
        <xdr:cNvCxnSpPr/>
      </xdr:nvCxnSpPr>
      <xdr:spPr>
        <a:xfrm>
          <a:off x="1447800" y="13968164"/>
          <a:ext cx="8890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111465</xdr:rowOff>
    </xdr:from>
    <xdr:to>
      <xdr:col>3</xdr:col>
      <xdr:colOff>330200</xdr:colOff>
      <xdr:row>81</xdr:row>
      <xdr:rowOff>41615</xdr:rowOff>
    </xdr:to>
    <xdr:sp macro="" textlink="">
      <xdr:nvSpPr>
        <xdr:cNvPr id="202" name="フローチャート : 判断 201"/>
        <xdr:cNvSpPr/>
      </xdr:nvSpPr>
      <xdr:spPr>
        <a:xfrm>
          <a:off x="2286000" y="1382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51792</xdr:rowOff>
    </xdr:from>
    <xdr:ext cx="762000" cy="259045"/>
    <xdr:sp macro="" textlink="">
      <xdr:nvSpPr>
        <xdr:cNvPr id="203" name="テキスト ボックス 202"/>
        <xdr:cNvSpPr txBox="1"/>
      </xdr:nvSpPr>
      <xdr:spPr>
        <a:xfrm>
          <a:off x="1955800" y="1359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96870</xdr:rowOff>
    </xdr:from>
    <xdr:to>
      <xdr:col>2</xdr:col>
      <xdr:colOff>127000</xdr:colOff>
      <xdr:row>81</xdr:row>
      <xdr:rowOff>27020</xdr:rowOff>
    </xdr:to>
    <xdr:sp macro="" textlink="">
      <xdr:nvSpPr>
        <xdr:cNvPr id="204" name="フローチャート : 判断 203"/>
        <xdr:cNvSpPr/>
      </xdr:nvSpPr>
      <xdr:spPr>
        <a:xfrm>
          <a:off x="1397000" y="138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37197</xdr:rowOff>
    </xdr:from>
    <xdr:ext cx="762000" cy="259045"/>
    <xdr:sp macro="" textlink="">
      <xdr:nvSpPr>
        <xdr:cNvPr id="205" name="テキスト ボックス 204"/>
        <xdr:cNvSpPr txBox="1"/>
      </xdr:nvSpPr>
      <xdr:spPr>
        <a:xfrm>
          <a:off x="1066800" y="135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89102</xdr:rowOff>
    </xdr:from>
    <xdr:to>
      <xdr:col>7</xdr:col>
      <xdr:colOff>203200</xdr:colOff>
      <xdr:row>82</xdr:row>
      <xdr:rowOff>19252</xdr:rowOff>
    </xdr:to>
    <xdr:sp macro="" textlink="">
      <xdr:nvSpPr>
        <xdr:cNvPr id="211" name="円/楕円 210"/>
        <xdr:cNvSpPr/>
      </xdr:nvSpPr>
      <xdr:spPr>
        <a:xfrm>
          <a:off x="4902200" y="139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61179</xdr:rowOff>
    </xdr:from>
    <xdr:ext cx="762000" cy="259045"/>
    <xdr:sp macro="" textlink="">
      <xdr:nvSpPr>
        <xdr:cNvPr id="212" name="人件費・物件費等の状況該当値テキスト"/>
        <xdr:cNvSpPr txBox="1"/>
      </xdr:nvSpPr>
      <xdr:spPr>
        <a:xfrm>
          <a:off x="5041900" y="1394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156,366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92605</xdr:rowOff>
    </xdr:from>
    <xdr:to>
      <xdr:col>6</xdr:col>
      <xdr:colOff>50800</xdr:colOff>
      <xdr:row>82</xdr:row>
      <xdr:rowOff>22755</xdr:rowOff>
    </xdr:to>
    <xdr:sp macro="" textlink="">
      <xdr:nvSpPr>
        <xdr:cNvPr id="213" name="円/楕円 212"/>
        <xdr:cNvSpPr/>
      </xdr:nvSpPr>
      <xdr:spPr>
        <a:xfrm>
          <a:off x="4064000" y="139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7532</xdr:rowOff>
    </xdr:from>
    <xdr:ext cx="736600" cy="259045"/>
    <xdr:sp macro="" textlink="">
      <xdr:nvSpPr>
        <xdr:cNvPr id="214" name="テキスト ボックス 213"/>
        <xdr:cNvSpPr txBox="1"/>
      </xdr:nvSpPr>
      <xdr:spPr>
        <a:xfrm>
          <a:off x="3733800" y="1406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82865</xdr:rowOff>
    </xdr:from>
    <xdr:to>
      <xdr:col>4</xdr:col>
      <xdr:colOff>533400</xdr:colOff>
      <xdr:row>82</xdr:row>
      <xdr:rowOff>13015</xdr:rowOff>
    </xdr:to>
    <xdr:sp macro="" textlink="">
      <xdr:nvSpPr>
        <xdr:cNvPr id="215" name="円/楕円 214"/>
        <xdr:cNvSpPr/>
      </xdr:nvSpPr>
      <xdr:spPr>
        <a:xfrm>
          <a:off x="3175000" y="1397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169242</xdr:rowOff>
    </xdr:from>
    <xdr:ext cx="762000" cy="259045"/>
    <xdr:sp macro="" textlink="">
      <xdr:nvSpPr>
        <xdr:cNvPr id="216" name="テキスト ボックス 215"/>
        <xdr:cNvSpPr txBox="1"/>
      </xdr:nvSpPr>
      <xdr:spPr>
        <a:xfrm>
          <a:off x="2844800" y="1405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154,815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58195</xdr:rowOff>
    </xdr:from>
    <xdr:to>
      <xdr:col>3</xdr:col>
      <xdr:colOff>330200</xdr:colOff>
      <xdr:row>81</xdr:row>
      <xdr:rowOff>159795</xdr:rowOff>
    </xdr:to>
    <xdr:sp macro="" textlink="">
      <xdr:nvSpPr>
        <xdr:cNvPr id="217" name="円/楕円 216"/>
        <xdr:cNvSpPr/>
      </xdr:nvSpPr>
      <xdr:spPr>
        <a:xfrm>
          <a:off x="2286000" y="139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144572</xdr:rowOff>
    </xdr:from>
    <xdr:ext cx="762000" cy="259045"/>
    <xdr:sp macro="" textlink="">
      <xdr:nvSpPr>
        <xdr:cNvPr id="218" name="テキスト ボックス 217"/>
        <xdr:cNvSpPr txBox="1"/>
      </xdr:nvSpPr>
      <xdr:spPr>
        <a:xfrm>
          <a:off x="1955800" y="1403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29914</xdr:rowOff>
    </xdr:from>
    <xdr:to>
      <xdr:col>2</xdr:col>
      <xdr:colOff>127000</xdr:colOff>
      <xdr:row>81</xdr:row>
      <xdr:rowOff>131514</xdr:rowOff>
    </xdr:to>
    <xdr:sp macro="" textlink="">
      <xdr:nvSpPr>
        <xdr:cNvPr id="219" name="円/楕円 218"/>
        <xdr:cNvSpPr/>
      </xdr:nvSpPr>
      <xdr:spPr>
        <a:xfrm>
          <a:off x="1397000" y="139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116291</xdr:rowOff>
    </xdr:from>
    <xdr:ext cx="762000" cy="259045"/>
    <xdr:sp macro="" textlink="">
      <xdr:nvSpPr>
        <xdr:cNvPr id="220" name="テキスト ボックス 219"/>
        <xdr:cNvSpPr txBox="1"/>
      </xdr:nvSpPr>
      <xdr:spPr>
        <a:xfrm>
          <a:off x="1066800" y="1400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ラスパイレス指数は</a:t>
          </a:r>
          <a:r>
            <a:rPr kumimoji="1" lang="en-US" altLang="ja-JP" sz="1300">
              <a:solidFill>
                <a:schemeClr val="dk1"/>
              </a:solidFill>
              <a:effectLst/>
              <a:latin typeface="+mn-lt"/>
              <a:ea typeface="+mn-ea"/>
              <a:cs typeface="+mn-cs"/>
            </a:rPr>
            <a:t>95.9</a:t>
          </a:r>
          <a:r>
            <a:rPr kumimoji="1" lang="ja-JP" altLang="ja-JP" sz="1300">
              <a:solidFill>
                <a:schemeClr val="dk1"/>
              </a:solidFill>
              <a:effectLst/>
              <a:latin typeface="+mn-lt"/>
              <a:ea typeface="+mn-ea"/>
              <a:cs typeface="+mn-cs"/>
            </a:rPr>
            <a:t>であり、今後も、県人事委員会勧告を踏まえた給与制度を構築し、適正な水準を図</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48768</xdr:rowOff>
    </xdr:from>
    <xdr:to>
      <xdr:col>24</xdr:col>
      <xdr:colOff>558800</xdr:colOff>
      <xdr:row>88</xdr:row>
      <xdr:rowOff>154432</xdr:rowOff>
    </xdr:to>
    <xdr:cxnSp macro="">
      <xdr:nvCxnSpPr>
        <xdr:cNvPr id="252" name="直線コネクタ 251"/>
        <xdr:cNvCxnSpPr/>
      </xdr:nvCxnSpPr>
      <xdr:spPr>
        <a:xfrm flipV="1">
          <a:off x="16179800" y="14450568"/>
          <a:ext cx="838200" cy="7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154432</xdr:rowOff>
    </xdr:from>
    <xdr:to>
      <xdr:col>23</xdr:col>
      <xdr:colOff>406400</xdr:colOff>
      <xdr:row>89</xdr:row>
      <xdr:rowOff>21589</xdr:rowOff>
    </xdr:to>
    <xdr:cxnSp macro="">
      <xdr:nvCxnSpPr>
        <xdr:cNvPr id="255" name="直線コネクタ 254"/>
        <xdr:cNvCxnSpPr/>
      </xdr:nvCxnSpPr>
      <xdr:spPr>
        <a:xfrm flipV="1">
          <a:off x="15290800" y="15242032"/>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39115</xdr:rowOff>
    </xdr:from>
    <xdr:to>
      <xdr:col>22</xdr:col>
      <xdr:colOff>203200</xdr:colOff>
      <xdr:row>89</xdr:row>
      <xdr:rowOff>21589</xdr:rowOff>
    </xdr:to>
    <xdr:cxnSp macro="">
      <xdr:nvCxnSpPr>
        <xdr:cNvPr id="258" name="直線コネクタ 257"/>
        <xdr:cNvCxnSpPr/>
      </xdr:nvCxnSpPr>
      <xdr:spPr>
        <a:xfrm>
          <a:off x="14401800" y="14440915"/>
          <a:ext cx="889000" cy="8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10161</xdr:rowOff>
    </xdr:from>
    <xdr:to>
      <xdr:col>21</xdr:col>
      <xdr:colOff>0</xdr:colOff>
      <xdr:row>84</xdr:row>
      <xdr:rowOff>39115</xdr:rowOff>
    </xdr:to>
    <xdr:cxnSp macro="">
      <xdr:nvCxnSpPr>
        <xdr:cNvPr id="261" name="直線コネクタ 260"/>
        <xdr:cNvCxnSpPr/>
      </xdr:nvCxnSpPr>
      <xdr:spPr>
        <a:xfrm>
          <a:off x="13512800" y="1441196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63246</xdr:rowOff>
    </xdr:from>
    <xdr:to>
      <xdr:col>21</xdr:col>
      <xdr:colOff>50800</xdr:colOff>
      <xdr:row>83</xdr:row>
      <xdr:rowOff>164846</xdr:rowOff>
    </xdr:to>
    <xdr:sp macro="" textlink="">
      <xdr:nvSpPr>
        <xdr:cNvPr id="262" name="フローチャート : 判断 261"/>
        <xdr:cNvSpPr/>
      </xdr:nvSpPr>
      <xdr:spPr>
        <a:xfrm>
          <a:off x="14351000" y="1429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3573</xdr:rowOff>
    </xdr:from>
    <xdr:ext cx="762000" cy="259045"/>
    <xdr:sp macro="" textlink="">
      <xdr:nvSpPr>
        <xdr:cNvPr id="263" name="テキスト ボックス 262"/>
        <xdr:cNvSpPr txBox="1"/>
      </xdr:nvSpPr>
      <xdr:spPr>
        <a:xfrm>
          <a:off x="14020800" y="140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43942</xdr:rowOff>
    </xdr:from>
    <xdr:to>
      <xdr:col>19</xdr:col>
      <xdr:colOff>533400</xdr:colOff>
      <xdr:row>83</xdr:row>
      <xdr:rowOff>145542</xdr:rowOff>
    </xdr:to>
    <xdr:sp macro="" textlink="">
      <xdr:nvSpPr>
        <xdr:cNvPr id="264" name="フローチャート : 判断 263"/>
        <xdr:cNvSpPr/>
      </xdr:nvSpPr>
      <xdr:spPr>
        <a:xfrm>
          <a:off x="13462000" y="1427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155719</xdr:rowOff>
    </xdr:from>
    <xdr:ext cx="762000" cy="259045"/>
    <xdr:sp macro="" textlink="">
      <xdr:nvSpPr>
        <xdr:cNvPr id="265" name="テキスト ボックス 264"/>
        <xdr:cNvSpPr txBox="1"/>
      </xdr:nvSpPr>
      <xdr:spPr>
        <a:xfrm>
          <a:off x="13131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169418</xdr:rowOff>
    </xdr:from>
    <xdr:to>
      <xdr:col>24</xdr:col>
      <xdr:colOff>609600</xdr:colOff>
      <xdr:row>84</xdr:row>
      <xdr:rowOff>99568</xdr:rowOff>
    </xdr:to>
    <xdr:sp macro="" textlink="">
      <xdr:nvSpPr>
        <xdr:cNvPr id="271" name="円/楕円 270"/>
        <xdr:cNvSpPr/>
      </xdr:nvSpPr>
      <xdr:spPr>
        <a:xfrm>
          <a:off x="169672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14495</xdr:rowOff>
    </xdr:from>
    <xdr:ext cx="762000" cy="259045"/>
    <xdr:sp macro="" textlink="">
      <xdr:nvSpPr>
        <xdr:cNvPr id="272" name="給与水準   （国との比較）該当値テキスト"/>
        <xdr:cNvSpPr txBox="1"/>
      </xdr:nvSpPr>
      <xdr:spPr>
        <a:xfrm>
          <a:off x="17106900" y="1424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103632</xdr:rowOff>
    </xdr:from>
    <xdr:to>
      <xdr:col>23</xdr:col>
      <xdr:colOff>457200</xdr:colOff>
      <xdr:row>89</xdr:row>
      <xdr:rowOff>33782</xdr:rowOff>
    </xdr:to>
    <xdr:sp macro="" textlink="">
      <xdr:nvSpPr>
        <xdr:cNvPr id="273" name="円/楕円 272"/>
        <xdr:cNvSpPr/>
      </xdr:nvSpPr>
      <xdr:spPr>
        <a:xfrm>
          <a:off x="16129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43959</xdr:rowOff>
    </xdr:from>
    <xdr:ext cx="736600" cy="259045"/>
    <xdr:sp macro="" textlink="">
      <xdr:nvSpPr>
        <xdr:cNvPr id="274" name="テキスト ボックス 273"/>
        <xdr:cNvSpPr txBox="1"/>
      </xdr:nvSpPr>
      <xdr:spPr>
        <a:xfrm>
          <a:off x="15798800" y="14960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75" name="円/楕円 274"/>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76" name="テキスト ボックス 275"/>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159765</xdr:rowOff>
    </xdr:from>
    <xdr:to>
      <xdr:col>21</xdr:col>
      <xdr:colOff>50800</xdr:colOff>
      <xdr:row>84</xdr:row>
      <xdr:rowOff>89915</xdr:rowOff>
    </xdr:to>
    <xdr:sp macro="" textlink="">
      <xdr:nvSpPr>
        <xdr:cNvPr id="277" name="円/楕円 276"/>
        <xdr:cNvSpPr/>
      </xdr:nvSpPr>
      <xdr:spPr>
        <a:xfrm>
          <a:off x="14351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74692</xdr:rowOff>
    </xdr:from>
    <xdr:ext cx="762000" cy="259045"/>
    <xdr:sp macro="" textlink="">
      <xdr:nvSpPr>
        <xdr:cNvPr id="278" name="テキスト ボックス 277"/>
        <xdr:cNvSpPr txBox="1"/>
      </xdr:nvSpPr>
      <xdr:spPr>
        <a:xfrm>
          <a:off x="14020800" y="1447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130811</xdr:rowOff>
    </xdr:from>
    <xdr:to>
      <xdr:col>19</xdr:col>
      <xdr:colOff>533400</xdr:colOff>
      <xdr:row>84</xdr:row>
      <xdr:rowOff>60961</xdr:rowOff>
    </xdr:to>
    <xdr:sp macro="" textlink="">
      <xdr:nvSpPr>
        <xdr:cNvPr id="279" name="円/楕円 278"/>
        <xdr:cNvSpPr/>
      </xdr:nvSpPr>
      <xdr:spPr>
        <a:xfrm>
          <a:off x="13462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45738</xdr:rowOff>
    </xdr:from>
    <xdr:ext cx="762000" cy="259045"/>
    <xdr:sp macro="" textlink="">
      <xdr:nvSpPr>
        <xdr:cNvPr id="280" name="テキスト ボックス 279"/>
        <xdr:cNvSpPr txBox="1"/>
      </xdr:nvSpPr>
      <xdr:spPr>
        <a:xfrm>
          <a:off x="131318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町村合併に伴う職員の増加により、類似団体平均を上回っている。「会津美里町行財政改革推進計画（集中改革プラン）」及び「会津美里町定員適正化計画」に基づく職員の新規採用抑制により、合併時から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年４月までに</a:t>
          </a:r>
          <a:r>
            <a:rPr kumimoji="1" lang="en-US" altLang="ja-JP" sz="1300">
              <a:solidFill>
                <a:schemeClr val="dk1"/>
              </a:solidFill>
              <a:effectLst/>
              <a:latin typeface="+mn-lt"/>
              <a:ea typeface="+mn-ea"/>
              <a:cs typeface="+mn-cs"/>
            </a:rPr>
            <a:t>71</a:t>
          </a:r>
          <a:r>
            <a:rPr kumimoji="1" lang="ja-JP" altLang="ja-JP" sz="1300">
              <a:solidFill>
                <a:schemeClr val="dk1"/>
              </a:solidFill>
              <a:effectLst/>
              <a:latin typeface="+mn-lt"/>
              <a:ea typeface="+mn-ea"/>
              <a:cs typeface="+mn-cs"/>
            </a:rPr>
            <a:t>名の減員を行い、今後平成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年４月までに</a:t>
          </a:r>
          <a:r>
            <a:rPr kumimoji="1" lang="en-US" altLang="ja-JP" sz="1300">
              <a:solidFill>
                <a:schemeClr val="dk1"/>
              </a:solidFill>
              <a:effectLst/>
              <a:latin typeface="+mn-lt"/>
              <a:ea typeface="+mn-ea"/>
              <a:cs typeface="+mn-cs"/>
            </a:rPr>
            <a:t>220</a:t>
          </a:r>
          <a:r>
            <a:rPr kumimoji="1" lang="ja-JP" altLang="ja-JP" sz="1300">
              <a:solidFill>
                <a:schemeClr val="dk1"/>
              </a:solidFill>
              <a:effectLst/>
              <a:latin typeface="+mn-lt"/>
              <a:ea typeface="+mn-ea"/>
              <a:cs typeface="+mn-cs"/>
            </a:rPr>
            <a:t>名以下となるよう減員</a:t>
          </a:r>
          <a:r>
            <a:rPr kumimoji="1" lang="ja-JP" altLang="en-US" sz="1300">
              <a:solidFill>
                <a:schemeClr val="dk1"/>
              </a:solidFill>
              <a:effectLst/>
              <a:latin typeface="+mn-lt"/>
              <a:ea typeface="+mn-ea"/>
              <a:cs typeface="+mn-cs"/>
            </a:rPr>
            <a:t>を図る</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127423</xdr:rowOff>
    </xdr:from>
    <xdr:to>
      <xdr:col>24</xdr:col>
      <xdr:colOff>558800</xdr:colOff>
      <xdr:row>61</xdr:row>
      <xdr:rowOff>130870</xdr:rowOff>
    </xdr:to>
    <xdr:cxnSp macro="">
      <xdr:nvCxnSpPr>
        <xdr:cNvPr id="317" name="直線コネクタ 316"/>
        <xdr:cNvCxnSpPr/>
      </xdr:nvCxnSpPr>
      <xdr:spPr>
        <a:xfrm flipV="1">
          <a:off x="16179800" y="1058587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130870</xdr:rowOff>
    </xdr:from>
    <xdr:to>
      <xdr:col>23</xdr:col>
      <xdr:colOff>406400</xdr:colOff>
      <xdr:row>61</xdr:row>
      <xdr:rowOff>132020</xdr:rowOff>
    </xdr:to>
    <xdr:cxnSp macro="">
      <xdr:nvCxnSpPr>
        <xdr:cNvPr id="320" name="直線コネクタ 319"/>
        <xdr:cNvCxnSpPr/>
      </xdr:nvCxnSpPr>
      <xdr:spPr>
        <a:xfrm flipV="1">
          <a:off x="15290800" y="10589320"/>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132020</xdr:rowOff>
    </xdr:from>
    <xdr:to>
      <xdr:col>22</xdr:col>
      <xdr:colOff>203200</xdr:colOff>
      <xdr:row>61</xdr:row>
      <xdr:rowOff>152702</xdr:rowOff>
    </xdr:to>
    <xdr:cxnSp macro="">
      <xdr:nvCxnSpPr>
        <xdr:cNvPr id="323" name="直線コネクタ 322"/>
        <xdr:cNvCxnSpPr/>
      </xdr:nvCxnSpPr>
      <xdr:spPr>
        <a:xfrm flipV="1">
          <a:off x="14401800" y="1059047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144659</xdr:rowOff>
    </xdr:from>
    <xdr:to>
      <xdr:col>21</xdr:col>
      <xdr:colOff>0</xdr:colOff>
      <xdr:row>61</xdr:row>
      <xdr:rowOff>152702</xdr:rowOff>
    </xdr:to>
    <xdr:cxnSp macro="">
      <xdr:nvCxnSpPr>
        <xdr:cNvPr id="326" name="直線コネクタ 325"/>
        <xdr:cNvCxnSpPr/>
      </xdr:nvCxnSpPr>
      <xdr:spPr>
        <a:xfrm>
          <a:off x="13512800" y="1060310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28363</xdr:rowOff>
    </xdr:from>
    <xdr:to>
      <xdr:col>21</xdr:col>
      <xdr:colOff>50800</xdr:colOff>
      <xdr:row>61</xdr:row>
      <xdr:rowOff>129963</xdr:rowOff>
    </xdr:to>
    <xdr:sp macro="" textlink="">
      <xdr:nvSpPr>
        <xdr:cNvPr id="327" name="フローチャート : 判断 326"/>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140140</xdr:rowOff>
    </xdr:from>
    <xdr:ext cx="762000" cy="259045"/>
    <xdr:sp macro="" textlink="">
      <xdr:nvSpPr>
        <xdr:cNvPr id="328" name="テキスト ボックス 327"/>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29" name="フローチャート : 判断 328"/>
        <xdr:cNvSpPr/>
      </xdr:nvSpPr>
      <xdr:spPr>
        <a:xfrm>
          <a:off x="13462000" y="1047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125203</xdr:rowOff>
    </xdr:from>
    <xdr:ext cx="762000" cy="259045"/>
    <xdr:sp macro="" textlink="">
      <xdr:nvSpPr>
        <xdr:cNvPr id="330" name="テキスト ボックス 329"/>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76623</xdr:rowOff>
    </xdr:from>
    <xdr:to>
      <xdr:col>24</xdr:col>
      <xdr:colOff>609600</xdr:colOff>
      <xdr:row>62</xdr:row>
      <xdr:rowOff>6773</xdr:rowOff>
    </xdr:to>
    <xdr:sp macro="" textlink="">
      <xdr:nvSpPr>
        <xdr:cNvPr id="336" name="円/楕円 335"/>
        <xdr:cNvSpPr/>
      </xdr:nvSpPr>
      <xdr:spPr>
        <a:xfrm>
          <a:off x="16967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48700</xdr:rowOff>
    </xdr:from>
    <xdr:ext cx="762000" cy="259045"/>
    <xdr:sp macro="" textlink="">
      <xdr:nvSpPr>
        <xdr:cNvPr id="337" name="定員管理の状況該当値テキスト"/>
        <xdr:cNvSpPr txBox="1"/>
      </xdr:nvSpPr>
      <xdr:spPr>
        <a:xfrm>
          <a:off x="17106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80070</xdr:rowOff>
    </xdr:from>
    <xdr:to>
      <xdr:col>23</xdr:col>
      <xdr:colOff>457200</xdr:colOff>
      <xdr:row>62</xdr:row>
      <xdr:rowOff>10220</xdr:rowOff>
    </xdr:to>
    <xdr:sp macro="" textlink="">
      <xdr:nvSpPr>
        <xdr:cNvPr id="338" name="円/楕円 337"/>
        <xdr:cNvSpPr/>
      </xdr:nvSpPr>
      <xdr:spPr>
        <a:xfrm>
          <a:off x="16129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166447</xdr:rowOff>
    </xdr:from>
    <xdr:ext cx="736600" cy="259045"/>
    <xdr:sp macro="" textlink="">
      <xdr:nvSpPr>
        <xdr:cNvPr id="339" name="テキスト ボックス 338"/>
        <xdr:cNvSpPr txBox="1"/>
      </xdr:nvSpPr>
      <xdr:spPr>
        <a:xfrm>
          <a:off x="15798800" y="106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81220</xdr:rowOff>
    </xdr:from>
    <xdr:to>
      <xdr:col>22</xdr:col>
      <xdr:colOff>254000</xdr:colOff>
      <xdr:row>62</xdr:row>
      <xdr:rowOff>11370</xdr:rowOff>
    </xdr:to>
    <xdr:sp macro="" textlink="">
      <xdr:nvSpPr>
        <xdr:cNvPr id="340" name="円/楕円 339"/>
        <xdr:cNvSpPr/>
      </xdr:nvSpPr>
      <xdr:spPr>
        <a:xfrm>
          <a:off x="15240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167597</xdr:rowOff>
    </xdr:from>
    <xdr:ext cx="762000" cy="259045"/>
    <xdr:sp macro="" textlink="">
      <xdr:nvSpPr>
        <xdr:cNvPr id="341" name="テキスト ボックス 340"/>
        <xdr:cNvSpPr txBox="1"/>
      </xdr:nvSpPr>
      <xdr:spPr>
        <a:xfrm>
          <a:off x="14909800" y="1062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101902</xdr:rowOff>
    </xdr:from>
    <xdr:to>
      <xdr:col>21</xdr:col>
      <xdr:colOff>50800</xdr:colOff>
      <xdr:row>62</xdr:row>
      <xdr:rowOff>32052</xdr:rowOff>
    </xdr:to>
    <xdr:sp macro="" textlink="">
      <xdr:nvSpPr>
        <xdr:cNvPr id="342" name="円/楕円 341"/>
        <xdr:cNvSpPr/>
      </xdr:nvSpPr>
      <xdr:spPr>
        <a:xfrm>
          <a:off x="14351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16829</xdr:rowOff>
    </xdr:from>
    <xdr:ext cx="762000" cy="259045"/>
    <xdr:sp macro="" textlink="">
      <xdr:nvSpPr>
        <xdr:cNvPr id="343" name="テキスト ボックス 342"/>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93859</xdr:rowOff>
    </xdr:from>
    <xdr:to>
      <xdr:col>19</xdr:col>
      <xdr:colOff>533400</xdr:colOff>
      <xdr:row>62</xdr:row>
      <xdr:rowOff>24009</xdr:rowOff>
    </xdr:to>
    <xdr:sp macro="" textlink="">
      <xdr:nvSpPr>
        <xdr:cNvPr id="344" name="円/楕円 343"/>
        <xdr:cNvSpPr/>
      </xdr:nvSpPr>
      <xdr:spPr>
        <a:xfrm>
          <a:off x="13462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8786</xdr:rowOff>
    </xdr:from>
    <xdr:ext cx="762000" cy="259045"/>
    <xdr:sp macro="" textlink="">
      <xdr:nvSpPr>
        <xdr:cNvPr id="345" name="テキスト ボックス 344"/>
        <xdr:cNvSpPr txBox="1"/>
      </xdr:nvSpPr>
      <xdr:spPr>
        <a:xfrm>
          <a:off x="13131800" y="1063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新規発行債の抑制や繰上償還の実施により実質公債費比率は下がっているものの、類似団体より</a:t>
          </a:r>
          <a:r>
            <a:rPr kumimoji="1" lang="en-US" altLang="ja-JP" sz="1300">
              <a:latin typeface="ＭＳ Ｐゴシック"/>
            </a:rPr>
            <a:t>1.5</a:t>
          </a:r>
          <a:r>
            <a:rPr kumimoji="1" lang="ja-JP" altLang="en-US" sz="1300">
              <a:latin typeface="ＭＳ Ｐゴシック"/>
            </a:rPr>
            <a:t>ポイント高い</a:t>
          </a:r>
          <a:r>
            <a:rPr kumimoji="1" lang="en-US" altLang="ja-JP" sz="1300">
              <a:latin typeface="ＭＳ Ｐゴシック"/>
            </a:rPr>
            <a:t>10.0</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今後は、町村合併に伴う普通建設事業に係る新規発行や公共施設の集約化を図るための新規発行に対応できるよう、繰上償還を含め計画的な償還に努める。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52070</xdr:rowOff>
    </xdr:to>
    <xdr:cxnSp macro="">
      <xdr:nvCxnSpPr>
        <xdr:cNvPr id="375" name="直線コネクタ 374"/>
        <xdr:cNvCxnSpPr/>
      </xdr:nvCxnSpPr>
      <xdr:spPr>
        <a:xfrm flipV="1">
          <a:off x="16179800" y="69850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124460</xdr:rowOff>
    </xdr:to>
    <xdr:cxnSp macro="">
      <xdr:nvCxnSpPr>
        <xdr:cNvPr id="378" name="直線コネクタ 377"/>
        <xdr:cNvCxnSpPr/>
      </xdr:nvCxnSpPr>
      <xdr:spPr>
        <a:xfrm flipV="1">
          <a:off x="15290800" y="708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19368</xdr:rowOff>
    </xdr:to>
    <xdr:cxnSp macro="">
      <xdr:nvCxnSpPr>
        <xdr:cNvPr id="381" name="直線コネクタ 380"/>
        <xdr:cNvCxnSpPr/>
      </xdr:nvCxnSpPr>
      <xdr:spPr>
        <a:xfrm flipV="1">
          <a:off x="14401800" y="715391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19368</xdr:rowOff>
    </xdr:from>
    <xdr:to>
      <xdr:col>21</xdr:col>
      <xdr:colOff>0</xdr:colOff>
      <xdr:row>42</xdr:row>
      <xdr:rowOff>67628</xdr:rowOff>
    </xdr:to>
    <xdr:cxnSp macro="">
      <xdr:nvCxnSpPr>
        <xdr:cNvPr id="384" name="直線コネクタ 383"/>
        <xdr:cNvCxnSpPr/>
      </xdr:nvCxnSpPr>
      <xdr:spPr>
        <a:xfrm flipV="1">
          <a:off x="13512800" y="72202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6" name="テキスト ボックス 38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387" name="フローチャート : 判断 386"/>
        <xdr:cNvSpPr/>
      </xdr:nvSpPr>
      <xdr:spPr>
        <a:xfrm>
          <a:off x="13462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94949</xdr:rowOff>
    </xdr:from>
    <xdr:ext cx="762000" cy="259045"/>
    <xdr:sp macro="" textlink="">
      <xdr:nvSpPr>
        <xdr:cNvPr id="388" name="テキスト ボックス 387"/>
        <xdr:cNvSpPr txBox="1"/>
      </xdr:nvSpPr>
      <xdr:spPr>
        <a:xfrm>
          <a:off x="13131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4" name="円/楕円 393"/>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395"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6" name="円/楕円 395"/>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97" name="テキスト ボックス 396"/>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398" name="円/楕円 397"/>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9" name="テキスト ボックス 398"/>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140018</xdr:rowOff>
    </xdr:from>
    <xdr:to>
      <xdr:col>21</xdr:col>
      <xdr:colOff>50800</xdr:colOff>
      <xdr:row>42</xdr:row>
      <xdr:rowOff>70168</xdr:rowOff>
    </xdr:to>
    <xdr:sp macro="" textlink="">
      <xdr:nvSpPr>
        <xdr:cNvPr id="400" name="円/楕円 399"/>
        <xdr:cNvSpPr/>
      </xdr:nvSpPr>
      <xdr:spPr>
        <a:xfrm>
          <a:off x="14351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54945</xdr:rowOff>
    </xdr:from>
    <xdr:ext cx="762000" cy="259045"/>
    <xdr:sp macro="" textlink="">
      <xdr:nvSpPr>
        <xdr:cNvPr id="401" name="テキスト ボックス 400"/>
        <xdr:cNvSpPr txBox="1"/>
      </xdr:nvSpPr>
      <xdr:spPr>
        <a:xfrm>
          <a:off x="14020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16828</xdr:rowOff>
    </xdr:from>
    <xdr:to>
      <xdr:col>19</xdr:col>
      <xdr:colOff>533400</xdr:colOff>
      <xdr:row>42</xdr:row>
      <xdr:rowOff>118428</xdr:rowOff>
    </xdr:to>
    <xdr:sp macro="" textlink="">
      <xdr:nvSpPr>
        <xdr:cNvPr id="402" name="円/楕円 401"/>
        <xdr:cNvSpPr/>
      </xdr:nvSpPr>
      <xdr:spPr>
        <a:xfrm>
          <a:off x="13462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103205</xdr:rowOff>
    </xdr:from>
    <xdr:ext cx="762000" cy="259045"/>
    <xdr:sp macro="" textlink="">
      <xdr:nvSpPr>
        <xdr:cNvPr id="403" name="テキスト ボックス 402"/>
        <xdr:cNvSpPr txBox="1"/>
      </xdr:nvSpPr>
      <xdr:spPr>
        <a:xfrm>
          <a:off x="13131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新規発行債を標準財政規模の</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％以内に</a:t>
          </a:r>
          <a:r>
            <a:rPr kumimoji="1" lang="ja-JP" altLang="en-US" sz="1300">
              <a:solidFill>
                <a:schemeClr val="dk1"/>
              </a:solidFill>
              <a:effectLst/>
              <a:latin typeface="+mn-lt"/>
              <a:ea typeface="+mn-ea"/>
              <a:cs typeface="+mn-cs"/>
            </a:rPr>
            <a:t>抑制していることや</a:t>
          </a:r>
          <a:r>
            <a:rPr kumimoji="1" lang="ja-JP" altLang="ja-JP" sz="1300">
              <a:solidFill>
                <a:schemeClr val="dk1"/>
              </a:solidFill>
              <a:effectLst/>
              <a:latin typeface="+mn-lt"/>
              <a:ea typeface="+mn-ea"/>
              <a:cs typeface="+mn-cs"/>
            </a:rPr>
            <a:t>繰上償還による地方債残高の減少</a:t>
          </a:r>
          <a:r>
            <a:rPr kumimoji="1" lang="ja-JP" altLang="en-US" sz="1300">
              <a:solidFill>
                <a:schemeClr val="dk1"/>
              </a:solidFill>
              <a:effectLst/>
              <a:latin typeface="+mn-lt"/>
              <a:ea typeface="+mn-ea"/>
              <a:cs typeface="+mn-cs"/>
            </a:rPr>
            <a:t>、更には公共施設整備基金及び減債基金への計画的な積み立てによる充当可能基金の増加により、類似団体より</a:t>
          </a:r>
          <a:r>
            <a:rPr kumimoji="1" lang="en-US" altLang="ja-JP" sz="1300">
              <a:solidFill>
                <a:schemeClr val="dk1"/>
              </a:solidFill>
              <a:effectLst/>
              <a:latin typeface="+mn-lt"/>
              <a:ea typeface="+mn-ea"/>
              <a:cs typeface="+mn-cs"/>
            </a:rPr>
            <a:t>3.2</a:t>
          </a:r>
          <a:r>
            <a:rPr kumimoji="1" lang="ja-JP" altLang="en-US" sz="1300">
              <a:solidFill>
                <a:schemeClr val="dk1"/>
              </a:solidFill>
              <a:effectLst/>
              <a:latin typeface="+mn-lt"/>
              <a:ea typeface="+mn-ea"/>
              <a:cs typeface="+mn-cs"/>
            </a:rPr>
            <a:t>ポイント低い</a:t>
          </a:r>
          <a:r>
            <a:rPr kumimoji="1" lang="en-US" altLang="ja-JP" sz="1300">
              <a:solidFill>
                <a:schemeClr val="dk1"/>
              </a:solidFill>
              <a:effectLst/>
              <a:latin typeface="+mn-lt"/>
              <a:ea typeface="+mn-ea"/>
              <a:cs typeface="+mn-cs"/>
            </a:rPr>
            <a:t>19.1</a:t>
          </a:r>
          <a:r>
            <a:rPr kumimoji="1" lang="ja-JP" altLang="en-US" sz="1300">
              <a:solidFill>
                <a:schemeClr val="dk1"/>
              </a:solidFill>
              <a:effectLst/>
              <a:latin typeface="+mn-lt"/>
              <a:ea typeface="+mn-ea"/>
              <a:cs typeface="+mn-cs"/>
            </a:rPr>
            <a:t>％となっている。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町村合併に伴う普通建設事業に係る新規発行や公共施設の集約化を図るための新規発行による地方債残高の増加も想定されるため、繰上償還を含め計画的な償還に努めるとともに、充当可能基金への計画的な積み立てを行い、将来世代への負担をできる限り抑制し、財政の健全化を図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123994</xdr:rowOff>
    </xdr:from>
    <xdr:to>
      <xdr:col>24</xdr:col>
      <xdr:colOff>558800</xdr:colOff>
      <xdr:row>16</xdr:row>
      <xdr:rowOff>18373</xdr:rowOff>
    </xdr:to>
    <xdr:cxnSp macro="">
      <xdr:nvCxnSpPr>
        <xdr:cNvPr id="437" name="直線コネクタ 436"/>
        <xdr:cNvCxnSpPr/>
      </xdr:nvCxnSpPr>
      <xdr:spPr>
        <a:xfrm flipV="1">
          <a:off x="16179800" y="2524294"/>
          <a:ext cx="8382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8"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18373</xdr:rowOff>
    </xdr:from>
    <xdr:to>
      <xdr:col>23</xdr:col>
      <xdr:colOff>406400</xdr:colOff>
      <xdr:row>16</xdr:row>
      <xdr:rowOff>125349</xdr:rowOff>
    </xdr:to>
    <xdr:cxnSp macro="">
      <xdr:nvCxnSpPr>
        <xdr:cNvPr id="440" name="直線コネクタ 439"/>
        <xdr:cNvCxnSpPr/>
      </xdr:nvCxnSpPr>
      <xdr:spPr>
        <a:xfrm flipV="1">
          <a:off x="15290800" y="2761573"/>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125349</xdr:rowOff>
    </xdr:from>
    <xdr:to>
      <xdr:col>22</xdr:col>
      <xdr:colOff>203200</xdr:colOff>
      <xdr:row>18</xdr:row>
      <xdr:rowOff>24553</xdr:rowOff>
    </xdr:to>
    <xdr:cxnSp macro="">
      <xdr:nvCxnSpPr>
        <xdr:cNvPr id="443" name="直線コネクタ 442"/>
        <xdr:cNvCxnSpPr/>
      </xdr:nvCxnSpPr>
      <xdr:spPr>
        <a:xfrm flipV="1">
          <a:off x="14401800" y="2868549"/>
          <a:ext cx="889000" cy="24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24553</xdr:rowOff>
    </xdr:from>
    <xdr:to>
      <xdr:col>21</xdr:col>
      <xdr:colOff>0</xdr:colOff>
      <xdr:row>19</xdr:row>
      <xdr:rowOff>38904</xdr:rowOff>
    </xdr:to>
    <xdr:cxnSp macro="">
      <xdr:nvCxnSpPr>
        <xdr:cNvPr id="446" name="直線コネクタ 445"/>
        <xdr:cNvCxnSpPr/>
      </xdr:nvCxnSpPr>
      <xdr:spPr>
        <a:xfrm flipV="1">
          <a:off x="13512800" y="3110653"/>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47" name="フローチャート : 判断 446"/>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48" name="テキスト ボックス 447"/>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49" name="フローチャート : 判断 448"/>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0" name="テキスト ボックス 449"/>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73194</xdr:rowOff>
    </xdr:from>
    <xdr:to>
      <xdr:col>24</xdr:col>
      <xdr:colOff>609600</xdr:colOff>
      <xdr:row>15</xdr:row>
      <xdr:rowOff>3344</xdr:rowOff>
    </xdr:to>
    <xdr:sp macro="" textlink="">
      <xdr:nvSpPr>
        <xdr:cNvPr id="456" name="円/楕円 455"/>
        <xdr:cNvSpPr/>
      </xdr:nvSpPr>
      <xdr:spPr>
        <a:xfrm>
          <a:off x="16967200" y="24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89721</xdr:rowOff>
    </xdr:from>
    <xdr:ext cx="762000" cy="259045"/>
    <xdr:sp macro="" textlink="">
      <xdr:nvSpPr>
        <xdr:cNvPr id="457" name="将来負担の状況該当値テキスト"/>
        <xdr:cNvSpPr txBox="1"/>
      </xdr:nvSpPr>
      <xdr:spPr>
        <a:xfrm>
          <a:off x="17106900" y="231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139023</xdr:rowOff>
    </xdr:from>
    <xdr:to>
      <xdr:col>23</xdr:col>
      <xdr:colOff>457200</xdr:colOff>
      <xdr:row>16</xdr:row>
      <xdr:rowOff>69173</xdr:rowOff>
    </xdr:to>
    <xdr:sp macro="" textlink="">
      <xdr:nvSpPr>
        <xdr:cNvPr id="458" name="円/楕円 457"/>
        <xdr:cNvSpPr/>
      </xdr:nvSpPr>
      <xdr:spPr>
        <a:xfrm>
          <a:off x="16129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53950</xdr:rowOff>
    </xdr:from>
    <xdr:ext cx="736600" cy="259045"/>
    <xdr:sp macro="" textlink="">
      <xdr:nvSpPr>
        <xdr:cNvPr id="459" name="テキスト ボックス 458"/>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74549</xdr:rowOff>
    </xdr:from>
    <xdr:to>
      <xdr:col>22</xdr:col>
      <xdr:colOff>254000</xdr:colOff>
      <xdr:row>17</xdr:row>
      <xdr:rowOff>4699</xdr:rowOff>
    </xdr:to>
    <xdr:sp macro="" textlink="">
      <xdr:nvSpPr>
        <xdr:cNvPr id="460" name="円/楕円 459"/>
        <xdr:cNvSpPr/>
      </xdr:nvSpPr>
      <xdr:spPr>
        <a:xfrm>
          <a:off x="15240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160926</xdr:rowOff>
    </xdr:from>
    <xdr:ext cx="762000" cy="259045"/>
    <xdr:sp macro="" textlink="">
      <xdr:nvSpPr>
        <xdr:cNvPr id="461" name="テキスト ボックス 460"/>
        <xdr:cNvSpPr txBox="1"/>
      </xdr:nvSpPr>
      <xdr:spPr>
        <a:xfrm>
          <a:off x="14909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145203</xdr:rowOff>
    </xdr:from>
    <xdr:to>
      <xdr:col>21</xdr:col>
      <xdr:colOff>50800</xdr:colOff>
      <xdr:row>18</xdr:row>
      <xdr:rowOff>75353</xdr:rowOff>
    </xdr:to>
    <xdr:sp macro="" textlink="">
      <xdr:nvSpPr>
        <xdr:cNvPr id="462" name="円/楕円 461"/>
        <xdr:cNvSpPr/>
      </xdr:nvSpPr>
      <xdr:spPr>
        <a:xfrm>
          <a:off x="14351000" y="3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60130</xdr:rowOff>
    </xdr:from>
    <xdr:ext cx="762000" cy="259045"/>
    <xdr:sp macro="" textlink="">
      <xdr:nvSpPr>
        <xdr:cNvPr id="463" name="テキスト ボックス 462"/>
        <xdr:cNvSpPr txBox="1"/>
      </xdr:nvSpPr>
      <xdr:spPr>
        <a:xfrm>
          <a:off x="14020800" y="314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159554</xdr:rowOff>
    </xdr:from>
    <xdr:to>
      <xdr:col>19</xdr:col>
      <xdr:colOff>533400</xdr:colOff>
      <xdr:row>19</xdr:row>
      <xdr:rowOff>89705</xdr:rowOff>
    </xdr:to>
    <xdr:sp macro="" textlink="">
      <xdr:nvSpPr>
        <xdr:cNvPr id="464" name="円/楕円 463"/>
        <xdr:cNvSpPr/>
      </xdr:nvSpPr>
      <xdr:spPr>
        <a:xfrm>
          <a:off x="13462000" y="3245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74481</xdr:rowOff>
    </xdr:from>
    <xdr:ext cx="762000" cy="259045"/>
    <xdr:sp macro="" textlink="">
      <xdr:nvSpPr>
        <xdr:cNvPr id="465" name="テキスト ボックス 464"/>
        <xdr:cNvSpPr txBox="1"/>
      </xdr:nvSpPr>
      <xdr:spPr>
        <a:xfrm>
          <a:off x="13131800" y="333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22,358
22,316
276.37
11,111,831
10,873,642
205,228
7,901,356
11,312,880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19.1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により、職員数は類似団体と比較し多い状況になっているが、「会津美里町行財政改革推進計画（集中改革プラン）」及び「会津美里町定員適正化計画」に基づく人件費の削減により、人件費に係る経常収支比率は、類似団体より</a:t>
          </a:r>
          <a:r>
            <a:rPr kumimoji="1" lang="en-US" altLang="ja-JP" sz="1300">
              <a:latin typeface="ＭＳ Ｐゴシック"/>
            </a:rPr>
            <a:t>1.5</a:t>
          </a:r>
          <a:r>
            <a:rPr kumimoji="1" lang="ja-JP" altLang="en-US" sz="1300">
              <a:latin typeface="ＭＳ Ｐゴシック"/>
            </a:rPr>
            <a:t>ポイント低い</a:t>
          </a:r>
          <a:r>
            <a:rPr kumimoji="1" lang="en-US" altLang="ja-JP" sz="1300">
              <a:latin typeface="ＭＳ Ｐゴシック"/>
            </a:rPr>
            <a:t>22.1</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新規採用職員の抑制により、合併時から平成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月までに</a:t>
          </a:r>
          <a:r>
            <a:rPr kumimoji="1" lang="en-US" altLang="ja-JP" sz="1300">
              <a:latin typeface="ＭＳ Ｐゴシック"/>
            </a:rPr>
            <a:t>71</a:t>
          </a:r>
          <a:r>
            <a:rPr kumimoji="1" lang="ja-JP" altLang="en-US" sz="1300">
              <a:latin typeface="ＭＳ Ｐゴシック"/>
            </a:rPr>
            <a:t>名の減員を行い、今後平成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月までに</a:t>
          </a:r>
          <a:r>
            <a:rPr kumimoji="1" lang="en-US" altLang="ja-JP" sz="1300">
              <a:latin typeface="ＭＳ Ｐゴシック"/>
            </a:rPr>
            <a:t>220</a:t>
          </a:r>
          <a:r>
            <a:rPr kumimoji="1" lang="ja-JP" altLang="en-US" sz="1300">
              <a:latin typeface="ＭＳ Ｐゴシック"/>
            </a:rPr>
            <a:t>名以下となるよう減員を図るなど、行財政改革の取り組みを推進し、人件費の削減に努める。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36</xdr:row>
      <xdr:rowOff>136144</xdr:rowOff>
    </xdr:to>
    <xdr:cxnSp macro="">
      <xdr:nvCxnSpPr>
        <xdr:cNvPr id="63" name="直線コネクタ 62"/>
        <xdr:cNvCxnSpPr/>
      </xdr:nvCxnSpPr>
      <xdr:spPr>
        <a:xfrm flipV="1">
          <a:off x="3987800" y="62809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131572</xdr:rowOff>
    </xdr:from>
    <xdr:to>
      <xdr:col>5</xdr:col>
      <xdr:colOff>549275</xdr:colOff>
      <xdr:row>36</xdr:row>
      <xdr:rowOff>136144</xdr:rowOff>
    </xdr:to>
    <xdr:cxnSp macro="">
      <xdr:nvCxnSpPr>
        <xdr:cNvPr id="66" name="直線コネクタ 65"/>
        <xdr:cNvCxnSpPr/>
      </xdr:nvCxnSpPr>
      <xdr:spPr>
        <a:xfrm>
          <a:off x="3098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131572</xdr:rowOff>
    </xdr:to>
    <xdr:cxnSp macro="">
      <xdr:nvCxnSpPr>
        <xdr:cNvPr id="69" name="直線コネクタ 68"/>
        <xdr:cNvCxnSpPr/>
      </xdr:nvCxnSpPr>
      <xdr:spPr>
        <a:xfrm>
          <a:off x="2209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37</xdr:row>
      <xdr:rowOff>37846</xdr:rowOff>
    </xdr:to>
    <xdr:cxnSp macro="">
      <xdr:nvCxnSpPr>
        <xdr:cNvPr id="72" name="直線コネクタ 71"/>
        <xdr:cNvCxnSpPr/>
      </xdr:nvCxnSpPr>
      <xdr:spPr>
        <a:xfrm flipV="1">
          <a:off x="1320800" y="62763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108204</xdr:rowOff>
    </xdr:from>
    <xdr:to>
      <xdr:col>3</xdr:col>
      <xdr:colOff>193675</xdr:colOff>
      <xdr:row>37</xdr:row>
      <xdr:rowOff>38354</xdr:rowOff>
    </xdr:to>
    <xdr:sp macro="" textlink="">
      <xdr:nvSpPr>
        <xdr:cNvPr id="73" name="フローチャート : 判断 72"/>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74" name="テキスト ボックス 73"/>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6" name="テキスト ボックス 75"/>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57912</xdr:rowOff>
    </xdr:from>
    <xdr:to>
      <xdr:col>7</xdr:col>
      <xdr:colOff>66675</xdr:colOff>
      <xdr:row>36</xdr:row>
      <xdr:rowOff>159512</xdr:rowOff>
    </xdr:to>
    <xdr:sp macro="" textlink="">
      <xdr:nvSpPr>
        <xdr:cNvPr id="82" name="円/楕円 81"/>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74439</xdr:rowOff>
    </xdr:from>
    <xdr:ext cx="762000" cy="259045"/>
    <xdr:sp macro="" textlink="">
      <xdr:nvSpPr>
        <xdr:cNvPr id="83"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4" name="円/楕円 83"/>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5" name="テキスト ボックス 84"/>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6" name="円/楕円 85"/>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87" name="テキスト ボックス 86"/>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88" name="円/楕円 87"/>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89" name="テキスト ボックス 88"/>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158496</xdr:rowOff>
    </xdr:from>
    <xdr:to>
      <xdr:col>1</xdr:col>
      <xdr:colOff>676275</xdr:colOff>
      <xdr:row>37</xdr:row>
      <xdr:rowOff>88646</xdr:rowOff>
    </xdr:to>
    <xdr:sp macro="" textlink="">
      <xdr:nvSpPr>
        <xdr:cNvPr id="90" name="円/楕円 89"/>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98823</xdr:rowOff>
    </xdr:from>
    <xdr:ext cx="762000" cy="259045"/>
    <xdr:sp macro="" textlink="">
      <xdr:nvSpPr>
        <xdr:cNvPr id="91" name="テキスト ボックス 90"/>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旧町村体制における事業の継続や市町村合併のメリットである集約化が十分に図られず物件費等が増加</a:t>
          </a:r>
          <a:r>
            <a:rPr kumimoji="1" lang="ja-JP" altLang="en-US" sz="1300">
              <a:solidFill>
                <a:schemeClr val="dk1"/>
              </a:solidFill>
              <a:effectLst/>
              <a:latin typeface="+mn-lt"/>
              <a:ea typeface="+mn-ea"/>
              <a:cs typeface="+mn-cs"/>
            </a:rPr>
            <a:t>傾向にあるが、</a:t>
          </a:r>
          <a:r>
            <a:rPr kumimoji="1" lang="ja-JP" altLang="ja-JP" sz="1300">
              <a:solidFill>
                <a:schemeClr val="dk1"/>
              </a:solidFill>
              <a:effectLst/>
              <a:latin typeface="+mn-lt"/>
              <a:ea typeface="+mn-ea"/>
              <a:cs typeface="+mn-cs"/>
            </a:rPr>
            <a:t>類似団体より</a:t>
          </a:r>
          <a:r>
            <a:rPr kumimoji="1" lang="en-US" altLang="ja-JP" sz="1300">
              <a:solidFill>
                <a:schemeClr val="dk1"/>
              </a:solidFill>
              <a:effectLst/>
              <a:latin typeface="+mn-lt"/>
              <a:ea typeface="+mn-ea"/>
              <a:cs typeface="+mn-cs"/>
            </a:rPr>
            <a:t>0.9</a:t>
          </a:r>
          <a:r>
            <a:rPr kumimoji="1" lang="ja-JP" altLang="en-US" sz="1300">
              <a:solidFill>
                <a:schemeClr val="dk1"/>
              </a:solidFill>
              <a:effectLst/>
              <a:latin typeface="+mn-lt"/>
              <a:ea typeface="+mn-ea"/>
              <a:cs typeface="+mn-cs"/>
            </a:rPr>
            <a:t>ポイント低い</a:t>
          </a:r>
          <a:r>
            <a:rPr kumimoji="1" lang="en-US" altLang="ja-JP" sz="1300">
              <a:solidFill>
                <a:schemeClr val="dk1"/>
              </a:solidFill>
              <a:effectLst/>
              <a:latin typeface="+mn-lt"/>
              <a:ea typeface="+mn-ea"/>
              <a:cs typeface="+mn-cs"/>
            </a:rPr>
            <a:t>14.2</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早急に会津美里町１町としての行財政運営を行うため、事務事業</a:t>
          </a:r>
          <a:r>
            <a:rPr kumimoji="1" lang="ja-JP" altLang="en-US" sz="1300">
              <a:solidFill>
                <a:schemeClr val="dk1"/>
              </a:solidFill>
              <a:effectLst/>
              <a:latin typeface="+mn-lt"/>
              <a:ea typeface="+mn-ea"/>
              <a:cs typeface="+mn-cs"/>
            </a:rPr>
            <a:t>の見直し</a:t>
          </a:r>
          <a:r>
            <a:rPr kumimoji="1" lang="ja-JP" altLang="ja-JP" sz="1300">
              <a:solidFill>
                <a:schemeClr val="dk1"/>
              </a:solidFill>
              <a:effectLst/>
              <a:latin typeface="+mn-lt"/>
              <a:ea typeface="+mn-ea"/>
              <a:cs typeface="+mn-cs"/>
            </a:rPr>
            <a:t>や公共施設の集約化を図り、経費の抑制に努める。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33274</xdr:rowOff>
    </xdr:from>
    <xdr:to>
      <xdr:col>24</xdr:col>
      <xdr:colOff>31750</xdr:colOff>
      <xdr:row>17</xdr:row>
      <xdr:rowOff>33274</xdr:rowOff>
    </xdr:to>
    <xdr:cxnSp macro="">
      <xdr:nvCxnSpPr>
        <xdr:cNvPr id="121" name="直線コネクタ 120"/>
        <xdr:cNvCxnSpPr/>
      </xdr:nvCxnSpPr>
      <xdr:spPr>
        <a:xfrm>
          <a:off x="15671800" y="2947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163576</xdr:rowOff>
    </xdr:from>
    <xdr:to>
      <xdr:col>22</xdr:col>
      <xdr:colOff>565150</xdr:colOff>
      <xdr:row>17</xdr:row>
      <xdr:rowOff>33274</xdr:rowOff>
    </xdr:to>
    <xdr:cxnSp macro="">
      <xdr:nvCxnSpPr>
        <xdr:cNvPr id="124" name="直線コネクタ 123"/>
        <xdr:cNvCxnSpPr/>
      </xdr:nvCxnSpPr>
      <xdr:spPr>
        <a:xfrm>
          <a:off x="14782800" y="2906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16</xdr:row>
      <xdr:rowOff>163576</xdr:rowOff>
    </xdr:to>
    <xdr:cxnSp macro="">
      <xdr:nvCxnSpPr>
        <xdr:cNvPr id="127" name="直線コネクタ 126"/>
        <xdr:cNvCxnSpPr/>
      </xdr:nvCxnSpPr>
      <xdr:spPr>
        <a:xfrm>
          <a:off x="13893800" y="2893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16</xdr:row>
      <xdr:rowOff>149860</xdr:rowOff>
    </xdr:to>
    <xdr:cxnSp macro="">
      <xdr:nvCxnSpPr>
        <xdr:cNvPr id="130" name="直線コネクタ 129"/>
        <xdr:cNvCxnSpPr/>
      </xdr:nvCxnSpPr>
      <xdr:spPr>
        <a:xfrm>
          <a:off x="13004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1" name="フローチャート : 判断 130"/>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7383</xdr:rowOff>
    </xdr:from>
    <xdr:ext cx="762000" cy="259045"/>
    <xdr:sp macro="" textlink="">
      <xdr:nvSpPr>
        <xdr:cNvPr id="132" name="テキスト ボックス 131"/>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3" name="フローチャート : 判断 132"/>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4" name="テキスト ボックス 133"/>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40" name="円/楕円 139"/>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170451</xdr:rowOff>
    </xdr:from>
    <xdr:ext cx="762000" cy="259045"/>
    <xdr:sp macro="" textlink="">
      <xdr:nvSpPr>
        <xdr:cNvPr id="141" name="物件費該当値テキスト"/>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153924</xdr:rowOff>
    </xdr:from>
    <xdr:to>
      <xdr:col>22</xdr:col>
      <xdr:colOff>615950</xdr:colOff>
      <xdr:row>17</xdr:row>
      <xdr:rowOff>84074</xdr:rowOff>
    </xdr:to>
    <xdr:sp macro="" textlink="">
      <xdr:nvSpPr>
        <xdr:cNvPr id="142" name="円/楕円 141"/>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43" name="テキスト ボックス 142"/>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112776</xdr:rowOff>
    </xdr:from>
    <xdr:to>
      <xdr:col>21</xdr:col>
      <xdr:colOff>412750</xdr:colOff>
      <xdr:row>17</xdr:row>
      <xdr:rowOff>42926</xdr:rowOff>
    </xdr:to>
    <xdr:sp macro="" textlink="">
      <xdr:nvSpPr>
        <xdr:cNvPr id="144" name="円/楕円 143"/>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53103</xdr:rowOff>
    </xdr:from>
    <xdr:ext cx="762000" cy="259045"/>
    <xdr:sp macro="" textlink="">
      <xdr:nvSpPr>
        <xdr:cNvPr id="145" name="テキスト ボックス 144"/>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46" name="円/楕円 145"/>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47" name="テキスト ボックス 146"/>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48" name="円/楕円 147"/>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9" name="テキスト ボックス 148"/>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児童福祉、高齢者福祉及び障がい者福祉は年々増加傾向にあることから、今後も増加することが予想される。</a:t>
          </a:r>
          <a:endParaRPr kumimoji="1" lang="en-US" altLang="ja-JP" sz="1300">
            <a:latin typeface="ＭＳ Ｐゴシック"/>
          </a:endParaRPr>
        </a:p>
        <a:p>
          <a:r>
            <a:rPr kumimoji="1" lang="ja-JP" altLang="en-US" sz="1300">
              <a:latin typeface="ＭＳ Ｐゴシック"/>
            </a:rPr>
            <a:t>　今後は、旧町村体制における事業の継続や独自のサービスについて、範囲や内容等が適正なものであるかを検証し、事業の集約化や見直しに努め、できる限り増加幅の抑制を図る。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53</xdr:row>
      <xdr:rowOff>151493</xdr:rowOff>
    </xdr:to>
    <xdr:cxnSp macro="">
      <xdr:nvCxnSpPr>
        <xdr:cNvPr id="184" name="直線コネクタ 183"/>
        <xdr:cNvCxnSpPr/>
      </xdr:nvCxnSpPr>
      <xdr:spPr>
        <a:xfrm>
          <a:off x="3987800" y="9238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151493</xdr:rowOff>
    </xdr:to>
    <xdr:cxnSp macro="">
      <xdr:nvCxnSpPr>
        <xdr:cNvPr id="187" name="直線コネクタ 186"/>
        <xdr:cNvCxnSpPr/>
      </xdr:nvCxnSpPr>
      <xdr:spPr>
        <a:xfrm>
          <a:off x="3098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86178</xdr:rowOff>
    </xdr:from>
    <xdr:to>
      <xdr:col>4</xdr:col>
      <xdr:colOff>346075</xdr:colOff>
      <xdr:row>53</xdr:row>
      <xdr:rowOff>102507</xdr:rowOff>
    </xdr:to>
    <xdr:cxnSp macro="">
      <xdr:nvCxnSpPr>
        <xdr:cNvPr id="190" name="直線コネクタ 189"/>
        <xdr:cNvCxnSpPr/>
      </xdr:nvCxnSpPr>
      <xdr:spPr>
        <a:xfrm>
          <a:off x="2209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86178</xdr:rowOff>
    </xdr:to>
    <xdr:cxnSp macro="">
      <xdr:nvCxnSpPr>
        <xdr:cNvPr id="193" name="直線コネクタ 192"/>
        <xdr:cNvCxnSpPr/>
      </xdr:nvCxnSpPr>
      <xdr:spPr>
        <a:xfrm>
          <a:off x="1320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194" name="フローチャート : 判断 193"/>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195" name="テキスト ボックス 194"/>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3" name="円/楕円 202"/>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9270</xdr:rowOff>
    </xdr:from>
    <xdr:ext cx="762000" cy="259045"/>
    <xdr:sp macro="" textlink="">
      <xdr:nvSpPr>
        <xdr:cNvPr id="204"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5" name="円/楕円 204"/>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6" name="テキスト ボックス 205"/>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07" name="円/楕円 206"/>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08" name="テキスト ボックス 207"/>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09" name="円/楕円 208"/>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0" name="テキスト ボックス 209"/>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1" name="円/楕円 210"/>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2" name="テキスト ボックス 211"/>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その他の経常収支比率は、類似団体より</a:t>
          </a:r>
          <a:r>
            <a:rPr kumimoji="1" lang="en-US" altLang="ja-JP" sz="1300">
              <a:latin typeface="ＭＳ Ｐゴシック"/>
            </a:rPr>
            <a:t>0.3</a:t>
          </a:r>
          <a:r>
            <a:rPr kumimoji="1" lang="ja-JP" altLang="en-US" sz="1300">
              <a:latin typeface="ＭＳ Ｐゴシック"/>
            </a:rPr>
            <a:t>ポイント低い</a:t>
          </a:r>
          <a:r>
            <a:rPr kumimoji="1" lang="en-US" altLang="ja-JP" sz="1300">
              <a:latin typeface="ＭＳ Ｐゴシック"/>
            </a:rPr>
            <a:t>13.7</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今後は、各会計の財政健全化に向けた取り組みを実施し、繰出金等の抑制に努める。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142240</xdr:rowOff>
    </xdr:to>
    <xdr:cxnSp macro="">
      <xdr:nvCxnSpPr>
        <xdr:cNvPr id="245" name="直線コネクタ 244"/>
        <xdr:cNvCxnSpPr/>
      </xdr:nvCxnSpPr>
      <xdr:spPr>
        <a:xfrm>
          <a:off x="15671800" y="9728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56</xdr:row>
      <xdr:rowOff>127000</xdr:rowOff>
    </xdr:to>
    <xdr:cxnSp macro="">
      <xdr:nvCxnSpPr>
        <xdr:cNvPr id="248" name="直線コネクタ 247"/>
        <xdr:cNvCxnSpPr/>
      </xdr:nvCxnSpPr>
      <xdr:spPr>
        <a:xfrm>
          <a:off x="14782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111760</xdr:rowOff>
    </xdr:to>
    <xdr:cxnSp macro="">
      <xdr:nvCxnSpPr>
        <xdr:cNvPr id="251" name="直線コネクタ 250"/>
        <xdr:cNvCxnSpPr/>
      </xdr:nvCxnSpPr>
      <xdr:spPr>
        <a:xfrm>
          <a:off x="13893800" y="95758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146050</xdr:rowOff>
    </xdr:to>
    <xdr:cxnSp macro="">
      <xdr:nvCxnSpPr>
        <xdr:cNvPr id="254" name="直線コネクタ 253"/>
        <xdr:cNvCxnSpPr/>
      </xdr:nvCxnSpPr>
      <xdr:spPr>
        <a:xfrm>
          <a:off x="13004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5" name="フローチャート : 判断 254"/>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56" name="テキスト ボックス 255"/>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57" name="フローチャート : 判断 256"/>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58" name="テキスト ボックス 257"/>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64" name="円/楕円 263"/>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65"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6" name="円/楕円 265"/>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7" name="テキスト ボックス 266"/>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68" name="円/楕円 267"/>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69" name="テキスト ボックス 268"/>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0" name="円/楕円 269"/>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1" name="テキスト ボックス 270"/>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2" name="円/楕円 271"/>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3" name="テキスト ボックス 272"/>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補助費等の経常収支比率は、類似団体より</a:t>
          </a:r>
          <a:r>
            <a:rPr kumimoji="1" lang="en-US" altLang="ja-JP" sz="1300">
              <a:latin typeface="ＭＳ Ｐゴシック"/>
            </a:rPr>
            <a:t>1.9</a:t>
          </a:r>
          <a:r>
            <a:rPr kumimoji="1" lang="ja-JP" altLang="en-US" sz="1300">
              <a:latin typeface="ＭＳ Ｐゴシック"/>
            </a:rPr>
            <a:t>ポイント低い</a:t>
          </a:r>
          <a:r>
            <a:rPr kumimoji="1" lang="en-US" altLang="ja-JP" sz="1300">
              <a:latin typeface="ＭＳ Ｐゴシック"/>
            </a:rPr>
            <a:t>10.8</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は、「会津美里町補助金制度に関する指針」に基づき、旧町村体制における事業の見直しを行うとともに、社会経済情勢の変化に応じ多様化・高度化する住民ニーズへの対応や補助金の公益性・公平性・透明性を確保した見直し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77470</xdr:rowOff>
    </xdr:from>
    <xdr:to>
      <xdr:col>24</xdr:col>
      <xdr:colOff>31750</xdr:colOff>
      <xdr:row>35</xdr:row>
      <xdr:rowOff>92710</xdr:rowOff>
    </xdr:to>
    <xdr:cxnSp macro="">
      <xdr:nvCxnSpPr>
        <xdr:cNvPr id="306" name="直線コネクタ 305"/>
        <xdr:cNvCxnSpPr/>
      </xdr:nvCxnSpPr>
      <xdr:spPr>
        <a:xfrm>
          <a:off x="15671800" y="6078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77470</xdr:rowOff>
    </xdr:to>
    <xdr:cxnSp macro="">
      <xdr:nvCxnSpPr>
        <xdr:cNvPr id="309" name="直線コネクタ 308"/>
        <xdr:cNvCxnSpPr/>
      </xdr:nvCxnSpPr>
      <xdr:spPr>
        <a:xfrm>
          <a:off x="14782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62230</xdr:rowOff>
    </xdr:from>
    <xdr:to>
      <xdr:col>21</xdr:col>
      <xdr:colOff>361950</xdr:colOff>
      <xdr:row>35</xdr:row>
      <xdr:rowOff>69850</xdr:rowOff>
    </xdr:to>
    <xdr:cxnSp macro="">
      <xdr:nvCxnSpPr>
        <xdr:cNvPr id="312" name="直線コネクタ 311"/>
        <xdr:cNvCxnSpPr/>
      </xdr:nvCxnSpPr>
      <xdr:spPr>
        <a:xfrm>
          <a:off x="13893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62230</xdr:rowOff>
    </xdr:from>
    <xdr:to>
      <xdr:col>20</xdr:col>
      <xdr:colOff>158750</xdr:colOff>
      <xdr:row>36</xdr:row>
      <xdr:rowOff>43180</xdr:rowOff>
    </xdr:to>
    <xdr:cxnSp macro="">
      <xdr:nvCxnSpPr>
        <xdr:cNvPr id="315" name="直線コネクタ 314"/>
        <xdr:cNvCxnSpPr/>
      </xdr:nvCxnSpPr>
      <xdr:spPr>
        <a:xfrm flipV="1">
          <a:off x="13004800" y="6062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6" name="フローチャート : 判断 315"/>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17" name="テキスト ボックス 316"/>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18" name="フローチャート : 判断 317"/>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19" name="テキスト ボックス 318"/>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5" name="円/楕円 324"/>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6"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26670</xdr:rowOff>
    </xdr:from>
    <xdr:to>
      <xdr:col>22</xdr:col>
      <xdr:colOff>615950</xdr:colOff>
      <xdr:row>35</xdr:row>
      <xdr:rowOff>128270</xdr:rowOff>
    </xdr:to>
    <xdr:sp macro="" textlink="">
      <xdr:nvSpPr>
        <xdr:cNvPr id="327" name="円/楕円 326"/>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138447</xdr:rowOff>
    </xdr:from>
    <xdr:ext cx="736600" cy="259045"/>
    <xdr:sp macro="" textlink="">
      <xdr:nvSpPr>
        <xdr:cNvPr id="328" name="テキスト ボックス 327"/>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29" name="円/楕円 328"/>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0" name="テキスト ボックス 329"/>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11430</xdr:rowOff>
    </xdr:from>
    <xdr:to>
      <xdr:col>20</xdr:col>
      <xdr:colOff>209550</xdr:colOff>
      <xdr:row>35</xdr:row>
      <xdr:rowOff>113030</xdr:rowOff>
    </xdr:to>
    <xdr:sp macro="" textlink="">
      <xdr:nvSpPr>
        <xdr:cNvPr id="331" name="円/楕円 330"/>
        <xdr:cNvSpPr/>
      </xdr:nvSpPr>
      <xdr:spPr>
        <a:xfrm>
          <a:off x="13843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123207</xdr:rowOff>
    </xdr:from>
    <xdr:ext cx="762000" cy="259045"/>
    <xdr:sp macro="" textlink="">
      <xdr:nvSpPr>
        <xdr:cNvPr id="332" name="テキスト ボックス 331"/>
        <xdr:cNvSpPr txBox="1"/>
      </xdr:nvSpPr>
      <xdr:spPr>
        <a:xfrm>
          <a:off x="13512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163830</xdr:rowOff>
    </xdr:from>
    <xdr:to>
      <xdr:col>19</xdr:col>
      <xdr:colOff>6350</xdr:colOff>
      <xdr:row>36</xdr:row>
      <xdr:rowOff>93980</xdr:rowOff>
    </xdr:to>
    <xdr:sp macro="" textlink="">
      <xdr:nvSpPr>
        <xdr:cNvPr id="333" name="円/楕円 332"/>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104157</xdr:rowOff>
    </xdr:from>
    <xdr:ext cx="762000" cy="259045"/>
    <xdr:sp macro="" textlink="">
      <xdr:nvSpPr>
        <xdr:cNvPr id="334" name="テキスト ボックス 333"/>
        <xdr:cNvSpPr txBox="1"/>
      </xdr:nvSpPr>
      <xdr:spPr>
        <a:xfrm>
          <a:off x="12623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新規発行債を標準財政規模の</a:t>
          </a:r>
          <a:r>
            <a:rPr kumimoji="1" lang="en-US" altLang="ja-JP" sz="1300">
              <a:latin typeface="ＭＳ Ｐゴシック"/>
            </a:rPr>
            <a:t>10</a:t>
          </a:r>
          <a:r>
            <a:rPr kumimoji="1" lang="ja-JP" altLang="en-US" sz="1300">
              <a:latin typeface="ＭＳ Ｐゴシック"/>
            </a:rPr>
            <a:t>％以内に抑制することや繰上償還による地方債残高の減少により公債費に係る経常収支比率は下がっているものの、類似団体より</a:t>
          </a:r>
          <a:r>
            <a:rPr kumimoji="1" lang="en-US" altLang="ja-JP" sz="1300">
              <a:latin typeface="ＭＳ Ｐゴシック"/>
            </a:rPr>
            <a:t>2.9</a:t>
          </a:r>
          <a:r>
            <a:rPr kumimoji="1" lang="ja-JP" altLang="en-US" sz="1300">
              <a:latin typeface="ＭＳ Ｐゴシック"/>
            </a:rPr>
            <a:t>％高い</a:t>
          </a:r>
          <a:r>
            <a:rPr kumimoji="1" lang="en-US" altLang="ja-JP" sz="1300">
              <a:latin typeface="ＭＳ Ｐゴシック"/>
            </a:rPr>
            <a:t>17.5</a:t>
          </a:r>
          <a:r>
            <a:rPr kumimoji="1" lang="ja-JP" altLang="en-US" sz="1300">
              <a:latin typeface="ＭＳ Ｐゴシック"/>
            </a:rPr>
            <a:t>％となっている。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今後は、公債費に係る経常収支比率の上昇を抑えつつ、町</a:t>
          </a:r>
          <a:r>
            <a:rPr kumimoji="1" lang="ja-JP" altLang="ja-JP" sz="1300">
              <a:solidFill>
                <a:schemeClr val="dk1"/>
              </a:solidFill>
              <a:effectLst/>
              <a:latin typeface="+mn-lt"/>
              <a:ea typeface="+mn-ea"/>
              <a:cs typeface="+mn-cs"/>
            </a:rPr>
            <a:t>村合併に伴う普通建設事業に係る新規発行や公共施設の集約化を図るための新規発行に対応できるよう、繰上償還を含め計画的な償還に努め</a:t>
          </a:r>
          <a:r>
            <a:rPr kumimoji="1" lang="ja-JP" altLang="en-US" sz="1300">
              <a:solidFill>
                <a:schemeClr val="dk1"/>
              </a:solidFill>
              <a:effectLst/>
              <a:latin typeface="+mn-lt"/>
              <a:ea typeface="+mn-ea"/>
              <a:cs typeface="+mn-cs"/>
            </a:rPr>
            <a:t>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30987</xdr:rowOff>
    </xdr:to>
    <xdr:cxnSp macro="">
      <xdr:nvCxnSpPr>
        <xdr:cNvPr id="364" name="直線コネクタ 363"/>
        <xdr:cNvCxnSpPr/>
      </xdr:nvCxnSpPr>
      <xdr:spPr>
        <a:xfrm flipV="1">
          <a:off x="3987800" y="133858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99568</xdr:rowOff>
    </xdr:to>
    <xdr:cxnSp macro="">
      <xdr:nvCxnSpPr>
        <xdr:cNvPr id="367" name="直線コネクタ 366"/>
        <xdr:cNvCxnSpPr/>
      </xdr:nvCxnSpPr>
      <xdr:spPr>
        <a:xfrm flipV="1">
          <a:off x="3098800" y="134040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99568</xdr:rowOff>
    </xdr:to>
    <xdr:cxnSp macro="">
      <xdr:nvCxnSpPr>
        <xdr:cNvPr id="370" name="直線コネクタ 369"/>
        <xdr:cNvCxnSpPr/>
      </xdr:nvCxnSpPr>
      <xdr:spPr>
        <a:xfrm>
          <a:off x="2209800" y="134132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49276</xdr:rowOff>
    </xdr:to>
    <xdr:cxnSp macro="">
      <xdr:nvCxnSpPr>
        <xdr:cNvPr id="373" name="直線コネクタ 372"/>
        <xdr:cNvCxnSpPr/>
      </xdr:nvCxnSpPr>
      <xdr:spPr>
        <a:xfrm flipV="1">
          <a:off x="1320800" y="13413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5" name="テキスト ボックス 374"/>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76" name="フローチャート : 判断 37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77" name="テキスト ボックス 376"/>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3" name="円/楕円 382"/>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4"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85" name="円/楕円 384"/>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86" name="テキスト ボックス 38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87" name="円/楕円 386"/>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88" name="テキスト ボックス 387"/>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89" name="円/楕円 388"/>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0" name="テキスト ボックス 389"/>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91" name="円/楕円 390"/>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92" name="テキスト ボックス 391"/>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公債費以外の経常収支比率は、類似団体より</a:t>
          </a:r>
          <a:r>
            <a:rPr kumimoji="1" lang="en-US" altLang="ja-JP" sz="1300">
              <a:latin typeface="ＭＳ Ｐゴシック"/>
            </a:rPr>
            <a:t>8.5</a:t>
          </a:r>
          <a:r>
            <a:rPr kumimoji="1" lang="ja-JP" altLang="en-US" sz="1300">
              <a:latin typeface="ＭＳ Ｐゴシック"/>
            </a:rPr>
            <a:t>ポイント低い</a:t>
          </a:r>
          <a:r>
            <a:rPr kumimoji="1" lang="en-US" altLang="ja-JP" sz="1300">
              <a:latin typeface="ＭＳ Ｐゴシック"/>
            </a:rPr>
            <a:t>64.1</a:t>
          </a:r>
          <a:r>
            <a:rPr kumimoji="1" lang="ja-JP" altLang="en-US" sz="1300">
              <a:latin typeface="ＭＳ Ｐゴシック"/>
            </a:rPr>
            <a:t>％となっている。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早急に会津美里町１町としての行財政運営を行うため、事務事業の見直しや公共施設の集約化を図り、経費の抑制に努める。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16511</xdr:rowOff>
    </xdr:from>
    <xdr:to>
      <xdr:col>24</xdr:col>
      <xdr:colOff>31750</xdr:colOff>
      <xdr:row>76</xdr:row>
      <xdr:rowOff>24130</xdr:rowOff>
    </xdr:to>
    <xdr:cxnSp macro="">
      <xdr:nvCxnSpPr>
        <xdr:cNvPr id="425" name="直線コネクタ 424"/>
        <xdr:cNvCxnSpPr/>
      </xdr:nvCxnSpPr>
      <xdr:spPr>
        <a:xfrm flipV="1">
          <a:off x="15671800" y="130467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134620</xdr:rowOff>
    </xdr:from>
    <xdr:to>
      <xdr:col>22</xdr:col>
      <xdr:colOff>565150</xdr:colOff>
      <xdr:row>76</xdr:row>
      <xdr:rowOff>24130</xdr:rowOff>
    </xdr:to>
    <xdr:cxnSp macro="">
      <xdr:nvCxnSpPr>
        <xdr:cNvPr id="428" name="直線コネクタ 427"/>
        <xdr:cNvCxnSpPr/>
      </xdr:nvCxnSpPr>
      <xdr:spPr>
        <a:xfrm>
          <a:off x="14782800" y="129933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134620</xdr:rowOff>
    </xdr:to>
    <xdr:cxnSp macro="">
      <xdr:nvCxnSpPr>
        <xdr:cNvPr id="431" name="直線コネクタ 430"/>
        <xdr:cNvCxnSpPr/>
      </xdr:nvCxnSpPr>
      <xdr:spPr>
        <a:xfrm>
          <a:off x="13893800" y="128828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146050</xdr:rowOff>
    </xdr:to>
    <xdr:cxnSp macro="">
      <xdr:nvCxnSpPr>
        <xdr:cNvPr id="434" name="直線コネクタ 433"/>
        <xdr:cNvCxnSpPr/>
      </xdr:nvCxnSpPr>
      <xdr:spPr>
        <a:xfrm flipV="1">
          <a:off x="13004800" y="12882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95250</xdr:rowOff>
    </xdr:from>
    <xdr:to>
      <xdr:col>20</xdr:col>
      <xdr:colOff>209550</xdr:colOff>
      <xdr:row>77</xdr:row>
      <xdr:rowOff>25400</xdr:rowOff>
    </xdr:to>
    <xdr:sp macro="" textlink="">
      <xdr:nvSpPr>
        <xdr:cNvPr id="435" name="フローチャート : 判断 434"/>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36" name="テキスト ボックス 435"/>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37" name="フローチャート : 判断 436"/>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38" name="テキスト ボックス 437"/>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137160</xdr:rowOff>
    </xdr:from>
    <xdr:to>
      <xdr:col>24</xdr:col>
      <xdr:colOff>82550</xdr:colOff>
      <xdr:row>76</xdr:row>
      <xdr:rowOff>67311</xdr:rowOff>
    </xdr:to>
    <xdr:sp macro="" textlink="">
      <xdr:nvSpPr>
        <xdr:cNvPr id="444" name="円/楕円 443"/>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153687</xdr:rowOff>
    </xdr:from>
    <xdr:ext cx="762000" cy="259045"/>
    <xdr:sp macro="" textlink="">
      <xdr:nvSpPr>
        <xdr:cNvPr id="445" name="公債費以外該当値テキスト"/>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144780</xdr:rowOff>
    </xdr:from>
    <xdr:to>
      <xdr:col>22</xdr:col>
      <xdr:colOff>615950</xdr:colOff>
      <xdr:row>76</xdr:row>
      <xdr:rowOff>74930</xdr:rowOff>
    </xdr:to>
    <xdr:sp macro="" textlink="">
      <xdr:nvSpPr>
        <xdr:cNvPr id="446" name="円/楕円 445"/>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85107</xdr:rowOff>
    </xdr:from>
    <xdr:ext cx="736600" cy="259045"/>
    <xdr:sp macro="" textlink="">
      <xdr:nvSpPr>
        <xdr:cNvPr id="447" name="テキスト ボックス 446"/>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83820</xdr:rowOff>
    </xdr:from>
    <xdr:to>
      <xdr:col>21</xdr:col>
      <xdr:colOff>412750</xdr:colOff>
      <xdr:row>76</xdr:row>
      <xdr:rowOff>13970</xdr:rowOff>
    </xdr:to>
    <xdr:sp macro="" textlink="">
      <xdr:nvSpPr>
        <xdr:cNvPr id="448" name="円/楕円 447"/>
        <xdr:cNvSpPr/>
      </xdr:nvSpPr>
      <xdr:spPr>
        <a:xfrm>
          <a:off x="14732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24147</xdr:rowOff>
    </xdr:from>
    <xdr:ext cx="762000" cy="259045"/>
    <xdr:sp macro="" textlink="">
      <xdr:nvSpPr>
        <xdr:cNvPr id="449" name="テキスト ボックス 448"/>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0" name="円/楕円 449"/>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1" name="テキスト ボックス 450"/>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95250</xdr:rowOff>
    </xdr:from>
    <xdr:to>
      <xdr:col>19</xdr:col>
      <xdr:colOff>6350</xdr:colOff>
      <xdr:row>76</xdr:row>
      <xdr:rowOff>25400</xdr:rowOff>
    </xdr:to>
    <xdr:sp macro="" textlink="">
      <xdr:nvSpPr>
        <xdr:cNvPr id="452" name="円/楕円 451"/>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35577</xdr:rowOff>
    </xdr:from>
    <xdr:ext cx="762000" cy="259045"/>
    <xdr:sp macro="" textlink="">
      <xdr:nvSpPr>
        <xdr:cNvPr id="453" name="テキスト ボックス 452"/>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福島県会津美里町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110312</xdr:rowOff>
    </xdr:from>
    <xdr:to>
      <xdr:col>4</xdr:col>
      <xdr:colOff>1117600</xdr:colOff>
      <xdr:row>17</xdr:row>
      <xdr:rowOff>10762</xdr:rowOff>
    </xdr:to>
    <xdr:cxnSp macro="">
      <xdr:nvCxnSpPr>
        <xdr:cNvPr id="52" name="直線コネクタ 51"/>
        <xdr:cNvCxnSpPr/>
      </xdr:nvCxnSpPr>
      <xdr:spPr bwMode="auto">
        <a:xfrm>
          <a:off x="5003800" y="2901137"/>
          <a:ext cx="647700" cy="71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80083</xdr:rowOff>
    </xdr:from>
    <xdr:to>
      <xdr:col>4</xdr:col>
      <xdr:colOff>469900</xdr:colOff>
      <xdr:row>16</xdr:row>
      <xdr:rowOff>110312</xdr:rowOff>
    </xdr:to>
    <xdr:cxnSp macro="">
      <xdr:nvCxnSpPr>
        <xdr:cNvPr id="55" name="直線コネクタ 54"/>
        <xdr:cNvCxnSpPr/>
      </xdr:nvCxnSpPr>
      <xdr:spPr bwMode="auto">
        <a:xfrm>
          <a:off x="4305300" y="2870908"/>
          <a:ext cx="698500" cy="30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80083</xdr:rowOff>
    </xdr:from>
    <xdr:to>
      <xdr:col>3</xdr:col>
      <xdr:colOff>904875</xdr:colOff>
      <xdr:row>16</xdr:row>
      <xdr:rowOff>86625</xdr:rowOff>
    </xdr:to>
    <xdr:cxnSp macro="">
      <xdr:nvCxnSpPr>
        <xdr:cNvPr id="58" name="直線コネクタ 57"/>
        <xdr:cNvCxnSpPr/>
      </xdr:nvCxnSpPr>
      <xdr:spPr bwMode="auto">
        <a:xfrm flipV="1">
          <a:off x="3606800" y="2870908"/>
          <a:ext cx="698500" cy="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53489</xdr:rowOff>
    </xdr:from>
    <xdr:to>
      <xdr:col>3</xdr:col>
      <xdr:colOff>206375</xdr:colOff>
      <xdr:row>16</xdr:row>
      <xdr:rowOff>86625</xdr:rowOff>
    </xdr:to>
    <xdr:cxnSp macro="">
      <xdr:nvCxnSpPr>
        <xdr:cNvPr id="61" name="直線コネクタ 60"/>
        <xdr:cNvCxnSpPr/>
      </xdr:nvCxnSpPr>
      <xdr:spPr bwMode="auto">
        <a:xfrm>
          <a:off x="2908300" y="2844314"/>
          <a:ext cx="698500" cy="33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14619</xdr:rowOff>
    </xdr:from>
    <xdr:to>
      <xdr:col>3</xdr:col>
      <xdr:colOff>257175</xdr:colOff>
      <xdr:row>17</xdr:row>
      <xdr:rowOff>116219</xdr:rowOff>
    </xdr:to>
    <xdr:sp macro="" textlink="">
      <xdr:nvSpPr>
        <xdr:cNvPr id="62" name="フローチャート : 判断 61"/>
        <xdr:cNvSpPr/>
      </xdr:nvSpPr>
      <xdr:spPr bwMode="auto">
        <a:xfrm>
          <a:off x="35560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100996</xdr:rowOff>
    </xdr:from>
    <xdr:ext cx="762000" cy="259045"/>
    <xdr:sp macro="" textlink="">
      <xdr:nvSpPr>
        <xdr:cNvPr id="63" name="テキスト ボックス 62"/>
        <xdr:cNvSpPr txBox="1"/>
      </xdr:nvSpPr>
      <xdr:spPr>
        <a:xfrm>
          <a:off x="3225800" y="306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30458</xdr:rowOff>
    </xdr:from>
    <xdr:to>
      <xdr:col>2</xdr:col>
      <xdr:colOff>692150</xdr:colOff>
      <xdr:row>17</xdr:row>
      <xdr:rowOff>132058</xdr:rowOff>
    </xdr:to>
    <xdr:sp macro="" textlink="">
      <xdr:nvSpPr>
        <xdr:cNvPr id="64" name="フローチャート : 判断 63"/>
        <xdr:cNvSpPr/>
      </xdr:nvSpPr>
      <xdr:spPr bwMode="auto">
        <a:xfrm>
          <a:off x="2857500" y="2992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116835</xdr:rowOff>
    </xdr:from>
    <xdr:ext cx="762000" cy="259045"/>
    <xdr:sp macro="" textlink="">
      <xdr:nvSpPr>
        <xdr:cNvPr id="65" name="テキスト ボックス 64"/>
        <xdr:cNvSpPr txBox="1"/>
      </xdr:nvSpPr>
      <xdr:spPr>
        <a:xfrm>
          <a:off x="2527300" y="30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131412</xdr:rowOff>
    </xdr:from>
    <xdr:to>
      <xdr:col>5</xdr:col>
      <xdr:colOff>34925</xdr:colOff>
      <xdr:row>17</xdr:row>
      <xdr:rowOff>61562</xdr:rowOff>
    </xdr:to>
    <xdr:sp macro="" textlink="">
      <xdr:nvSpPr>
        <xdr:cNvPr id="71" name="円/楕円 70"/>
        <xdr:cNvSpPr/>
      </xdr:nvSpPr>
      <xdr:spPr bwMode="auto">
        <a:xfrm>
          <a:off x="5600700" y="292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147939</xdr:rowOff>
    </xdr:from>
    <xdr:ext cx="762000" cy="259045"/>
    <xdr:sp macro="" textlink="">
      <xdr:nvSpPr>
        <xdr:cNvPr id="72" name="人口1人当たり決算額の推移該当値テキスト130"/>
        <xdr:cNvSpPr txBox="1"/>
      </xdr:nvSpPr>
      <xdr:spPr>
        <a:xfrm>
          <a:off x="5740400" y="27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59512</xdr:rowOff>
    </xdr:from>
    <xdr:to>
      <xdr:col>4</xdr:col>
      <xdr:colOff>520700</xdr:colOff>
      <xdr:row>16</xdr:row>
      <xdr:rowOff>161112</xdr:rowOff>
    </xdr:to>
    <xdr:sp macro="" textlink="">
      <xdr:nvSpPr>
        <xdr:cNvPr id="73" name="円/楕円 72"/>
        <xdr:cNvSpPr/>
      </xdr:nvSpPr>
      <xdr:spPr bwMode="auto">
        <a:xfrm>
          <a:off x="4953000" y="2850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171289</xdr:rowOff>
    </xdr:from>
    <xdr:ext cx="736600" cy="259045"/>
    <xdr:sp macro="" textlink="">
      <xdr:nvSpPr>
        <xdr:cNvPr id="74" name="テキスト ボックス 73"/>
        <xdr:cNvSpPr txBox="1"/>
      </xdr:nvSpPr>
      <xdr:spPr>
        <a:xfrm>
          <a:off x="4622800" y="2619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95,158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29283</xdr:rowOff>
    </xdr:from>
    <xdr:to>
      <xdr:col>3</xdr:col>
      <xdr:colOff>955675</xdr:colOff>
      <xdr:row>16</xdr:row>
      <xdr:rowOff>130883</xdr:rowOff>
    </xdr:to>
    <xdr:sp macro="" textlink="">
      <xdr:nvSpPr>
        <xdr:cNvPr id="75" name="円/楕円 74"/>
        <xdr:cNvSpPr/>
      </xdr:nvSpPr>
      <xdr:spPr bwMode="auto">
        <a:xfrm>
          <a:off x="4254500" y="282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141060</xdr:rowOff>
    </xdr:from>
    <xdr:ext cx="762000" cy="259045"/>
    <xdr:sp macro="" textlink="">
      <xdr:nvSpPr>
        <xdr:cNvPr id="76" name="テキスト ボックス 75"/>
        <xdr:cNvSpPr txBox="1"/>
      </xdr:nvSpPr>
      <xdr:spPr>
        <a:xfrm>
          <a:off x="3924300" y="258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35825</xdr:rowOff>
    </xdr:from>
    <xdr:to>
      <xdr:col>3</xdr:col>
      <xdr:colOff>257175</xdr:colOff>
      <xdr:row>16</xdr:row>
      <xdr:rowOff>137425</xdr:rowOff>
    </xdr:to>
    <xdr:sp macro="" textlink="">
      <xdr:nvSpPr>
        <xdr:cNvPr id="77" name="円/楕円 76"/>
        <xdr:cNvSpPr/>
      </xdr:nvSpPr>
      <xdr:spPr bwMode="auto">
        <a:xfrm>
          <a:off x="3556000" y="282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147602</xdr:rowOff>
    </xdr:from>
    <xdr:ext cx="762000" cy="259045"/>
    <xdr:sp macro="" textlink="">
      <xdr:nvSpPr>
        <xdr:cNvPr id="78" name="テキスト ボックス 77"/>
        <xdr:cNvSpPr txBox="1"/>
      </xdr:nvSpPr>
      <xdr:spPr>
        <a:xfrm>
          <a:off x="3225800" y="259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97,334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2689</xdr:rowOff>
    </xdr:from>
    <xdr:to>
      <xdr:col>2</xdr:col>
      <xdr:colOff>692150</xdr:colOff>
      <xdr:row>16</xdr:row>
      <xdr:rowOff>104289</xdr:rowOff>
    </xdr:to>
    <xdr:sp macro="" textlink="">
      <xdr:nvSpPr>
        <xdr:cNvPr id="79" name="円/楕円 78"/>
        <xdr:cNvSpPr/>
      </xdr:nvSpPr>
      <xdr:spPr bwMode="auto">
        <a:xfrm>
          <a:off x="2857500" y="279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114466</xdr:rowOff>
    </xdr:from>
    <xdr:ext cx="762000" cy="259045"/>
    <xdr:sp macro="" textlink="">
      <xdr:nvSpPr>
        <xdr:cNvPr id="80" name="テキスト ボックス 79"/>
        <xdr:cNvSpPr txBox="1"/>
      </xdr:nvSpPr>
      <xdr:spPr>
        <a:xfrm>
          <a:off x="2527300" y="256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16929</xdr:rowOff>
    </xdr:from>
    <xdr:to>
      <xdr:col>4</xdr:col>
      <xdr:colOff>1117600</xdr:colOff>
      <xdr:row>35</xdr:row>
      <xdr:rowOff>100749</xdr:rowOff>
    </xdr:to>
    <xdr:cxnSp macro="">
      <xdr:nvCxnSpPr>
        <xdr:cNvPr id="113" name="直線コネクタ 112"/>
        <xdr:cNvCxnSpPr/>
      </xdr:nvCxnSpPr>
      <xdr:spPr bwMode="auto">
        <a:xfrm>
          <a:off x="5003800" y="6627279"/>
          <a:ext cx="647700" cy="8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238423</xdr:rowOff>
    </xdr:from>
    <xdr:to>
      <xdr:col>4</xdr:col>
      <xdr:colOff>469900</xdr:colOff>
      <xdr:row>35</xdr:row>
      <xdr:rowOff>16929</xdr:rowOff>
    </xdr:to>
    <xdr:cxnSp macro="">
      <xdr:nvCxnSpPr>
        <xdr:cNvPr id="116" name="直線コネクタ 115"/>
        <xdr:cNvCxnSpPr/>
      </xdr:nvCxnSpPr>
      <xdr:spPr bwMode="auto">
        <a:xfrm>
          <a:off x="4305300" y="6505873"/>
          <a:ext cx="698500" cy="121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153498</xdr:rowOff>
    </xdr:from>
    <xdr:to>
      <xdr:col>3</xdr:col>
      <xdr:colOff>904875</xdr:colOff>
      <xdr:row>34</xdr:row>
      <xdr:rowOff>238423</xdr:rowOff>
    </xdr:to>
    <xdr:cxnSp macro="">
      <xdr:nvCxnSpPr>
        <xdr:cNvPr id="119" name="直線コネクタ 118"/>
        <xdr:cNvCxnSpPr/>
      </xdr:nvCxnSpPr>
      <xdr:spPr bwMode="auto">
        <a:xfrm>
          <a:off x="3606800" y="6420948"/>
          <a:ext cx="698500" cy="8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153498</xdr:rowOff>
    </xdr:from>
    <xdr:to>
      <xdr:col>3</xdr:col>
      <xdr:colOff>206375</xdr:colOff>
      <xdr:row>34</xdr:row>
      <xdr:rowOff>186246</xdr:rowOff>
    </xdr:to>
    <xdr:cxnSp macro="">
      <xdr:nvCxnSpPr>
        <xdr:cNvPr id="122" name="直線コネクタ 121"/>
        <xdr:cNvCxnSpPr/>
      </xdr:nvCxnSpPr>
      <xdr:spPr bwMode="auto">
        <a:xfrm flipV="1">
          <a:off x="2908300" y="6420948"/>
          <a:ext cx="698500" cy="3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59989</xdr:rowOff>
    </xdr:from>
    <xdr:to>
      <xdr:col>3</xdr:col>
      <xdr:colOff>257175</xdr:colOff>
      <xdr:row>35</xdr:row>
      <xdr:rowOff>161589</xdr:rowOff>
    </xdr:to>
    <xdr:sp macro="" textlink="">
      <xdr:nvSpPr>
        <xdr:cNvPr id="123" name="フローチャート : 判断 122"/>
        <xdr:cNvSpPr/>
      </xdr:nvSpPr>
      <xdr:spPr bwMode="auto">
        <a:xfrm>
          <a:off x="3556000" y="6670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146366</xdr:rowOff>
    </xdr:from>
    <xdr:ext cx="762000" cy="259045"/>
    <xdr:sp macro="" textlink="">
      <xdr:nvSpPr>
        <xdr:cNvPr id="124" name="テキスト ボックス 123"/>
        <xdr:cNvSpPr txBox="1"/>
      </xdr:nvSpPr>
      <xdr:spPr>
        <a:xfrm>
          <a:off x="3225800" y="675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78886</xdr:rowOff>
    </xdr:from>
    <xdr:to>
      <xdr:col>2</xdr:col>
      <xdr:colOff>692150</xdr:colOff>
      <xdr:row>35</xdr:row>
      <xdr:rowOff>180486</xdr:rowOff>
    </xdr:to>
    <xdr:sp macro="" textlink="">
      <xdr:nvSpPr>
        <xdr:cNvPr id="125" name="フローチャート : 判断 124"/>
        <xdr:cNvSpPr/>
      </xdr:nvSpPr>
      <xdr:spPr bwMode="auto">
        <a:xfrm>
          <a:off x="2857500" y="668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165263</xdr:rowOff>
    </xdr:from>
    <xdr:ext cx="762000" cy="259045"/>
    <xdr:sp macro="" textlink="">
      <xdr:nvSpPr>
        <xdr:cNvPr id="126" name="テキスト ボックス 125"/>
        <xdr:cNvSpPr txBox="1"/>
      </xdr:nvSpPr>
      <xdr:spPr>
        <a:xfrm>
          <a:off x="2527300" y="677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49949</xdr:rowOff>
    </xdr:from>
    <xdr:to>
      <xdr:col>5</xdr:col>
      <xdr:colOff>34925</xdr:colOff>
      <xdr:row>35</xdr:row>
      <xdr:rowOff>151549</xdr:rowOff>
    </xdr:to>
    <xdr:sp macro="" textlink="">
      <xdr:nvSpPr>
        <xdr:cNvPr id="132" name="円/楕円 131"/>
        <xdr:cNvSpPr/>
      </xdr:nvSpPr>
      <xdr:spPr bwMode="auto">
        <a:xfrm>
          <a:off x="5600700" y="6660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237926</xdr:rowOff>
    </xdr:from>
    <xdr:ext cx="762000" cy="259045"/>
    <xdr:sp macro="" textlink="">
      <xdr:nvSpPr>
        <xdr:cNvPr id="133" name="人口1人当たり決算額の推移該当値テキスト445"/>
        <xdr:cNvSpPr txBox="1"/>
      </xdr:nvSpPr>
      <xdr:spPr>
        <a:xfrm>
          <a:off x="5740400" y="650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24,378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309029</xdr:rowOff>
    </xdr:from>
    <xdr:to>
      <xdr:col>4</xdr:col>
      <xdr:colOff>520700</xdr:colOff>
      <xdr:row>35</xdr:row>
      <xdr:rowOff>67729</xdr:rowOff>
    </xdr:to>
    <xdr:sp macro="" textlink="">
      <xdr:nvSpPr>
        <xdr:cNvPr id="134" name="円/楕円 133"/>
        <xdr:cNvSpPr/>
      </xdr:nvSpPr>
      <xdr:spPr bwMode="auto">
        <a:xfrm>
          <a:off x="4953000" y="6576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77906</xdr:rowOff>
    </xdr:from>
    <xdr:ext cx="736600" cy="259045"/>
    <xdr:sp macro="" textlink="">
      <xdr:nvSpPr>
        <xdr:cNvPr id="135" name="テキスト ボックス 134"/>
        <xdr:cNvSpPr txBox="1"/>
      </xdr:nvSpPr>
      <xdr:spPr>
        <a:xfrm>
          <a:off x="4622800" y="634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28,778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187623</xdr:rowOff>
    </xdr:from>
    <xdr:to>
      <xdr:col>3</xdr:col>
      <xdr:colOff>955675</xdr:colOff>
      <xdr:row>34</xdr:row>
      <xdr:rowOff>289223</xdr:rowOff>
    </xdr:to>
    <xdr:sp macro="" textlink="">
      <xdr:nvSpPr>
        <xdr:cNvPr id="136" name="円/楕円 135"/>
        <xdr:cNvSpPr/>
      </xdr:nvSpPr>
      <xdr:spPr bwMode="auto">
        <a:xfrm>
          <a:off x="4254500" y="6455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299400</xdr:rowOff>
    </xdr:from>
    <xdr:ext cx="762000" cy="259045"/>
    <xdr:sp macro="" textlink="">
      <xdr:nvSpPr>
        <xdr:cNvPr id="137" name="テキスト ボックス 136"/>
        <xdr:cNvSpPr txBox="1"/>
      </xdr:nvSpPr>
      <xdr:spPr>
        <a:xfrm>
          <a:off x="3924300" y="622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102698</xdr:rowOff>
    </xdr:from>
    <xdr:to>
      <xdr:col>3</xdr:col>
      <xdr:colOff>257175</xdr:colOff>
      <xdr:row>34</xdr:row>
      <xdr:rowOff>204298</xdr:rowOff>
    </xdr:to>
    <xdr:sp macro="" textlink="">
      <xdr:nvSpPr>
        <xdr:cNvPr id="138" name="円/楕円 137"/>
        <xdr:cNvSpPr/>
      </xdr:nvSpPr>
      <xdr:spPr bwMode="auto">
        <a:xfrm>
          <a:off x="3556000" y="637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214475</xdr:rowOff>
    </xdr:from>
    <xdr:ext cx="762000" cy="259045"/>
    <xdr:sp macro="" textlink="">
      <xdr:nvSpPr>
        <xdr:cNvPr id="139" name="テキスト ボックス 138"/>
        <xdr:cNvSpPr txBox="1"/>
      </xdr:nvSpPr>
      <xdr:spPr>
        <a:xfrm>
          <a:off x="3225800" y="613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135446</xdr:rowOff>
    </xdr:from>
    <xdr:to>
      <xdr:col>2</xdr:col>
      <xdr:colOff>692150</xdr:colOff>
      <xdr:row>34</xdr:row>
      <xdr:rowOff>237046</xdr:rowOff>
    </xdr:to>
    <xdr:sp macro="" textlink="">
      <xdr:nvSpPr>
        <xdr:cNvPr id="140" name="円/楕円 139"/>
        <xdr:cNvSpPr/>
      </xdr:nvSpPr>
      <xdr:spPr bwMode="auto">
        <a:xfrm>
          <a:off x="2857500" y="6402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247223</xdr:rowOff>
    </xdr:from>
    <xdr:ext cx="762000" cy="259045"/>
    <xdr:sp macro="" textlink="">
      <xdr:nvSpPr>
        <xdr:cNvPr id="141" name="テキスト ボックス 140"/>
        <xdr:cNvSpPr txBox="1"/>
      </xdr:nvSpPr>
      <xdr:spPr>
        <a:xfrm>
          <a:off x="2527300" y="61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歳入では、長引く景気低迷に加え、原発事故に伴う風評被害などの影響により収入が落ち込む一方、東日本大震災に係る復旧復興事業により国県支出金等が増加し、決算額の前年比では△</a:t>
          </a:r>
          <a:r>
            <a:rPr kumimoji="1" lang="en-US" altLang="ja-JP" sz="1100">
              <a:latin typeface="ＭＳ ゴシック" pitchFamily="49" charset="-128"/>
              <a:ea typeface="ＭＳ ゴシック" pitchFamily="49" charset="-128"/>
            </a:rPr>
            <a:t>17.6</a:t>
          </a:r>
          <a:r>
            <a:rPr kumimoji="1" lang="ja-JP" altLang="en-US" sz="1100">
              <a:latin typeface="ＭＳ ゴシック" pitchFamily="49" charset="-128"/>
              <a:ea typeface="ＭＳ ゴシック" pitchFamily="49" charset="-128"/>
            </a:rPr>
            <a:t>％となっている。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歳出では、原発事故に伴う除染対策事業に係る経費が増加したが、決算額の前年比では△</a:t>
          </a:r>
          <a:r>
            <a:rPr kumimoji="1" lang="en-US" altLang="ja-JP" sz="1100">
              <a:latin typeface="ＭＳ ゴシック" pitchFamily="49" charset="-128"/>
              <a:ea typeface="ＭＳ ゴシック" pitchFamily="49" charset="-128"/>
            </a:rPr>
            <a:t>18.0</a:t>
          </a:r>
          <a:r>
            <a:rPr kumimoji="1" lang="ja-JP" altLang="en-US" sz="1100">
              <a:latin typeface="ＭＳ ゴシック" pitchFamily="49" charset="-128"/>
              <a:ea typeface="ＭＳ ゴシック" pitchFamily="49" charset="-128"/>
            </a:rPr>
            <a:t>％となっている。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財政調整基金残高の増は、平成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年度から始まる普通交付税の激変緩和措置期間及び一本算定に対応するため、計画的に積み立てしたことによるものである。</a:t>
          </a:r>
          <a:endParaRPr kumimoji="1" lang="en-US" altLang="ja-JP" sz="11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　今後は、早急に</a:t>
          </a:r>
          <a:r>
            <a:rPr kumimoji="1" lang="ja-JP" altLang="ja-JP" sz="1100">
              <a:solidFill>
                <a:schemeClr val="dk1"/>
              </a:solidFill>
              <a:effectLst/>
              <a:latin typeface="+mn-lt"/>
              <a:ea typeface="+mn-ea"/>
              <a:cs typeface="+mn-cs"/>
            </a:rPr>
            <a:t>会津美里町１町としての行財政運営を行うため、事務事業の見直しや公共施設の集約化を図り、経費の抑制に努める。</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全ての会計において黒字決算となっている。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一般会計における標準財政規模は、原発事故に伴う風評被害等の影響により収入が減少する一方、地方税が増加したことに加え、歳出の経常経費が抑制されたことから、前年比で</a:t>
          </a:r>
          <a:r>
            <a:rPr kumimoji="1" lang="en-US" altLang="ja-JP" sz="1400" baseline="0">
              <a:latin typeface="ＭＳ ゴシック" pitchFamily="49" charset="-128"/>
              <a:ea typeface="ＭＳ ゴシック" pitchFamily="49" charset="-128"/>
            </a:rPr>
            <a:t>0.35</a:t>
          </a:r>
          <a:r>
            <a:rPr kumimoji="1" lang="ja-JP" altLang="en-US" sz="1400" baseline="0">
              <a:latin typeface="ＭＳ ゴシック" pitchFamily="49" charset="-128"/>
              <a:ea typeface="ＭＳ ゴシック" pitchFamily="49" charset="-128"/>
            </a:rPr>
            <a:t>ポイント増となり</a:t>
          </a:r>
          <a:r>
            <a:rPr kumimoji="1" lang="en-US" altLang="ja-JP" sz="1400" baseline="0">
              <a:latin typeface="ＭＳ ゴシック" pitchFamily="49" charset="-128"/>
              <a:ea typeface="ＭＳ ゴシック" pitchFamily="49" charset="-128"/>
            </a:rPr>
            <a:t>2.60</a:t>
          </a:r>
          <a:r>
            <a:rPr kumimoji="1" lang="ja-JP" altLang="en-US" sz="1400" baseline="0">
              <a:latin typeface="ＭＳ ゴシック" pitchFamily="49" charset="-128"/>
              <a:ea typeface="ＭＳ ゴシック" pitchFamily="49" charset="-128"/>
            </a:rPr>
            <a:t>％と</a:t>
          </a:r>
          <a:r>
            <a:rPr kumimoji="1" lang="ja-JP" altLang="en-US" sz="1300" baseline="0">
              <a:latin typeface="ＭＳ ゴシック" pitchFamily="49" charset="-128"/>
              <a:ea typeface="ＭＳ ゴシック" pitchFamily="49" charset="-128"/>
            </a:rPr>
            <a:t>なっている。</a:t>
          </a:r>
          <a:endParaRPr kumimoji="1" lang="en-US" altLang="ja-JP" sz="1300" baseline="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ゴシック" pitchFamily="49" charset="-128"/>
              <a:ea typeface="ＭＳ ゴシック" pitchFamily="49" charset="-128"/>
            </a:rPr>
            <a:t>　今後は、平成</a:t>
          </a:r>
          <a:r>
            <a:rPr kumimoji="1" lang="en-US" altLang="ja-JP" sz="1300" baseline="0">
              <a:latin typeface="ＭＳ ゴシック" pitchFamily="49" charset="-128"/>
              <a:ea typeface="ＭＳ ゴシック" pitchFamily="49" charset="-128"/>
            </a:rPr>
            <a:t>28</a:t>
          </a:r>
          <a:r>
            <a:rPr kumimoji="1" lang="ja-JP" altLang="en-US" sz="1300" baseline="0">
              <a:latin typeface="ＭＳ ゴシック" pitchFamily="49" charset="-128"/>
              <a:ea typeface="ＭＳ ゴシック" pitchFamily="49" charset="-128"/>
            </a:rPr>
            <a:t>年度以降、普通交付税の激変緩和措置期間及び一本算定に対応するため、地方税を含め自主財源の確保に努め、「会津美里町行財政改革推進計画（集中改革プラン）」の取り組みを推進し、</a:t>
          </a:r>
          <a:r>
            <a:rPr kumimoji="1" lang="ja-JP" altLang="ja-JP" sz="1300">
              <a:solidFill>
                <a:schemeClr val="dk1"/>
              </a:solidFill>
              <a:effectLst/>
              <a:latin typeface="+mn-lt"/>
              <a:ea typeface="+mn-ea"/>
              <a:cs typeface="+mn-cs"/>
            </a:rPr>
            <a:t>早急に会津美里町１町としての行財政運営を行うため、事務事業の見直しや公共施設の集約化を図り、経費の抑制に努める。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また、各会計においては、保険料や使用料等の見直しを含め、経営の合理化・健全化に努める。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実質公債費比率の分子については、元利償還金等の縮小により</a:t>
          </a:r>
          <a:r>
            <a:rPr kumimoji="1" lang="en-US" altLang="ja-JP" sz="1200">
              <a:latin typeface="ＭＳ ゴシック" pitchFamily="49" charset="-128"/>
              <a:ea typeface="ＭＳ ゴシック" pitchFamily="49" charset="-128"/>
            </a:rPr>
            <a:t>109</a:t>
          </a:r>
          <a:r>
            <a:rPr kumimoji="1" lang="ja-JP" altLang="en-US" sz="1200">
              <a:latin typeface="ＭＳ ゴシック" pitchFamily="49" charset="-128"/>
              <a:ea typeface="ＭＳ ゴシック" pitchFamily="49" charset="-128"/>
            </a:rPr>
            <a:t>百万円の減となっている。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主な項目として、「元利償還金」については、新規発行債を標準財政規模の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％以内に抑制していることや繰上償還により地方債残高が減少し、</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百万円の減となっている。「公営企業債の元利償還金に対する繰入金」については、水道事業高料金対策繰入金の減により、</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百万円の減となっている。「債務負担行為に基づく支出額」については、国営会津宮川土地改良事業負担金が支出計画により減少しており、</a:t>
          </a:r>
          <a:r>
            <a:rPr kumimoji="1" lang="en-US" altLang="ja-JP" sz="1200">
              <a:latin typeface="ＭＳ ゴシック" pitchFamily="49" charset="-128"/>
              <a:ea typeface="ＭＳ ゴシック" pitchFamily="49" charset="-128"/>
            </a:rPr>
            <a:t>35</a:t>
          </a:r>
          <a:r>
            <a:rPr kumimoji="1" lang="ja-JP" altLang="en-US" sz="1200">
              <a:latin typeface="ＭＳ ゴシック" pitchFamily="49" charset="-128"/>
              <a:ea typeface="ＭＳ ゴシック" pitchFamily="49" charset="-128"/>
            </a:rPr>
            <a:t>百万円の減となっている。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a:t>
          </a:r>
          <a:r>
            <a:rPr kumimoji="1" lang="ja-JP" altLang="ja-JP" sz="1200">
              <a:solidFill>
                <a:schemeClr val="dk1"/>
              </a:solidFill>
              <a:effectLst/>
              <a:latin typeface="+mn-lt"/>
              <a:ea typeface="+mn-ea"/>
              <a:cs typeface="+mn-cs"/>
            </a:rPr>
            <a:t>、町村合併に伴う普通建設事業に係る新規発行や公共施設の集約化を図るための新規発行に対応できるよう、繰上償還を含め計画的な償還に努める</a:t>
          </a:r>
          <a:r>
            <a:rPr kumimoji="1" lang="ja-JP" altLang="en-US" sz="1200">
              <a:solidFill>
                <a:schemeClr val="dk1"/>
              </a:solidFill>
              <a:effectLst/>
              <a:latin typeface="+mn-lt"/>
              <a:ea typeface="+mn-ea"/>
              <a:cs typeface="+mn-cs"/>
            </a:rPr>
            <a:t>。</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将来負担比率の分子については、将来負担額の縮減や充当可能財源等の増加により、</a:t>
          </a:r>
          <a:r>
            <a:rPr kumimoji="1" lang="en-US" altLang="ja-JP" sz="1300">
              <a:latin typeface="ＭＳ ゴシック" pitchFamily="49" charset="-128"/>
              <a:ea typeface="ＭＳ ゴシック" pitchFamily="49" charset="-128"/>
            </a:rPr>
            <a:t>1,949</a:t>
          </a:r>
          <a:r>
            <a:rPr kumimoji="1" lang="ja-JP" altLang="en-US" sz="1300">
              <a:latin typeface="ＭＳ ゴシック" pitchFamily="49" charset="-128"/>
              <a:ea typeface="ＭＳ ゴシック" pitchFamily="49" charset="-128"/>
            </a:rPr>
            <a:t>百万円の減となっている。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項目別では、「一般会計等に係る地方債の現在高」については、新規発行債を標準財政規模の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％以内に抑制していることや繰上償還の効果により、</a:t>
          </a:r>
          <a:r>
            <a:rPr kumimoji="1" lang="en-US" altLang="ja-JP" sz="1300">
              <a:latin typeface="ＭＳ ゴシック" pitchFamily="49" charset="-128"/>
              <a:ea typeface="ＭＳ ゴシック" pitchFamily="49" charset="-128"/>
            </a:rPr>
            <a:t>894</a:t>
          </a:r>
          <a:r>
            <a:rPr kumimoji="1" lang="ja-JP" altLang="en-US" sz="1300">
              <a:latin typeface="ＭＳ ゴシック" pitchFamily="49" charset="-128"/>
              <a:ea typeface="ＭＳ ゴシック" pitchFamily="49" charset="-128"/>
            </a:rPr>
            <a:t>百万円の減となっている。「公営企業債等繰入見込額」については、事業費の割合等により算出される準公債費が減少したなど、</a:t>
          </a:r>
          <a:r>
            <a:rPr kumimoji="1" lang="en-US" altLang="ja-JP" sz="1300">
              <a:latin typeface="ＭＳ ゴシック" pitchFamily="49" charset="-128"/>
              <a:ea typeface="ＭＳ ゴシック" pitchFamily="49" charset="-128"/>
            </a:rPr>
            <a:t>302</a:t>
          </a:r>
          <a:r>
            <a:rPr kumimoji="1" lang="ja-JP" altLang="en-US" sz="1300">
              <a:latin typeface="ＭＳ ゴシック" pitchFamily="49" charset="-128"/>
              <a:ea typeface="ＭＳ ゴシック" pitchFamily="49" charset="-128"/>
            </a:rPr>
            <a:t>百万円が減となっている。「充当可能基金」については、公共施設整備基金や減債基金への積み立てにより</a:t>
          </a:r>
          <a:r>
            <a:rPr kumimoji="1" lang="en-US" altLang="ja-JP" sz="1300">
              <a:latin typeface="ＭＳ ゴシック" pitchFamily="49" charset="-128"/>
              <a:ea typeface="ＭＳ ゴシック" pitchFamily="49" charset="-128"/>
            </a:rPr>
            <a:t>299</a:t>
          </a:r>
          <a:r>
            <a:rPr kumimoji="1" lang="ja-JP" altLang="en-US" sz="1300">
              <a:latin typeface="ＭＳ ゴシック" pitchFamily="49" charset="-128"/>
              <a:ea typeface="ＭＳ ゴシック" pitchFamily="49" charset="-128"/>
            </a:rPr>
            <a:t>百万円の増となっている。</a:t>
          </a:r>
          <a:endParaRPr kumimoji="1" lang="en-US" altLang="ja-JP" sz="13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今後は、町村合併に伴う普通建設事業に係る新規発行や公共施設の集約化を図るための新規発行</a:t>
          </a:r>
          <a:r>
            <a:rPr kumimoji="1" lang="ja-JP" altLang="en-US" sz="1300">
              <a:solidFill>
                <a:schemeClr val="dk1"/>
              </a:solidFill>
              <a:effectLst/>
              <a:latin typeface="+mn-lt"/>
              <a:ea typeface="+mn-ea"/>
              <a:cs typeface="+mn-cs"/>
            </a:rPr>
            <a:t>による地方債残高の増加も想定されるため</a:t>
          </a:r>
          <a:r>
            <a:rPr kumimoji="1" lang="ja-JP" altLang="ja-JP" sz="1300">
              <a:solidFill>
                <a:schemeClr val="dk1"/>
              </a:solidFill>
              <a:effectLst/>
              <a:latin typeface="+mn-lt"/>
              <a:ea typeface="+mn-ea"/>
              <a:cs typeface="+mn-cs"/>
            </a:rPr>
            <a:t>、繰上償還を含め計画的な償還に努める</a:t>
          </a:r>
          <a:r>
            <a:rPr kumimoji="1" lang="ja-JP" altLang="en-US" sz="1300">
              <a:solidFill>
                <a:schemeClr val="dk1"/>
              </a:solidFill>
              <a:effectLst/>
              <a:latin typeface="+mn-lt"/>
              <a:ea typeface="+mn-ea"/>
              <a:cs typeface="+mn-cs"/>
            </a:rPr>
            <a:t>とともに、</a:t>
          </a:r>
          <a:r>
            <a:rPr kumimoji="1" lang="ja-JP" altLang="ja-JP" sz="1300">
              <a:solidFill>
                <a:schemeClr val="dk1"/>
              </a:solidFill>
              <a:effectLst/>
              <a:latin typeface="+mn-lt"/>
              <a:ea typeface="+mn-ea"/>
              <a:cs typeface="+mn-cs"/>
            </a:rPr>
            <a:t>充当可能基金への</a:t>
          </a:r>
          <a:r>
            <a:rPr kumimoji="1" lang="ja-JP" altLang="en-US" sz="1300">
              <a:solidFill>
                <a:schemeClr val="dk1"/>
              </a:solidFill>
              <a:effectLst/>
              <a:latin typeface="+mn-lt"/>
              <a:ea typeface="+mn-ea"/>
              <a:cs typeface="+mn-cs"/>
            </a:rPr>
            <a:t>計画的な</a:t>
          </a:r>
          <a:r>
            <a:rPr kumimoji="1" lang="ja-JP" altLang="ja-JP" sz="1300">
              <a:solidFill>
                <a:schemeClr val="dk1"/>
              </a:solidFill>
              <a:effectLst/>
              <a:latin typeface="+mn-lt"/>
              <a:ea typeface="+mn-ea"/>
              <a:cs typeface="+mn-cs"/>
            </a:rPr>
            <a:t>積み立てを行い、将来世代への負担をできる限り抑制し、財政の健全化を図る。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en-US" altLang="ja-JP"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V43" workbookViewId="0">
      <selection activeCell="AM19" sqref="AM18:CS1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11111831</v>
      </c>
      <c r="BO4" s="349"/>
      <c r="BP4" s="349"/>
      <c r="BQ4" s="349"/>
      <c r="BR4" s="349"/>
      <c r="BS4" s="349"/>
      <c r="BT4" s="349"/>
      <c r="BU4" s="350"/>
      <c r="BV4" s="348">
        <v>13493320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2.6</v>
      </c>
      <c r="CU4" s="355"/>
      <c r="CV4" s="355"/>
      <c r="CW4" s="355"/>
      <c r="CX4" s="355"/>
      <c r="CY4" s="355"/>
      <c r="CZ4" s="355"/>
      <c r="DA4" s="356"/>
      <c r="DB4" s="354">
        <v>2.2000000000000002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10873642</v>
      </c>
      <c r="BO5" s="386"/>
      <c r="BP5" s="386"/>
      <c r="BQ5" s="386"/>
      <c r="BR5" s="386"/>
      <c r="BS5" s="386"/>
      <c r="BT5" s="386"/>
      <c r="BU5" s="387"/>
      <c r="BV5" s="385">
        <v>13267686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81.599999999999994</v>
      </c>
      <c r="CU5" s="383"/>
      <c r="CV5" s="383"/>
      <c r="CW5" s="383"/>
      <c r="CX5" s="383"/>
      <c r="CY5" s="383"/>
      <c r="CZ5" s="383"/>
      <c r="DA5" s="384"/>
      <c r="DB5" s="382">
        <v>82.2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238189</v>
      </c>
      <c r="BO6" s="386"/>
      <c r="BP6" s="386"/>
      <c r="BQ6" s="386"/>
      <c r="BR6" s="386"/>
      <c r="BS6" s="386"/>
      <c r="BT6" s="386"/>
      <c r="BU6" s="387"/>
      <c r="BV6" s="385">
        <v>225634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85.2</v>
      </c>
      <c r="CU6" s="423"/>
      <c r="CV6" s="423"/>
      <c r="CW6" s="423"/>
      <c r="CX6" s="423"/>
      <c r="CY6" s="423"/>
      <c r="CZ6" s="423"/>
      <c r="DA6" s="424"/>
      <c r="DB6" s="422">
        <v>86.1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32961</v>
      </c>
      <c r="BO7" s="386"/>
      <c r="BP7" s="386"/>
      <c r="BQ7" s="386"/>
      <c r="BR7" s="386"/>
      <c r="BS7" s="386"/>
      <c r="BT7" s="386"/>
      <c r="BU7" s="387"/>
      <c r="BV7" s="385">
        <v>48649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7901356</v>
      </c>
      <c r="CU7" s="386"/>
      <c r="CV7" s="386"/>
      <c r="CW7" s="386"/>
      <c r="CX7" s="386"/>
      <c r="CY7" s="386"/>
      <c r="CZ7" s="386"/>
      <c r="DA7" s="387"/>
      <c r="DB7" s="385">
        <v>7875525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205228</v>
      </c>
      <c r="BO8" s="386"/>
      <c r="BP8" s="386"/>
      <c r="BQ8" s="386"/>
      <c r="BR8" s="386"/>
      <c r="BS8" s="386"/>
      <c r="BT8" s="386"/>
      <c r="BU8" s="387"/>
      <c r="BV8" s="385">
        <v>176985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0.25</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22737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28243</v>
      </c>
      <c r="BO9" s="386"/>
      <c r="BP9" s="386"/>
      <c r="BQ9" s="386"/>
      <c r="BR9" s="386"/>
      <c r="BS9" s="386"/>
      <c r="BT9" s="386"/>
      <c r="BU9" s="387"/>
      <c r="BV9" s="385">
        <v>-81264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17.399999999999999</v>
      </c>
      <c r="CU9" s="383"/>
      <c r="CV9" s="383"/>
      <c r="CW9" s="383"/>
      <c r="CX9" s="383"/>
      <c r="CY9" s="383"/>
      <c r="CZ9" s="383"/>
      <c r="DA9" s="384"/>
      <c r="DB9" s="382">
        <v>17.899999999999999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24741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526965</v>
      </c>
      <c r="BO10" s="386"/>
      <c r="BP10" s="386"/>
      <c r="BQ10" s="386"/>
      <c r="BR10" s="386"/>
      <c r="BS10" s="386"/>
      <c r="BT10" s="386"/>
      <c r="BU10" s="387"/>
      <c r="BV10" s="385">
        <v>66412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129650</v>
      </c>
      <c r="BO11" s="386"/>
      <c r="BP11" s="386"/>
      <c r="BQ11" s="386"/>
      <c r="BR11" s="386"/>
      <c r="BS11" s="386"/>
      <c r="BT11" s="386"/>
      <c r="BU11" s="387"/>
      <c r="BV11" s="385">
        <v>160571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22358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3917</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22316</v>
      </c>
      <c r="S13" s="467"/>
      <c r="T13" s="467"/>
      <c r="U13" s="467"/>
      <c r="V13" s="468"/>
      <c r="W13" s="401" t="s">
        <v>124</v>
      </c>
      <c r="X13" s="402"/>
      <c r="Y13" s="402"/>
      <c r="Z13" s="402"/>
      <c r="AA13" s="402"/>
      <c r="AB13" s="392"/>
      <c r="AC13" s="436">
        <v>1976</v>
      </c>
      <c r="AD13" s="437"/>
      <c r="AE13" s="437"/>
      <c r="AF13" s="437"/>
      <c r="AG13" s="476"/>
      <c r="AH13" s="436">
        <v>2353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684858</v>
      </c>
      <c r="BO13" s="386"/>
      <c r="BP13" s="386"/>
      <c r="BQ13" s="386"/>
      <c r="BR13" s="386"/>
      <c r="BS13" s="386"/>
      <c r="BT13" s="386"/>
      <c r="BU13" s="387"/>
      <c r="BV13" s="385">
        <v>141802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v>
      </c>
      <c r="CU13" s="383"/>
      <c r="CV13" s="383"/>
      <c r="CW13" s="383"/>
      <c r="CX13" s="383"/>
      <c r="CY13" s="383"/>
      <c r="CZ13" s="383"/>
      <c r="DA13" s="384"/>
      <c r="DB13" s="382">
        <v>11.6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22724</v>
      </c>
      <c r="S14" s="467"/>
      <c r="T14" s="467"/>
      <c r="U14" s="467"/>
      <c r="V14" s="468"/>
      <c r="W14" s="375"/>
      <c r="X14" s="376"/>
      <c r="Y14" s="376"/>
      <c r="Z14" s="376"/>
      <c r="AA14" s="376"/>
      <c r="AB14" s="365"/>
      <c r="AC14" s="469">
        <v>18</v>
      </c>
      <c r="AD14" s="470"/>
      <c r="AE14" s="470"/>
      <c r="AF14" s="470"/>
      <c r="AG14" s="471"/>
      <c r="AH14" s="469">
        <v>19.2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19.100000000000001</v>
      </c>
      <c r="CU14" s="481"/>
      <c r="CV14" s="481"/>
      <c r="CW14" s="481"/>
      <c r="CX14" s="481"/>
      <c r="CY14" s="481"/>
      <c r="CZ14" s="481"/>
      <c r="DA14" s="482"/>
      <c r="DB14" s="480">
        <v>48.6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22682</v>
      </c>
      <c r="S15" s="467"/>
      <c r="T15" s="467"/>
      <c r="U15" s="467"/>
      <c r="V15" s="468"/>
      <c r="W15" s="401" t="s">
        <v>131</v>
      </c>
      <c r="X15" s="402"/>
      <c r="Y15" s="402"/>
      <c r="Z15" s="402"/>
      <c r="AA15" s="402"/>
      <c r="AB15" s="392"/>
      <c r="AC15" s="436">
        <v>2859</v>
      </c>
      <c r="AD15" s="437"/>
      <c r="AE15" s="437"/>
      <c r="AF15" s="437"/>
      <c r="AG15" s="476"/>
      <c r="AH15" s="436">
        <v>3498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1531775</v>
      </c>
      <c r="BO15" s="349"/>
      <c r="BP15" s="349"/>
      <c r="BQ15" s="349"/>
      <c r="BR15" s="349"/>
      <c r="BS15" s="349"/>
      <c r="BT15" s="349"/>
      <c r="BU15" s="350"/>
      <c r="BV15" s="348">
        <v>1481533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26.1</v>
      </c>
      <c r="AD16" s="470"/>
      <c r="AE16" s="470"/>
      <c r="AF16" s="470"/>
      <c r="AG16" s="471"/>
      <c r="AH16" s="469">
        <v>28.6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5954728</v>
      </c>
      <c r="BO16" s="386"/>
      <c r="BP16" s="386"/>
      <c r="BQ16" s="386"/>
      <c r="BR16" s="386"/>
      <c r="BS16" s="386"/>
      <c r="BT16" s="386"/>
      <c r="BU16" s="387"/>
      <c r="BV16" s="385">
        <v>5967339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6114</v>
      </c>
      <c r="AD17" s="437"/>
      <c r="AE17" s="437"/>
      <c r="AF17" s="437"/>
      <c r="AG17" s="476"/>
      <c r="AH17" s="436">
        <v>6389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1942774</v>
      </c>
      <c r="BO17" s="386"/>
      <c r="BP17" s="386"/>
      <c r="BQ17" s="386"/>
      <c r="BR17" s="386"/>
      <c r="BS17" s="386"/>
      <c r="BT17" s="386"/>
      <c r="BU17" s="387"/>
      <c r="BV17" s="385">
        <v>1866418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276.37</v>
      </c>
      <c r="M18" s="498"/>
      <c r="N18" s="498"/>
      <c r="O18" s="498"/>
      <c r="P18" s="498"/>
      <c r="Q18" s="498"/>
      <c r="R18" s="499"/>
      <c r="S18" s="499"/>
      <c r="T18" s="499"/>
      <c r="U18" s="499"/>
      <c r="V18" s="500"/>
      <c r="W18" s="403"/>
      <c r="X18" s="404"/>
      <c r="Y18" s="404"/>
      <c r="Z18" s="404"/>
      <c r="AA18" s="404"/>
      <c r="AB18" s="395"/>
      <c r="AC18" s="501">
        <v>55.8</v>
      </c>
      <c r="AD18" s="502"/>
      <c r="AE18" s="502"/>
      <c r="AF18" s="502"/>
      <c r="AG18" s="503"/>
      <c r="AH18" s="501">
        <v>52.2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6384099</v>
      </c>
      <c r="BO18" s="386"/>
      <c r="BP18" s="386"/>
      <c r="BQ18" s="386"/>
      <c r="BR18" s="386"/>
      <c r="BS18" s="386"/>
      <c r="BT18" s="386"/>
      <c r="BU18" s="387"/>
      <c r="BV18" s="385">
        <v>6429174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8627011</v>
      </c>
      <c r="BO19" s="386"/>
      <c r="BP19" s="386"/>
      <c r="BQ19" s="386"/>
      <c r="BR19" s="386"/>
      <c r="BS19" s="386"/>
      <c r="BT19" s="386"/>
      <c r="BU19" s="387"/>
      <c r="BV19" s="385">
        <v>8701808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6806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11312880</v>
      </c>
      <c r="BO23" s="386"/>
      <c r="BP23" s="386"/>
      <c r="BQ23" s="386"/>
      <c r="BR23" s="386"/>
      <c r="BS23" s="386"/>
      <c r="BT23" s="386"/>
      <c r="BU23" s="387"/>
      <c r="BV23" s="385">
        <v>12206979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7164</v>
      </c>
      <c r="R24" s="437"/>
      <c r="S24" s="437"/>
      <c r="T24" s="437"/>
      <c r="U24" s="437"/>
      <c r="V24" s="476"/>
      <c r="W24" s="531"/>
      <c r="X24" s="519"/>
      <c r="Y24" s="520"/>
      <c r="Z24" s="435" t="s">
        <v>154</v>
      </c>
      <c r="AA24" s="415"/>
      <c r="AB24" s="415"/>
      <c r="AC24" s="415"/>
      <c r="AD24" s="415"/>
      <c r="AE24" s="415"/>
      <c r="AF24" s="415"/>
      <c r="AG24" s="416"/>
      <c r="AH24" s="436">
        <v>187</v>
      </c>
      <c r="AI24" s="437"/>
      <c r="AJ24" s="437"/>
      <c r="AK24" s="437"/>
      <c r="AL24" s="476"/>
      <c r="AM24" s="436">
        <v>604571</v>
      </c>
      <c r="AN24" s="437"/>
      <c r="AO24" s="437"/>
      <c r="AP24" s="437"/>
      <c r="AQ24" s="437"/>
      <c r="AR24" s="476"/>
      <c r="AS24" s="436">
        <v>3233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6074234</v>
      </c>
      <c r="BO24" s="386"/>
      <c r="BP24" s="386"/>
      <c r="BQ24" s="386"/>
      <c r="BR24" s="386"/>
      <c r="BS24" s="386"/>
      <c r="BT24" s="386"/>
      <c r="BU24" s="387"/>
      <c r="BV24" s="385">
        <v>6772649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6400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1758713</v>
      </c>
      <c r="BO25" s="349"/>
      <c r="BP25" s="349"/>
      <c r="BQ25" s="349"/>
      <c r="BR25" s="349"/>
      <c r="BS25" s="349"/>
      <c r="BT25" s="349"/>
      <c r="BU25" s="350"/>
      <c r="BV25" s="348">
        <v>1829319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5990</v>
      </c>
      <c r="R26" s="437"/>
      <c r="S26" s="437"/>
      <c r="T26" s="437"/>
      <c r="U26" s="437"/>
      <c r="V26" s="476"/>
      <c r="W26" s="531"/>
      <c r="X26" s="519"/>
      <c r="Y26" s="520"/>
      <c r="Z26" s="435" t="s">
        <v>160</v>
      </c>
      <c r="AA26" s="539"/>
      <c r="AB26" s="539"/>
      <c r="AC26" s="539"/>
      <c r="AD26" s="539"/>
      <c r="AE26" s="539"/>
      <c r="AF26" s="539"/>
      <c r="AG26" s="540"/>
      <c r="AH26" s="436">
        <v>15</v>
      </c>
      <c r="AI26" s="437"/>
      <c r="AJ26" s="437"/>
      <c r="AK26" s="437"/>
      <c r="AL26" s="476"/>
      <c r="AM26" s="436">
        <v>47850</v>
      </c>
      <c r="AN26" s="437"/>
      <c r="AO26" s="437"/>
      <c r="AP26" s="437"/>
      <c r="AQ26" s="437"/>
      <c r="AR26" s="476"/>
      <c r="AS26" s="436">
        <v>3190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2990</v>
      </c>
      <c r="R27" s="437"/>
      <c r="S27" s="437"/>
      <c r="T27" s="437"/>
      <c r="U27" s="437"/>
      <c r="V27" s="476"/>
      <c r="W27" s="531"/>
      <c r="X27" s="519"/>
      <c r="Y27" s="520"/>
      <c r="Z27" s="435" t="s">
        <v>163</v>
      </c>
      <c r="AA27" s="415"/>
      <c r="AB27" s="415"/>
      <c r="AC27" s="415"/>
      <c r="AD27" s="415"/>
      <c r="AE27" s="415"/>
      <c r="AF27" s="415"/>
      <c r="AG27" s="416"/>
      <c r="AH27" s="436">
        <v>7</v>
      </c>
      <c r="AI27" s="437"/>
      <c r="AJ27" s="437"/>
      <c r="AK27" s="437"/>
      <c r="AL27" s="476"/>
      <c r="AM27" s="436">
        <v>23807</v>
      </c>
      <c r="AN27" s="437"/>
      <c r="AO27" s="437"/>
      <c r="AP27" s="437"/>
      <c r="AQ27" s="437"/>
      <c r="AR27" s="476"/>
      <c r="AS27" s="436">
        <v>3401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100412</v>
      </c>
      <c r="BO27" s="553"/>
      <c r="BP27" s="553"/>
      <c r="BQ27" s="553"/>
      <c r="BR27" s="553"/>
      <c r="BS27" s="553"/>
      <c r="BT27" s="553"/>
      <c r="BU27" s="554"/>
      <c r="BV27" s="552">
        <v>100412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2420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1792661</v>
      </c>
      <c r="BO28" s="349"/>
      <c r="BP28" s="349"/>
      <c r="BQ28" s="349"/>
      <c r="BR28" s="349"/>
      <c r="BS28" s="349"/>
      <c r="BT28" s="349"/>
      <c r="BU28" s="350"/>
      <c r="BV28" s="348">
        <v>1265696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2210</v>
      </c>
      <c r="R29" s="437"/>
      <c r="S29" s="437"/>
      <c r="T29" s="437"/>
      <c r="U29" s="437"/>
      <c r="V29" s="476"/>
      <c r="W29" s="531"/>
      <c r="X29" s="519"/>
      <c r="Y29" s="520"/>
      <c r="Z29" s="435" t="s">
        <v>170</v>
      </c>
      <c r="AA29" s="415"/>
      <c r="AB29" s="415"/>
      <c r="AC29" s="415"/>
      <c r="AD29" s="415"/>
      <c r="AE29" s="415"/>
      <c r="AF29" s="415"/>
      <c r="AG29" s="416"/>
      <c r="AH29" s="436">
        <v>194</v>
      </c>
      <c r="AI29" s="437"/>
      <c r="AJ29" s="437"/>
      <c r="AK29" s="437"/>
      <c r="AL29" s="476"/>
      <c r="AM29" s="436">
        <v>628378</v>
      </c>
      <c r="AN29" s="437"/>
      <c r="AO29" s="437"/>
      <c r="AP29" s="437"/>
      <c r="AQ29" s="437"/>
      <c r="AR29" s="476"/>
      <c r="AS29" s="436">
        <v>3239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654187</v>
      </c>
      <c r="BO29" s="386"/>
      <c r="BP29" s="386"/>
      <c r="BQ29" s="386"/>
      <c r="BR29" s="386"/>
      <c r="BS29" s="386"/>
      <c r="BT29" s="386"/>
      <c r="BU29" s="387"/>
      <c r="BV29" s="385">
        <v>594425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95.9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3805918</v>
      </c>
      <c r="BO30" s="553"/>
      <c r="BP30" s="553"/>
      <c r="BQ30" s="553"/>
      <c r="BR30" s="553"/>
      <c r="BS30" s="553"/>
      <c r="BT30" s="553"/>
      <c r="BU30" s="554"/>
      <c r="BV30" s="552">
        <v>3521956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水道事業特別会計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会津若松地方広域市町村圏整備組合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会津若松土地開発公社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会津若松地方広域市町村圏整備組合　水道用水供給事業会計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会津美里振興公社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個別合併処理浄化槽事業特別会計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福島県市町村総合事務組合　一般会計</v>
      </c>
      <c r="BZ36" s="565"/>
      <c r="CA36" s="565"/>
      <c r="CB36" s="565"/>
      <c r="CC36" s="565"/>
      <c r="CD36" s="565"/>
      <c r="CE36" s="565"/>
      <c r="CF36" s="565"/>
      <c r="CG36" s="565"/>
      <c r="CH36" s="565"/>
      <c r="CI36" s="565"/>
      <c r="CJ36" s="565"/>
      <c r="CK36" s="565"/>
      <c r="CL36" s="565"/>
      <c r="CM36" s="565"/>
      <c r="CN36" s="165"/>
      <c r="CO36" s="564">
        <f t="shared" si="3"/>
        <v>22</v>
      </c>
      <c r="CP36" s="564"/>
      <c r="CQ36" s="565" t="str">
        <f>IF('各会計、関係団体の財政状況及び健全化判断比率'!BS9="","",'各会計、関係団体の財政状況及び健全化判断比率'!BS9)</f>
        <v>米夢の郷</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9</v>
      </c>
      <c r="BF37" s="564"/>
      <c r="BG37" s="565" t="str">
        <f>IF('各会計、関係団体の財政状況及び健全化判断比率'!B35="","",'各会計、関係団体の財政状況及び健全化判断比率'!B35)</f>
        <v>住宅用地造成事業特別会計</v>
      </c>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福島県市町村総合事務組合　消防補償等特別会計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10</v>
      </c>
      <c r="BF38" s="564"/>
      <c r="BG38" s="565" t="str">
        <f>IF('各会計、関係団体の財政状況及び健全化判断比率'!B36="","",'各会計、関係団体の財政状況及び健全化判断比率'!B36)</f>
        <v>工業団地造成事業特別会計</v>
      </c>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福島県市町村総合事務組合　消防賞じゅつ金特別会計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福島県市町村総合事務組合　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福島県市町村総合事務組合　自治会館管理特別会計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福島県後期高齢者医療広域連合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福島県後期高齢者医療広域連合　後期高齢者医療特別会計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M50" sqref="M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6" t="s">
        <v>24</v>
      </c>
      <c r="C41" s="1167"/>
      <c r="D41" s="81"/>
      <c r="E41" s="1172" t="s">
        <v>25</v>
      </c>
      <c r="F41" s="1172"/>
      <c r="G41" s="1172"/>
      <c r="H41" s="1173"/>
      <c r="I41" s="82">
        <v>14194</v>
      </c>
      <c r="J41" s="83">
        <v>13655</v>
      </c>
      <c r="K41" s="83">
        <v>12819</v>
      </c>
      <c r="L41" s="83">
        <v>12207</v>
      </c>
      <c r="M41" s="84">
        <v>11313</v>
      </c>
    </row>
    <row r="42" spans="2:13" ht="27.75" customHeight="1">
      <c r="B42" s="1168"/>
      <c r="C42" s="1169"/>
      <c r="D42" s="85"/>
      <c r="E42" s="1174" t="s">
        <v>26</v>
      </c>
      <c r="F42" s="1174"/>
      <c r="G42" s="1174"/>
      <c r="H42" s="1175"/>
      <c r="I42" s="86">
        <v>1692</v>
      </c>
      <c r="J42" s="87">
        <v>1394</v>
      </c>
      <c r="K42" s="87">
        <v>1133</v>
      </c>
      <c r="L42" s="87">
        <v>1067</v>
      </c>
      <c r="M42" s="88">
        <v>836</v>
      </c>
    </row>
    <row r="43" spans="2:13" ht="27.75" customHeight="1">
      <c r="B43" s="1168"/>
      <c r="C43" s="1169"/>
      <c r="D43" s="85"/>
      <c r="E43" s="1174" t="s">
        <v>27</v>
      </c>
      <c r="F43" s="1174"/>
      <c r="G43" s="1174"/>
      <c r="H43" s="1175"/>
      <c r="I43" s="86">
        <v>4645</v>
      </c>
      <c r="J43" s="87">
        <v>4712</v>
      </c>
      <c r="K43" s="87">
        <v>4810</v>
      </c>
      <c r="L43" s="87">
        <v>5053</v>
      </c>
      <c r="M43" s="88">
        <v>4751</v>
      </c>
    </row>
    <row r="44" spans="2:13" ht="27.75" customHeight="1">
      <c r="B44" s="1168"/>
      <c r="C44" s="1169"/>
      <c r="D44" s="85"/>
      <c r="E44" s="1174" t="s">
        <v>28</v>
      </c>
      <c r="F44" s="1174"/>
      <c r="G44" s="1174"/>
      <c r="H44" s="1175"/>
      <c r="I44" s="86">
        <v>625</v>
      </c>
      <c r="J44" s="87">
        <v>548</v>
      </c>
      <c r="K44" s="87">
        <v>182</v>
      </c>
      <c r="L44" s="87">
        <v>147</v>
      </c>
      <c r="M44" s="88">
        <v>117</v>
      </c>
    </row>
    <row r="45" spans="2:13" ht="27.75" customHeight="1">
      <c r="B45" s="1168"/>
      <c r="C45" s="1169"/>
      <c r="D45" s="85"/>
      <c r="E45" s="1174" t="s">
        <v>29</v>
      </c>
      <c r="F45" s="1174"/>
      <c r="G45" s="1174"/>
      <c r="H45" s="1175"/>
      <c r="I45" s="86">
        <v>2673</v>
      </c>
      <c r="J45" s="87">
        <v>2750</v>
      </c>
      <c r="K45" s="87">
        <v>2698</v>
      </c>
      <c r="L45" s="87">
        <v>2686</v>
      </c>
      <c r="M45" s="88">
        <v>2493</v>
      </c>
    </row>
    <row r="46" spans="2:13" ht="27.75" customHeight="1">
      <c r="B46" s="1168"/>
      <c r="C46" s="1169"/>
      <c r="D46" s="85"/>
      <c r="E46" s="1174" t="s">
        <v>30</v>
      </c>
      <c r="F46" s="1174"/>
      <c r="G46" s="1174"/>
      <c r="H46" s="1175"/>
      <c r="I46" s="86" t="s">
        <v>478</v>
      </c>
      <c r="J46" s="87" t="s">
        <v>478</v>
      </c>
      <c r="K46" s="87" t="s">
        <v>478</v>
      </c>
      <c r="L46" s="87" t="s">
        <v>478</v>
      </c>
      <c r="M46" s="88" t="s">
        <v>478</v>
      </c>
    </row>
    <row r="47" spans="2:13" ht="27.75" customHeight="1">
      <c r="B47" s="1168"/>
      <c r="C47" s="1169"/>
      <c r="D47" s="85"/>
      <c r="E47" s="1174" t="s">
        <v>31</v>
      </c>
      <c r="F47" s="1174"/>
      <c r="G47" s="1174"/>
      <c r="H47" s="1175"/>
      <c r="I47" s="86" t="s">
        <v>478</v>
      </c>
      <c r="J47" s="87" t="s">
        <v>478</v>
      </c>
      <c r="K47" s="87" t="s">
        <v>478</v>
      </c>
      <c r="L47" s="87" t="s">
        <v>478</v>
      </c>
      <c r="M47" s="88" t="s">
        <v>478</v>
      </c>
    </row>
    <row r="48" spans="2:13" ht="27.75" customHeight="1">
      <c r="B48" s="1170"/>
      <c r="C48" s="1171"/>
      <c r="D48" s="85"/>
      <c r="E48" s="1174" t="s">
        <v>32</v>
      </c>
      <c r="F48" s="1174"/>
      <c r="G48" s="1174"/>
      <c r="H48" s="1175"/>
      <c r="I48" s="86" t="s">
        <v>478</v>
      </c>
      <c r="J48" s="87" t="s">
        <v>478</v>
      </c>
      <c r="K48" s="87" t="s">
        <v>478</v>
      </c>
      <c r="L48" s="87" t="s">
        <v>478</v>
      </c>
      <c r="M48" s="88" t="s">
        <v>478</v>
      </c>
    </row>
    <row r="49" spans="2:13" ht="27.75" customHeight="1">
      <c r="B49" s="1176" t="s">
        <v>33</v>
      </c>
      <c r="C49" s="1177"/>
      <c r="D49" s="89"/>
      <c r="E49" s="1174" t="s">
        <v>34</v>
      </c>
      <c r="F49" s="1174"/>
      <c r="G49" s="1174"/>
      <c r="H49" s="1175"/>
      <c r="I49" s="86">
        <v>2871</v>
      </c>
      <c r="J49" s="87">
        <v>3471</v>
      </c>
      <c r="K49" s="87">
        <v>4637</v>
      </c>
      <c r="L49" s="87">
        <v>5264</v>
      </c>
      <c r="M49" s="88">
        <v>6095</v>
      </c>
    </row>
    <row r="50" spans="2:13" ht="27.75" customHeight="1">
      <c r="B50" s="1168"/>
      <c r="C50" s="1169"/>
      <c r="D50" s="85"/>
      <c r="E50" s="1174" t="s">
        <v>35</v>
      </c>
      <c r="F50" s="1174"/>
      <c r="G50" s="1174"/>
      <c r="H50" s="1175"/>
      <c r="I50" s="86">
        <v>681</v>
      </c>
      <c r="J50" s="87">
        <v>586</v>
      </c>
      <c r="K50" s="87">
        <v>561</v>
      </c>
      <c r="L50" s="87">
        <v>547</v>
      </c>
      <c r="M50" s="88">
        <v>472</v>
      </c>
    </row>
    <row r="51" spans="2:13" ht="27.75" customHeight="1">
      <c r="B51" s="1170"/>
      <c r="C51" s="1171"/>
      <c r="D51" s="85"/>
      <c r="E51" s="1174" t="s">
        <v>36</v>
      </c>
      <c r="F51" s="1174"/>
      <c r="G51" s="1174"/>
      <c r="H51" s="1175"/>
      <c r="I51" s="86">
        <v>12641</v>
      </c>
      <c r="J51" s="87">
        <v>12497</v>
      </c>
      <c r="K51" s="87">
        <v>12269</v>
      </c>
      <c r="L51" s="87">
        <v>12139</v>
      </c>
      <c r="M51" s="88">
        <v>11682</v>
      </c>
    </row>
    <row r="52" spans="2:13" ht="27.75" customHeight="1" thickBot="1">
      <c r="B52" s="1178" t="s">
        <v>37</v>
      </c>
      <c r="C52" s="1179"/>
      <c r="D52" s="90"/>
      <c r="E52" s="1180" t="s">
        <v>38</v>
      </c>
      <c r="F52" s="1180"/>
      <c r="G52" s="1180"/>
      <c r="H52" s="1181"/>
      <c r="I52" s="91">
        <v>7635</v>
      </c>
      <c r="J52" s="92">
        <v>6505</v>
      </c>
      <c r="K52" s="92">
        <v>4174</v>
      </c>
      <c r="L52" s="92">
        <v>3210</v>
      </c>
      <c r="M52" s="93">
        <v>1261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84347</v>
      </c>
      <c r="E3" s="116"/>
      <c r="F3" s="117">
        <v>55958</v>
      </c>
      <c r="G3" s="118"/>
      <c r="H3" s="119"/>
    </row>
    <row r="4" spans="1:8">
      <c r="A4" s="120"/>
      <c r="B4" s="121"/>
      <c r="C4" s="122"/>
      <c r="D4" s="123">
        <v>43883</v>
      </c>
      <c r="E4" s="124"/>
      <c r="F4" s="125">
        <v>35126</v>
      </c>
      <c r="G4" s="126"/>
      <c r="H4" s="127"/>
    </row>
    <row r="5" spans="1:8">
      <c r="A5" s="108" t="s">
        <v>512</v>
      </c>
      <c r="B5" s="113"/>
      <c r="C5" s="114"/>
      <c r="D5" s="115">
        <v>69857</v>
      </c>
      <c r="E5" s="116"/>
      <c r="F5" s="117">
        <v>59338</v>
      </c>
      <c r="G5" s="118"/>
      <c r="H5" s="119"/>
    </row>
    <row r="6" spans="1:8">
      <c r="A6" s="120"/>
      <c r="B6" s="121"/>
      <c r="C6" s="122"/>
      <c r="D6" s="123">
        <v>30185</v>
      </c>
      <c r="E6" s="124"/>
      <c r="F6" s="125">
        <v>34073</v>
      </c>
      <c r="G6" s="126"/>
      <c r="H6" s="127"/>
    </row>
    <row r="7" spans="1:8">
      <c r="A7" s="108" t="s">
        <v>513</v>
      </c>
      <c r="B7" s="113"/>
      <c r="C7" s="114"/>
      <c r="D7" s="115">
        <v>67295</v>
      </c>
      <c r="E7" s="116"/>
      <c r="F7" s="117">
        <v>42839</v>
      </c>
      <c r="G7" s="118"/>
      <c r="H7" s="119"/>
    </row>
    <row r="8" spans="1:8">
      <c r="A8" s="120"/>
      <c r="B8" s="121"/>
      <c r="C8" s="122"/>
      <c r="D8" s="123">
        <v>7038</v>
      </c>
      <c r="E8" s="124"/>
      <c r="F8" s="125">
        <v>22027</v>
      </c>
      <c r="G8" s="126"/>
      <c r="H8" s="127"/>
    </row>
    <row r="9" spans="1:8">
      <c r="A9" s="108" t="s">
        <v>514</v>
      </c>
      <c r="B9" s="113"/>
      <c r="C9" s="114"/>
      <c r="D9" s="115">
        <v>61026</v>
      </c>
      <c r="E9" s="116"/>
      <c r="F9" s="117">
        <v>46819</v>
      </c>
      <c r="G9" s="118"/>
      <c r="H9" s="119"/>
    </row>
    <row r="10" spans="1:8">
      <c r="A10" s="120"/>
      <c r="B10" s="121"/>
      <c r="C10" s="122"/>
      <c r="D10" s="123">
        <v>15175</v>
      </c>
      <c r="E10" s="124"/>
      <c r="F10" s="125">
        <v>24121</v>
      </c>
      <c r="G10" s="126"/>
      <c r="H10" s="127"/>
    </row>
    <row r="11" spans="1:8">
      <c r="A11" s="108" t="s">
        <v>515</v>
      </c>
      <c r="B11" s="113"/>
      <c r="C11" s="114"/>
      <c r="D11" s="115">
        <v>21480</v>
      </c>
      <c r="E11" s="116"/>
      <c r="F11" s="117">
        <v>53270</v>
      </c>
      <c r="G11" s="118"/>
      <c r="H11" s="119"/>
    </row>
    <row r="12" spans="1:8">
      <c r="A12" s="120"/>
      <c r="B12" s="121"/>
      <c r="C12" s="128"/>
      <c r="D12" s="123">
        <v>5795</v>
      </c>
      <c r="E12" s="124"/>
      <c r="F12" s="125">
        <v>24316</v>
      </c>
      <c r="G12" s="126"/>
      <c r="H12" s="127"/>
    </row>
    <row r="13" spans="1:8">
      <c r="A13" s="108"/>
      <c r="B13" s="113"/>
      <c r="C13" s="129"/>
      <c r="D13" s="130">
        <v>60801</v>
      </c>
      <c r="E13" s="131"/>
      <c r="F13" s="132">
        <v>51645</v>
      </c>
      <c r="G13" s="133"/>
      <c r="H13" s="119"/>
    </row>
    <row r="14" spans="1:8">
      <c r="A14" s="120"/>
      <c r="B14" s="121"/>
      <c r="C14" s="122"/>
      <c r="D14" s="123">
        <v>20415</v>
      </c>
      <c r="E14" s="124"/>
      <c r="F14" s="125">
        <v>27933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3.36</v>
      </c>
      <c r="C19" s="134">
        <f>ROUND(VALUE(SUBSTITUTE(実質収支比率等に係る経年分析!G$48,"▲","-")),2)</f>
        <v>4.26</v>
      </c>
      <c r="D19" s="134">
        <f>ROUND(VALUE(SUBSTITUTE(実質収支比率等に係る経年分析!H$48,"▲","-")),2)</f>
        <v>3.2</v>
      </c>
      <c r="E19" s="134">
        <f>ROUND(VALUE(SUBSTITUTE(実質収支比率等に係る経年分析!I$48,"▲","-")),2)</f>
        <v>2.25</v>
      </c>
      <c r="F19" s="134">
        <f>ROUND(VALUE(SUBSTITUTE(実質収支比率等に係る経年分析!J$48,"▲","-")),2)</f>
        <v>2.6</v>
      </c>
    </row>
    <row r="20" spans="1:11">
      <c r="A20" s="134" t="s">
        <v>43</v>
      </c>
      <c r="B20" s="134">
        <f>ROUND(VALUE(SUBSTITUTE(実質収支比率等に係る経年分析!F$47,"▲","-")),2)</f>
        <v>13.65</v>
      </c>
      <c r="C20" s="134">
        <f>ROUND(VALUE(SUBSTITUTE(実質収支比率等に係る経年分析!G$47,"▲","-")),2)</f>
        <v>14.14</v>
      </c>
      <c r="D20" s="134">
        <f>ROUND(VALUE(SUBSTITUTE(実質収支比率等に係る経年分析!H$47,"▲","-")),2)</f>
        <v>14.91</v>
      </c>
      <c r="E20" s="134">
        <f>ROUND(VALUE(SUBSTITUTE(実質収支比率等に係る経年分析!I$47,"▲","-")),2)</f>
        <v>16.07</v>
      </c>
      <c r="F20" s="134">
        <f>ROUND(VALUE(SUBSTITUTE(実質収支比率等に係る経年分析!J$47,"▲","-")),2)</f>
        <v>22.69</v>
      </c>
    </row>
    <row r="21" spans="1:11">
      <c r="A21" s="134" t="s">
        <v>44</v>
      </c>
      <c r="B21" s="134">
        <f>IF(ISNUMBER(VALUE(SUBSTITUTE(実質収支比率等に係る経年分析!F$49,"▲","-"))),ROUND(VALUE(SUBSTITUTE(実質収支比率等に係る経年分析!F$49,"▲","-")),2),NA())</f>
        <v>1.03</v>
      </c>
      <c r="C21" s="134">
        <f>IF(ISNUMBER(VALUE(SUBSTITUTE(実質収支比率等に係る経年分析!G$49,"▲","-"))),ROUND(VALUE(SUBSTITUTE(実質収支比率等に係る経年分析!G$49,"▲","-")),2),NA())</f>
        <v>3.08</v>
      </c>
      <c r="D21" s="134">
        <f>IF(ISNUMBER(VALUE(SUBSTITUTE(実質収支比率等に係る経年分析!H$49,"▲","-"))),ROUND(VALUE(SUBSTITUTE(実質収支比率等に係る経年分析!H$49,"▲","-")),2),NA())</f>
        <v>1.75</v>
      </c>
      <c r="E21" s="134">
        <f>IF(ISNUMBER(VALUE(SUBSTITUTE(実質収支比率等に係る経年分析!I$49,"▲","-"))),ROUND(VALUE(SUBSTITUTE(実質収支比率等に係る経年分析!I$49,"▲","-")),2),NA())</f>
        <v>1.8</v>
      </c>
      <c r="F21" s="134">
        <f>IF(ISNUMBER(VALUE(SUBSTITUTE(実質収支比率等に係る経年分析!J$49,"▲","-"))),ROUND(VALUE(SUBSTITUTE(実質収支比率等に係る経年分析!J$49,"▲","-")),2),NA())</f>
        <v>8.67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住宅用地造成事業特別会計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0.56999999999999995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0.77</v>
      </c>
    </row>
    <row r="34" spans="1:16">
      <c r="A34" s="135" t="str">
        <f>IF(連結実質赤字比率に係る赤字・黒字の構成分析!C$36="",NA(),連結実質赤字比率に係る赤字・黒字の構成分析!C$36)</f>
        <v>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1356</v>
      </c>
      <c r="E42" s="136"/>
      <c r="F42" s="136"/>
      <c r="G42" s="136">
        <f>'実質公債費比率（分子）の構造'!L$52</f>
        <v>1396</v>
      </c>
      <c r="H42" s="136"/>
      <c r="I42" s="136"/>
      <c r="J42" s="136">
        <f>'実質公債費比率（分子）の構造'!M$52</f>
        <v>1425</v>
      </c>
      <c r="K42" s="136"/>
      <c r="L42" s="136"/>
      <c r="M42" s="136">
        <f>'実質公債費比率（分子）の構造'!N$52</f>
        <v>1368</v>
      </c>
      <c r="N42" s="136"/>
      <c r="O42" s="136"/>
      <c r="P42" s="136">
        <f>'実質公債費比率（分子）の構造'!O$52</f>
        <v>1374</v>
      </c>
    </row>
    <row r="43" spans="1:16">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278</v>
      </c>
      <c r="C44" s="136"/>
      <c r="D44" s="136"/>
      <c r="E44" s="136">
        <f>'実質公債費比率（分子）の構造'!L$50</f>
        <v>263</v>
      </c>
      <c r="F44" s="136"/>
      <c r="G44" s="136"/>
      <c r="H44" s="136">
        <f>'実質公債費比率（分子）の構造'!M$50</f>
        <v>214</v>
      </c>
      <c r="I44" s="136"/>
      <c r="J44" s="136"/>
      <c r="K44" s="136">
        <f>'実質公債費比率（分子）の構造'!N$50</f>
        <v>188</v>
      </c>
      <c r="L44" s="136"/>
      <c r="M44" s="136"/>
      <c r="N44" s="136">
        <f>'実質公債費比率（分子）の構造'!O$50</f>
        <v>153</v>
      </c>
      <c r="O44" s="136"/>
      <c r="P44" s="136"/>
    </row>
    <row r="45" spans="1:16">
      <c r="A45" s="136" t="s">
        <v>54</v>
      </c>
      <c r="B45" s="136">
        <f>'実質公債費比率（分子）の構造'!K$49</f>
        <v>77</v>
      </c>
      <c r="C45" s="136"/>
      <c r="D45" s="136"/>
      <c r="E45" s="136">
        <f>'実質公債費比率（分子）の構造'!L$49</f>
        <v>75</v>
      </c>
      <c r="F45" s="136"/>
      <c r="G45" s="136"/>
      <c r="H45" s="136">
        <f>'実質公債費比率（分子）の構造'!M$49</f>
        <v>73</v>
      </c>
      <c r="I45" s="136"/>
      <c r="J45" s="136"/>
      <c r="K45" s="136">
        <f>'実質公債費比率（分子）の構造'!N$49</f>
        <v>60</v>
      </c>
      <c r="L45" s="136"/>
      <c r="M45" s="136"/>
      <c r="N45" s="136">
        <f>'実質公債費比率（分子）の構造'!O$49</f>
        <v>50</v>
      </c>
      <c r="O45" s="136"/>
      <c r="P45" s="136"/>
    </row>
    <row r="46" spans="1:16">
      <c r="A46" s="136" t="s">
        <v>55</v>
      </c>
      <c r="B46" s="136">
        <f>'実質公債費比率（分子）の構造'!K$48</f>
        <v>347</v>
      </c>
      <c r="C46" s="136"/>
      <c r="D46" s="136"/>
      <c r="E46" s="136">
        <f>'実質公債費比率（分子）の構造'!L$48</f>
        <v>391</v>
      </c>
      <c r="F46" s="136"/>
      <c r="G46" s="136"/>
      <c r="H46" s="136">
        <f>'実質公債費比率（分子）の構造'!M$48</f>
        <v>331</v>
      </c>
      <c r="I46" s="136"/>
      <c r="J46" s="136"/>
      <c r="K46" s="136">
        <f>'実質公債費比率（分子）の構造'!N$48</f>
        <v>290</v>
      </c>
      <c r="L46" s="136"/>
      <c r="M46" s="136"/>
      <c r="N46" s="136">
        <f>'実質公債費比率（分子）の構造'!O$48</f>
        <v>278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1553</v>
      </c>
      <c r="C49" s="136"/>
      <c r="D49" s="136"/>
      <c r="E49" s="136">
        <f>'実質公債費比率（分子）の構造'!L$45</f>
        <v>1593</v>
      </c>
      <c r="F49" s="136"/>
      <c r="G49" s="136"/>
      <c r="H49" s="136">
        <f>'実質公債費比率（分子）の構造'!M$45</f>
        <v>1616</v>
      </c>
      <c r="I49" s="136"/>
      <c r="J49" s="136"/>
      <c r="K49" s="136">
        <f>'実質公債費比率（分子）の構造'!N$45</f>
        <v>1485</v>
      </c>
      <c r="L49" s="136"/>
      <c r="M49" s="136"/>
      <c r="N49" s="136">
        <f>'実質公債費比率（分子）の構造'!O$45</f>
        <v>1439</v>
      </c>
      <c r="O49" s="136"/>
      <c r="P49" s="136"/>
    </row>
    <row r="50" spans="1:16">
      <c r="A50" s="136" t="s">
        <v>59</v>
      </c>
      <c r="B50" s="136" t="e">
        <f>NA()</f>
        <v>#N/A</v>
      </c>
      <c r="C50" s="136">
        <f>IF(ISNUMBER('実質公債費比率（分子）の構造'!K$53),'実質公債費比率（分子）の構造'!K$53,NA())</f>
        <v>899</v>
      </c>
      <c r="D50" s="136" t="e">
        <f>NA()</f>
        <v>#N/A</v>
      </c>
      <c r="E50" s="136" t="e">
        <f>NA()</f>
        <v>#N/A</v>
      </c>
      <c r="F50" s="136">
        <f>IF(ISNUMBER('実質公債費比率（分子）の構造'!L$53),'実質公債費比率（分子）の構造'!L$53,NA())</f>
        <v>926</v>
      </c>
      <c r="G50" s="136" t="e">
        <f>NA()</f>
        <v>#N/A</v>
      </c>
      <c r="H50" s="136" t="e">
        <f>NA()</f>
        <v>#N/A</v>
      </c>
      <c r="I50" s="136">
        <f>IF(ISNUMBER('実質公債費比率（分子）の構造'!M$53),'実質公債費比率（分子）の構造'!M$53,NA())</f>
        <v>809</v>
      </c>
      <c r="J50" s="136" t="e">
        <f>NA()</f>
        <v>#N/A</v>
      </c>
      <c r="K50" s="136" t="e">
        <f>NA()</f>
        <v>#N/A</v>
      </c>
      <c r="L50" s="136">
        <f>IF(ISNUMBER('実質公債費比率（分子）の構造'!N$53),'実質公債費比率（分子）の構造'!N$53,NA())</f>
        <v>655</v>
      </c>
      <c r="M50" s="136" t="e">
        <f>NA()</f>
        <v>#N/A</v>
      </c>
      <c r="N50" s="136" t="e">
        <f>NA()</f>
        <v>#N/A</v>
      </c>
      <c r="O50" s="136">
        <f>IF(ISNUMBER('実質公債費比率（分子）の構造'!O$53),'実質公債費比率（分子）の構造'!O$53,NA())</f>
        <v>546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12641</v>
      </c>
      <c r="E56" s="135"/>
      <c r="F56" s="135"/>
      <c r="G56" s="135">
        <f>'将来負担比率（分子）の構造'!J$51</f>
        <v>12497</v>
      </c>
      <c r="H56" s="135"/>
      <c r="I56" s="135"/>
      <c r="J56" s="135">
        <f>'将来負担比率（分子）の構造'!K$51</f>
        <v>12269</v>
      </c>
      <c r="K56" s="135"/>
      <c r="L56" s="135"/>
      <c r="M56" s="135">
        <f>'将来負担比率（分子）の構造'!L$51</f>
        <v>12139</v>
      </c>
      <c r="N56" s="135"/>
      <c r="O56" s="135"/>
      <c r="P56" s="135">
        <f>'将来負担比率（分子）の構造'!M$51</f>
        <v>11682</v>
      </c>
    </row>
    <row r="57" spans="1:16">
      <c r="A57" s="135" t="s">
        <v>35</v>
      </c>
      <c r="B57" s="135"/>
      <c r="C57" s="135"/>
      <c r="D57" s="135">
        <f>'将来負担比率（分子）の構造'!I$50</f>
        <v>681</v>
      </c>
      <c r="E57" s="135"/>
      <c r="F57" s="135"/>
      <c r="G57" s="135">
        <f>'将来負担比率（分子）の構造'!J$50</f>
        <v>586</v>
      </c>
      <c r="H57" s="135"/>
      <c r="I57" s="135"/>
      <c r="J57" s="135">
        <f>'将来負担比率（分子）の構造'!K$50</f>
        <v>561</v>
      </c>
      <c r="K57" s="135"/>
      <c r="L57" s="135"/>
      <c r="M57" s="135">
        <f>'将来負担比率（分子）の構造'!L$50</f>
        <v>547</v>
      </c>
      <c r="N57" s="135"/>
      <c r="O57" s="135"/>
      <c r="P57" s="135">
        <f>'将来負担比率（分子）の構造'!M$50</f>
        <v>472</v>
      </c>
    </row>
    <row r="58" spans="1:16">
      <c r="A58" s="135" t="s">
        <v>34</v>
      </c>
      <c r="B58" s="135"/>
      <c r="C58" s="135"/>
      <c r="D58" s="135">
        <f>'将来負担比率（分子）の構造'!I$49</f>
        <v>2871</v>
      </c>
      <c r="E58" s="135"/>
      <c r="F58" s="135"/>
      <c r="G58" s="135">
        <f>'将来負担比率（分子）の構造'!J$49</f>
        <v>3471</v>
      </c>
      <c r="H58" s="135"/>
      <c r="I58" s="135"/>
      <c r="J58" s="135">
        <f>'将来負担比率（分子）の構造'!K$49</f>
        <v>4637</v>
      </c>
      <c r="K58" s="135"/>
      <c r="L58" s="135"/>
      <c r="M58" s="135">
        <f>'将来負担比率（分子）の構造'!L$49</f>
        <v>5264</v>
      </c>
      <c r="N58" s="135"/>
      <c r="O58" s="135"/>
      <c r="P58" s="135">
        <f>'将来負担比率（分子）の構造'!M$49</f>
        <v>6095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2673</v>
      </c>
      <c r="C62" s="135"/>
      <c r="D62" s="135"/>
      <c r="E62" s="135">
        <f>'将来負担比率（分子）の構造'!J$45</f>
        <v>2750</v>
      </c>
      <c r="F62" s="135"/>
      <c r="G62" s="135"/>
      <c r="H62" s="135">
        <f>'将来負担比率（分子）の構造'!K$45</f>
        <v>2698</v>
      </c>
      <c r="I62" s="135"/>
      <c r="J62" s="135"/>
      <c r="K62" s="135">
        <f>'将来負担比率（分子）の構造'!L$45</f>
        <v>2686</v>
      </c>
      <c r="L62" s="135"/>
      <c r="M62" s="135"/>
      <c r="N62" s="135">
        <f>'将来負担比率（分子）の構造'!M$45</f>
        <v>2493</v>
      </c>
      <c r="O62" s="135"/>
      <c r="P62" s="135"/>
    </row>
    <row r="63" spans="1:16">
      <c r="A63" s="135" t="s">
        <v>28</v>
      </c>
      <c r="B63" s="135">
        <f>'将来負担比率（分子）の構造'!I$44</f>
        <v>625</v>
      </c>
      <c r="C63" s="135"/>
      <c r="D63" s="135"/>
      <c r="E63" s="135">
        <f>'将来負担比率（分子）の構造'!J$44</f>
        <v>548</v>
      </c>
      <c r="F63" s="135"/>
      <c r="G63" s="135"/>
      <c r="H63" s="135">
        <f>'将来負担比率（分子）の構造'!K$44</f>
        <v>182</v>
      </c>
      <c r="I63" s="135"/>
      <c r="J63" s="135"/>
      <c r="K63" s="135">
        <f>'将来負担比率（分子）の構造'!L$44</f>
        <v>147</v>
      </c>
      <c r="L63" s="135"/>
      <c r="M63" s="135"/>
      <c r="N63" s="135">
        <f>'将来負担比率（分子）の構造'!M$44</f>
        <v>117</v>
      </c>
      <c r="O63" s="135"/>
      <c r="P63" s="135"/>
    </row>
    <row r="64" spans="1:16">
      <c r="A64" s="135" t="s">
        <v>27</v>
      </c>
      <c r="B64" s="135">
        <f>'将来負担比率（分子）の構造'!I$43</f>
        <v>4645</v>
      </c>
      <c r="C64" s="135"/>
      <c r="D64" s="135"/>
      <c r="E64" s="135">
        <f>'将来負担比率（分子）の構造'!J$43</f>
        <v>4712</v>
      </c>
      <c r="F64" s="135"/>
      <c r="G64" s="135"/>
      <c r="H64" s="135">
        <f>'将来負担比率（分子）の構造'!K$43</f>
        <v>4810</v>
      </c>
      <c r="I64" s="135"/>
      <c r="J64" s="135"/>
      <c r="K64" s="135">
        <f>'将来負担比率（分子）の構造'!L$43</f>
        <v>5053</v>
      </c>
      <c r="L64" s="135"/>
      <c r="M64" s="135"/>
      <c r="N64" s="135">
        <f>'将来負担比率（分子）の構造'!M$43</f>
        <v>4751</v>
      </c>
      <c r="O64" s="135"/>
      <c r="P64" s="135"/>
    </row>
    <row r="65" spans="1:16">
      <c r="A65" s="135" t="s">
        <v>26</v>
      </c>
      <c r="B65" s="135">
        <f>'将来負担比率（分子）の構造'!I$42</f>
        <v>1692</v>
      </c>
      <c r="C65" s="135"/>
      <c r="D65" s="135"/>
      <c r="E65" s="135">
        <f>'将来負担比率（分子）の構造'!J$42</f>
        <v>1394</v>
      </c>
      <c r="F65" s="135"/>
      <c r="G65" s="135"/>
      <c r="H65" s="135">
        <f>'将来負担比率（分子）の構造'!K$42</f>
        <v>1133</v>
      </c>
      <c r="I65" s="135"/>
      <c r="J65" s="135"/>
      <c r="K65" s="135">
        <f>'将来負担比率（分子）の構造'!L$42</f>
        <v>1067</v>
      </c>
      <c r="L65" s="135"/>
      <c r="M65" s="135"/>
      <c r="N65" s="135">
        <f>'将来負担比率（分子）の構造'!M$42</f>
        <v>836</v>
      </c>
      <c r="O65" s="135"/>
      <c r="P65" s="135"/>
    </row>
    <row r="66" spans="1:16">
      <c r="A66" s="135" t="s">
        <v>25</v>
      </c>
      <c r="B66" s="135">
        <f>'将来負担比率（分子）の構造'!I$41</f>
        <v>14194</v>
      </c>
      <c r="C66" s="135"/>
      <c r="D66" s="135"/>
      <c r="E66" s="135">
        <f>'将来負担比率（分子）の構造'!J$41</f>
        <v>13655</v>
      </c>
      <c r="F66" s="135"/>
      <c r="G66" s="135"/>
      <c r="H66" s="135">
        <f>'将来負担比率（分子）の構造'!K$41</f>
        <v>12819</v>
      </c>
      <c r="I66" s="135"/>
      <c r="J66" s="135"/>
      <c r="K66" s="135">
        <f>'将来負担比率（分子）の構造'!L$41</f>
        <v>12207</v>
      </c>
      <c r="L66" s="135"/>
      <c r="M66" s="135"/>
      <c r="N66" s="135">
        <f>'将来負担比率（分子）の構造'!M$41</f>
        <v>11313</v>
      </c>
      <c r="O66" s="135"/>
      <c r="P66" s="135"/>
    </row>
    <row r="67" spans="1:16">
      <c r="A67" s="135" t="s">
        <v>63</v>
      </c>
      <c r="B67" s="135" t="e">
        <f>NA()</f>
        <v>#N/A</v>
      </c>
      <c r="C67" s="135">
        <f>IF(ISNUMBER('将来負担比率（分子）の構造'!I$52), IF('将来負担比率（分子）の構造'!I$52 &lt; 0, 0, '将来負担比率（分子）の構造'!I$52), NA())</f>
        <v>7635</v>
      </c>
      <c r="D67" s="135" t="e">
        <f>NA()</f>
        <v>#N/A</v>
      </c>
      <c r="E67" s="135" t="e">
        <f>NA()</f>
        <v>#N/A</v>
      </c>
      <c r="F67" s="135">
        <f>IF(ISNUMBER('将来負担比率（分子）の構造'!J$52), IF('将来負担比率（分子）の構造'!J$52 &lt; 0, 0, '将来負担比率（分子）の構造'!J$52), NA())</f>
        <v>6505</v>
      </c>
      <c r="G67" s="135" t="e">
        <f>NA()</f>
        <v>#N/A</v>
      </c>
      <c r="H67" s="135" t="e">
        <f>NA()</f>
        <v>#N/A</v>
      </c>
      <c r="I67" s="135">
        <f>IF(ISNUMBER('将来負担比率（分子）の構造'!K$52), IF('将来負担比率（分子）の構造'!K$52 &lt; 0, 0, '将来負担比率（分子）の構造'!K$52), NA())</f>
        <v>4174</v>
      </c>
      <c r="J67" s="135" t="e">
        <f>NA()</f>
        <v>#N/A</v>
      </c>
      <c r="K67" s="135" t="e">
        <f>NA()</f>
        <v>#N/A</v>
      </c>
      <c r="L67" s="135">
        <f>IF(ISNUMBER('将来負担比率（分子）の構造'!L$52), IF('将来負担比率（分子）の構造'!L$52 &lt; 0, 0, '将来負担比率（分子）の構造'!L$52), NA())</f>
        <v>3210</v>
      </c>
      <c r="M67" s="135" t="e">
        <f>NA()</f>
        <v>#N/A</v>
      </c>
      <c r="N67" s="135" t="e">
        <f>NA()</f>
        <v>#N/A</v>
      </c>
      <c r="O67" s="135">
        <f>IF(ISNUMBER('将来負担比率（分子）の構造'!M$52), IF('将来負担比率（分子）の構造'!M$52 &lt; 0, 0, '将来負担比率（分子）の構造'!M$52), NA())</f>
        <v>1261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2" workbookViewId="0">
      <selection activeCell="EJ44" sqref="EJ4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1622379</v>
      </c>
      <c r="S5" s="581"/>
      <c r="T5" s="581"/>
      <c r="U5" s="581"/>
      <c r="V5" s="581"/>
      <c r="W5" s="581"/>
      <c r="X5" s="581"/>
      <c r="Y5" s="582"/>
      <c r="Z5" s="583">
        <v>14.6</v>
      </c>
      <c r="AA5" s="583"/>
      <c r="AB5" s="583"/>
      <c r="AC5" s="583"/>
      <c r="AD5" s="584">
        <v>1622379</v>
      </c>
      <c r="AE5" s="584"/>
      <c r="AF5" s="584"/>
      <c r="AG5" s="584"/>
      <c r="AH5" s="584"/>
      <c r="AI5" s="584"/>
      <c r="AJ5" s="584"/>
      <c r="AK5" s="584"/>
      <c r="AL5" s="585">
        <v>21.6</v>
      </c>
      <c r="AM5" s="586"/>
      <c r="AN5" s="586"/>
      <c r="AO5" s="587"/>
      <c r="AP5" s="577" t="s">
        <v>208</v>
      </c>
      <c r="AQ5" s="578"/>
      <c r="AR5" s="578"/>
      <c r="AS5" s="578"/>
      <c r="AT5" s="578"/>
      <c r="AU5" s="578"/>
      <c r="AV5" s="578"/>
      <c r="AW5" s="578"/>
      <c r="AX5" s="578"/>
      <c r="AY5" s="578"/>
      <c r="AZ5" s="578"/>
      <c r="BA5" s="578"/>
      <c r="BB5" s="578"/>
      <c r="BC5" s="578"/>
      <c r="BD5" s="578"/>
      <c r="BE5" s="578"/>
      <c r="BF5" s="579"/>
      <c r="BG5" s="591">
        <v>1621155</v>
      </c>
      <c r="BH5" s="592"/>
      <c r="BI5" s="592"/>
      <c r="BJ5" s="592"/>
      <c r="BK5" s="592"/>
      <c r="BL5" s="592"/>
      <c r="BM5" s="592"/>
      <c r="BN5" s="593"/>
      <c r="BO5" s="594">
        <v>99.9</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123554</v>
      </c>
      <c r="S6" s="592"/>
      <c r="T6" s="592"/>
      <c r="U6" s="592"/>
      <c r="V6" s="592"/>
      <c r="W6" s="592"/>
      <c r="X6" s="592"/>
      <c r="Y6" s="593"/>
      <c r="Z6" s="594">
        <v>1.1000000000000001</v>
      </c>
      <c r="AA6" s="594"/>
      <c r="AB6" s="594"/>
      <c r="AC6" s="594"/>
      <c r="AD6" s="595">
        <v>123554</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1621155</v>
      </c>
      <c r="BH6" s="592"/>
      <c r="BI6" s="592"/>
      <c r="BJ6" s="592"/>
      <c r="BK6" s="592"/>
      <c r="BL6" s="592"/>
      <c r="BM6" s="592"/>
      <c r="BN6" s="593"/>
      <c r="BO6" s="594">
        <v>99.9</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107571</v>
      </c>
      <c r="CS6" s="592"/>
      <c r="CT6" s="592"/>
      <c r="CU6" s="592"/>
      <c r="CV6" s="592"/>
      <c r="CW6" s="592"/>
      <c r="CX6" s="592"/>
      <c r="CY6" s="593"/>
      <c r="CZ6" s="594">
        <v>1</v>
      </c>
      <c r="DA6" s="594"/>
      <c r="DB6" s="594"/>
      <c r="DC6" s="594"/>
      <c r="DD6" s="600" t="s">
        <v>209</v>
      </c>
      <c r="DE6" s="592"/>
      <c r="DF6" s="592"/>
      <c r="DG6" s="592"/>
      <c r="DH6" s="592"/>
      <c r="DI6" s="592"/>
      <c r="DJ6" s="592"/>
      <c r="DK6" s="592"/>
      <c r="DL6" s="592"/>
      <c r="DM6" s="592"/>
      <c r="DN6" s="592"/>
      <c r="DO6" s="592"/>
      <c r="DP6" s="593"/>
      <c r="DQ6" s="600">
        <v>107571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4091</v>
      </c>
      <c r="S7" s="592"/>
      <c r="T7" s="592"/>
      <c r="U7" s="592"/>
      <c r="V7" s="592"/>
      <c r="W7" s="592"/>
      <c r="X7" s="592"/>
      <c r="Y7" s="593"/>
      <c r="Z7" s="594">
        <v>0</v>
      </c>
      <c r="AA7" s="594"/>
      <c r="AB7" s="594"/>
      <c r="AC7" s="594"/>
      <c r="AD7" s="595">
        <v>4091</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769995</v>
      </c>
      <c r="BH7" s="592"/>
      <c r="BI7" s="592"/>
      <c r="BJ7" s="592"/>
      <c r="BK7" s="592"/>
      <c r="BL7" s="592"/>
      <c r="BM7" s="592"/>
      <c r="BN7" s="593"/>
      <c r="BO7" s="594">
        <v>47.5</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2450113</v>
      </c>
      <c r="CS7" s="592"/>
      <c r="CT7" s="592"/>
      <c r="CU7" s="592"/>
      <c r="CV7" s="592"/>
      <c r="CW7" s="592"/>
      <c r="CX7" s="592"/>
      <c r="CY7" s="593"/>
      <c r="CZ7" s="594">
        <v>22.5</v>
      </c>
      <c r="DA7" s="594"/>
      <c r="DB7" s="594"/>
      <c r="DC7" s="594"/>
      <c r="DD7" s="600">
        <v>42403</v>
      </c>
      <c r="DE7" s="592"/>
      <c r="DF7" s="592"/>
      <c r="DG7" s="592"/>
      <c r="DH7" s="592"/>
      <c r="DI7" s="592"/>
      <c r="DJ7" s="592"/>
      <c r="DK7" s="592"/>
      <c r="DL7" s="592"/>
      <c r="DM7" s="592"/>
      <c r="DN7" s="592"/>
      <c r="DO7" s="592"/>
      <c r="DP7" s="593"/>
      <c r="DQ7" s="600">
        <v>2252498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5353</v>
      </c>
      <c r="S8" s="592"/>
      <c r="T8" s="592"/>
      <c r="U8" s="592"/>
      <c r="V8" s="592"/>
      <c r="W8" s="592"/>
      <c r="X8" s="592"/>
      <c r="Y8" s="593"/>
      <c r="Z8" s="594">
        <v>0</v>
      </c>
      <c r="AA8" s="594"/>
      <c r="AB8" s="594"/>
      <c r="AC8" s="594"/>
      <c r="AD8" s="595">
        <v>5353</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30290</v>
      </c>
      <c r="BH8" s="592"/>
      <c r="BI8" s="592"/>
      <c r="BJ8" s="592"/>
      <c r="BK8" s="592"/>
      <c r="BL8" s="592"/>
      <c r="BM8" s="592"/>
      <c r="BN8" s="593"/>
      <c r="BO8" s="594">
        <v>1.9</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2476331</v>
      </c>
      <c r="CS8" s="592"/>
      <c r="CT8" s="592"/>
      <c r="CU8" s="592"/>
      <c r="CV8" s="592"/>
      <c r="CW8" s="592"/>
      <c r="CX8" s="592"/>
      <c r="CY8" s="593"/>
      <c r="CZ8" s="594">
        <v>22.8</v>
      </c>
      <c r="DA8" s="594"/>
      <c r="DB8" s="594"/>
      <c r="DC8" s="594"/>
      <c r="DD8" s="600">
        <v>18837</v>
      </c>
      <c r="DE8" s="592"/>
      <c r="DF8" s="592"/>
      <c r="DG8" s="592"/>
      <c r="DH8" s="592"/>
      <c r="DI8" s="592"/>
      <c r="DJ8" s="592"/>
      <c r="DK8" s="592"/>
      <c r="DL8" s="592"/>
      <c r="DM8" s="592"/>
      <c r="DN8" s="592"/>
      <c r="DO8" s="592"/>
      <c r="DP8" s="593"/>
      <c r="DQ8" s="600">
        <v>1606884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7233</v>
      </c>
      <c r="S9" s="592"/>
      <c r="T9" s="592"/>
      <c r="U9" s="592"/>
      <c r="V9" s="592"/>
      <c r="W9" s="592"/>
      <c r="X9" s="592"/>
      <c r="Y9" s="593"/>
      <c r="Z9" s="594">
        <v>0.1</v>
      </c>
      <c r="AA9" s="594"/>
      <c r="AB9" s="594"/>
      <c r="AC9" s="594"/>
      <c r="AD9" s="595">
        <v>7233</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658738</v>
      </c>
      <c r="BH9" s="592"/>
      <c r="BI9" s="592"/>
      <c r="BJ9" s="592"/>
      <c r="BK9" s="592"/>
      <c r="BL9" s="592"/>
      <c r="BM9" s="592"/>
      <c r="BN9" s="593"/>
      <c r="BO9" s="594">
        <v>40.6</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525203</v>
      </c>
      <c r="CS9" s="592"/>
      <c r="CT9" s="592"/>
      <c r="CU9" s="592"/>
      <c r="CV9" s="592"/>
      <c r="CW9" s="592"/>
      <c r="CX9" s="592"/>
      <c r="CY9" s="593"/>
      <c r="CZ9" s="594">
        <v>4.8</v>
      </c>
      <c r="DA9" s="594"/>
      <c r="DB9" s="594"/>
      <c r="DC9" s="594"/>
      <c r="DD9" s="600">
        <v>14662</v>
      </c>
      <c r="DE9" s="592"/>
      <c r="DF9" s="592"/>
      <c r="DG9" s="592"/>
      <c r="DH9" s="592"/>
      <c r="DI9" s="592"/>
      <c r="DJ9" s="592"/>
      <c r="DK9" s="592"/>
      <c r="DL9" s="592"/>
      <c r="DM9" s="592"/>
      <c r="DN9" s="592"/>
      <c r="DO9" s="592"/>
      <c r="DP9" s="593"/>
      <c r="DQ9" s="600">
        <v>495869</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163089</v>
      </c>
      <c r="S10" s="592"/>
      <c r="T10" s="592"/>
      <c r="U10" s="592"/>
      <c r="V10" s="592"/>
      <c r="W10" s="592"/>
      <c r="X10" s="592"/>
      <c r="Y10" s="593"/>
      <c r="Z10" s="594">
        <v>1.5</v>
      </c>
      <c r="AA10" s="594"/>
      <c r="AB10" s="594"/>
      <c r="AC10" s="594"/>
      <c r="AD10" s="595">
        <v>163089</v>
      </c>
      <c r="AE10" s="595"/>
      <c r="AF10" s="595"/>
      <c r="AG10" s="595"/>
      <c r="AH10" s="595"/>
      <c r="AI10" s="595"/>
      <c r="AJ10" s="595"/>
      <c r="AK10" s="595"/>
      <c r="AL10" s="596">
        <v>2.2000000000000002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33054</v>
      </c>
      <c r="BH10" s="592"/>
      <c r="BI10" s="592"/>
      <c r="BJ10" s="592"/>
      <c r="BK10" s="592"/>
      <c r="BL10" s="592"/>
      <c r="BM10" s="592"/>
      <c r="BN10" s="593"/>
      <c r="BO10" s="594">
        <v>2</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132494</v>
      </c>
      <c r="CS10" s="592"/>
      <c r="CT10" s="592"/>
      <c r="CU10" s="592"/>
      <c r="CV10" s="592"/>
      <c r="CW10" s="592"/>
      <c r="CX10" s="592"/>
      <c r="CY10" s="593"/>
      <c r="CZ10" s="594">
        <v>1.2</v>
      </c>
      <c r="DA10" s="594"/>
      <c r="DB10" s="594"/>
      <c r="DC10" s="594"/>
      <c r="DD10" s="600" t="s">
        <v>113</v>
      </c>
      <c r="DE10" s="592"/>
      <c r="DF10" s="592"/>
      <c r="DG10" s="592"/>
      <c r="DH10" s="592"/>
      <c r="DI10" s="592"/>
      <c r="DJ10" s="592"/>
      <c r="DK10" s="592"/>
      <c r="DL10" s="592"/>
      <c r="DM10" s="592"/>
      <c r="DN10" s="592"/>
      <c r="DO10" s="592"/>
      <c r="DP10" s="593"/>
      <c r="DQ10" s="600">
        <v>290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47913</v>
      </c>
      <c r="BH11" s="592"/>
      <c r="BI11" s="592"/>
      <c r="BJ11" s="592"/>
      <c r="BK11" s="592"/>
      <c r="BL11" s="592"/>
      <c r="BM11" s="592"/>
      <c r="BN11" s="593"/>
      <c r="BO11" s="594">
        <v>3</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769967</v>
      </c>
      <c r="CS11" s="592"/>
      <c r="CT11" s="592"/>
      <c r="CU11" s="592"/>
      <c r="CV11" s="592"/>
      <c r="CW11" s="592"/>
      <c r="CX11" s="592"/>
      <c r="CY11" s="593"/>
      <c r="CZ11" s="594">
        <v>7.1</v>
      </c>
      <c r="DA11" s="594"/>
      <c r="DB11" s="594"/>
      <c r="DC11" s="594"/>
      <c r="DD11" s="600">
        <v>144435</v>
      </c>
      <c r="DE11" s="592"/>
      <c r="DF11" s="592"/>
      <c r="DG11" s="592"/>
      <c r="DH11" s="592"/>
      <c r="DI11" s="592"/>
      <c r="DJ11" s="592"/>
      <c r="DK11" s="592"/>
      <c r="DL11" s="592"/>
      <c r="DM11" s="592"/>
      <c r="DN11" s="592"/>
      <c r="DO11" s="592"/>
      <c r="DP11" s="593"/>
      <c r="DQ11" s="600">
        <v>437739</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689628</v>
      </c>
      <c r="BH12" s="592"/>
      <c r="BI12" s="592"/>
      <c r="BJ12" s="592"/>
      <c r="BK12" s="592"/>
      <c r="BL12" s="592"/>
      <c r="BM12" s="592"/>
      <c r="BN12" s="593"/>
      <c r="BO12" s="594">
        <v>42.5</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259734</v>
      </c>
      <c r="CS12" s="592"/>
      <c r="CT12" s="592"/>
      <c r="CU12" s="592"/>
      <c r="CV12" s="592"/>
      <c r="CW12" s="592"/>
      <c r="CX12" s="592"/>
      <c r="CY12" s="593"/>
      <c r="CZ12" s="594">
        <v>2.4</v>
      </c>
      <c r="DA12" s="594"/>
      <c r="DB12" s="594"/>
      <c r="DC12" s="594"/>
      <c r="DD12" s="600">
        <v>32801</v>
      </c>
      <c r="DE12" s="592"/>
      <c r="DF12" s="592"/>
      <c r="DG12" s="592"/>
      <c r="DH12" s="592"/>
      <c r="DI12" s="592"/>
      <c r="DJ12" s="592"/>
      <c r="DK12" s="592"/>
      <c r="DL12" s="592"/>
      <c r="DM12" s="592"/>
      <c r="DN12" s="592"/>
      <c r="DO12" s="592"/>
      <c r="DP12" s="593"/>
      <c r="DQ12" s="600">
        <v>172950</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33928</v>
      </c>
      <c r="S13" s="592"/>
      <c r="T13" s="592"/>
      <c r="U13" s="592"/>
      <c r="V13" s="592"/>
      <c r="W13" s="592"/>
      <c r="X13" s="592"/>
      <c r="Y13" s="593"/>
      <c r="Z13" s="594">
        <v>0.3</v>
      </c>
      <c r="AA13" s="594"/>
      <c r="AB13" s="594"/>
      <c r="AC13" s="594"/>
      <c r="AD13" s="595">
        <v>33928</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687758</v>
      </c>
      <c r="BH13" s="592"/>
      <c r="BI13" s="592"/>
      <c r="BJ13" s="592"/>
      <c r="BK13" s="592"/>
      <c r="BL13" s="592"/>
      <c r="BM13" s="592"/>
      <c r="BN13" s="593"/>
      <c r="BO13" s="594">
        <v>42.4</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661533</v>
      </c>
      <c r="CS13" s="592"/>
      <c r="CT13" s="592"/>
      <c r="CU13" s="592"/>
      <c r="CV13" s="592"/>
      <c r="CW13" s="592"/>
      <c r="CX13" s="592"/>
      <c r="CY13" s="593"/>
      <c r="CZ13" s="594">
        <v>6.1</v>
      </c>
      <c r="DA13" s="594"/>
      <c r="DB13" s="594"/>
      <c r="DC13" s="594"/>
      <c r="DD13" s="600">
        <v>183072</v>
      </c>
      <c r="DE13" s="592"/>
      <c r="DF13" s="592"/>
      <c r="DG13" s="592"/>
      <c r="DH13" s="592"/>
      <c r="DI13" s="592"/>
      <c r="DJ13" s="592"/>
      <c r="DK13" s="592"/>
      <c r="DL13" s="592"/>
      <c r="DM13" s="592"/>
      <c r="DN13" s="592"/>
      <c r="DO13" s="592"/>
      <c r="DP13" s="593"/>
      <c r="DQ13" s="600">
        <v>482491</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54002</v>
      </c>
      <c r="BH14" s="592"/>
      <c r="BI14" s="592"/>
      <c r="BJ14" s="592"/>
      <c r="BK14" s="592"/>
      <c r="BL14" s="592"/>
      <c r="BM14" s="592"/>
      <c r="BN14" s="593"/>
      <c r="BO14" s="594">
        <v>3.3</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529334</v>
      </c>
      <c r="CS14" s="592"/>
      <c r="CT14" s="592"/>
      <c r="CU14" s="592"/>
      <c r="CV14" s="592"/>
      <c r="CW14" s="592"/>
      <c r="CX14" s="592"/>
      <c r="CY14" s="593"/>
      <c r="CZ14" s="594">
        <v>4.9000000000000004</v>
      </c>
      <c r="DA14" s="594"/>
      <c r="DB14" s="594"/>
      <c r="DC14" s="594"/>
      <c r="DD14" s="600">
        <v>28240</v>
      </c>
      <c r="DE14" s="592"/>
      <c r="DF14" s="592"/>
      <c r="DG14" s="592"/>
      <c r="DH14" s="592"/>
      <c r="DI14" s="592"/>
      <c r="DJ14" s="592"/>
      <c r="DK14" s="592"/>
      <c r="DL14" s="592"/>
      <c r="DM14" s="592"/>
      <c r="DN14" s="592"/>
      <c r="DO14" s="592"/>
      <c r="DP14" s="593"/>
      <c r="DQ14" s="600">
        <v>509650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6215</v>
      </c>
      <c r="S15" s="592"/>
      <c r="T15" s="592"/>
      <c r="U15" s="592"/>
      <c r="V15" s="592"/>
      <c r="W15" s="592"/>
      <c r="X15" s="592"/>
      <c r="Y15" s="593"/>
      <c r="Z15" s="594">
        <v>0.1</v>
      </c>
      <c r="AA15" s="594"/>
      <c r="AB15" s="594"/>
      <c r="AC15" s="594"/>
      <c r="AD15" s="595">
        <v>6215</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107530</v>
      </c>
      <c r="BH15" s="592"/>
      <c r="BI15" s="592"/>
      <c r="BJ15" s="592"/>
      <c r="BK15" s="592"/>
      <c r="BL15" s="592"/>
      <c r="BM15" s="592"/>
      <c r="BN15" s="593"/>
      <c r="BO15" s="594">
        <v>6.6</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921008</v>
      </c>
      <c r="CS15" s="592"/>
      <c r="CT15" s="592"/>
      <c r="CU15" s="592"/>
      <c r="CV15" s="592"/>
      <c r="CW15" s="592"/>
      <c r="CX15" s="592"/>
      <c r="CY15" s="593"/>
      <c r="CZ15" s="594">
        <v>8.5</v>
      </c>
      <c r="DA15" s="594"/>
      <c r="DB15" s="594"/>
      <c r="DC15" s="594"/>
      <c r="DD15" s="600">
        <v>15809</v>
      </c>
      <c r="DE15" s="592"/>
      <c r="DF15" s="592"/>
      <c r="DG15" s="592"/>
      <c r="DH15" s="592"/>
      <c r="DI15" s="592"/>
      <c r="DJ15" s="592"/>
      <c r="DK15" s="592"/>
      <c r="DL15" s="592"/>
      <c r="DM15" s="592"/>
      <c r="DN15" s="592"/>
      <c r="DO15" s="592"/>
      <c r="DP15" s="593"/>
      <c r="DQ15" s="600">
        <v>795456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5861569</v>
      </c>
      <c r="S16" s="592"/>
      <c r="T16" s="592"/>
      <c r="U16" s="592"/>
      <c r="V16" s="592"/>
      <c r="W16" s="592"/>
      <c r="X16" s="592"/>
      <c r="Y16" s="593"/>
      <c r="Z16" s="594">
        <v>52.8</v>
      </c>
      <c r="AA16" s="594"/>
      <c r="AB16" s="594"/>
      <c r="AC16" s="594"/>
      <c r="AD16" s="595">
        <v>5522592</v>
      </c>
      <c r="AE16" s="595"/>
      <c r="AF16" s="595"/>
      <c r="AG16" s="595"/>
      <c r="AH16" s="595"/>
      <c r="AI16" s="595"/>
      <c r="AJ16" s="595"/>
      <c r="AK16" s="595"/>
      <c r="AL16" s="596">
        <v>73.7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472085</v>
      </c>
      <c r="CS16" s="592"/>
      <c r="CT16" s="592"/>
      <c r="CU16" s="592"/>
      <c r="CV16" s="592"/>
      <c r="CW16" s="592"/>
      <c r="CX16" s="592"/>
      <c r="CY16" s="593"/>
      <c r="CZ16" s="594">
        <v>4.3</v>
      </c>
      <c r="DA16" s="594"/>
      <c r="DB16" s="594"/>
      <c r="DC16" s="594"/>
      <c r="DD16" s="600" t="s">
        <v>113</v>
      </c>
      <c r="DE16" s="592"/>
      <c r="DF16" s="592"/>
      <c r="DG16" s="592"/>
      <c r="DH16" s="592"/>
      <c r="DI16" s="592"/>
      <c r="DJ16" s="592"/>
      <c r="DK16" s="592"/>
      <c r="DL16" s="592"/>
      <c r="DM16" s="592"/>
      <c r="DN16" s="592"/>
      <c r="DO16" s="592"/>
      <c r="DP16" s="593"/>
      <c r="DQ16" s="600">
        <v>29396</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5522592</v>
      </c>
      <c r="S17" s="592"/>
      <c r="T17" s="592"/>
      <c r="U17" s="592"/>
      <c r="V17" s="592"/>
      <c r="W17" s="592"/>
      <c r="X17" s="592"/>
      <c r="Y17" s="593"/>
      <c r="Z17" s="594">
        <v>49.7</v>
      </c>
      <c r="AA17" s="594"/>
      <c r="AB17" s="594"/>
      <c r="AC17" s="594"/>
      <c r="AD17" s="595">
        <v>5522592</v>
      </c>
      <c r="AE17" s="595"/>
      <c r="AF17" s="595"/>
      <c r="AG17" s="595"/>
      <c r="AH17" s="595"/>
      <c r="AI17" s="595"/>
      <c r="AJ17" s="595"/>
      <c r="AK17" s="595"/>
      <c r="AL17" s="596">
        <v>73.7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1568269</v>
      </c>
      <c r="CS17" s="592"/>
      <c r="CT17" s="592"/>
      <c r="CU17" s="592"/>
      <c r="CV17" s="592"/>
      <c r="CW17" s="592"/>
      <c r="CX17" s="592"/>
      <c r="CY17" s="593"/>
      <c r="CZ17" s="594">
        <v>14.4</v>
      </c>
      <c r="DA17" s="594"/>
      <c r="DB17" s="594"/>
      <c r="DC17" s="594"/>
      <c r="DD17" s="600" t="s">
        <v>113</v>
      </c>
      <c r="DE17" s="592"/>
      <c r="DF17" s="592"/>
      <c r="DG17" s="592"/>
      <c r="DH17" s="592"/>
      <c r="DI17" s="592"/>
      <c r="DJ17" s="592"/>
      <c r="DK17" s="592"/>
      <c r="DL17" s="592"/>
      <c r="DM17" s="592"/>
      <c r="DN17" s="592"/>
      <c r="DO17" s="592"/>
      <c r="DP17" s="593"/>
      <c r="DQ17" s="600">
        <v>1498028</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317988</v>
      </c>
      <c r="S18" s="592"/>
      <c r="T18" s="592"/>
      <c r="U18" s="592"/>
      <c r="V18" s="592"/>
      <c r="W18" s="592"/>
      <c r="X18" s="592"/>
      <c r="Y18" s="593"/>
      <c r="Z18" s="594">
        <v>2.9</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20989</v>
      </c>
      <c r="S19" s="592"/>
      <c r="T19" s="592"/>
      <c r="U19" s="592"/>
      <c r="V19" s="592"/>
      <c r="W19" s="592"/>
      <c r="X19" s="592"/>
      <c r="Y19" s="593"/>
      <c r="Z19" s="594">
        <v>0.2</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1224</v>
      </c>
      <c r="BH19" s="592"/>
      <c r="BI19" s="592"/>
      <c r="BJ19" s="592"/>
      <c r="BK19" s="592"/>
      <c r="BL19" s="592"/>
      <c r="BM19" s="592"/>
      <c r="BN19" s="593"/>
      <c r="BO19" s="594">
        <v>0.1</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7827411</v>
      </c>
      <c r="S20" s="592"/>
      <c r="T20" s="592"/>
      <c r="U20" s="592"/>
      <c r="V20" s="592"/>
      <c r="W20" s="592"/>
      <c r="X20" s="592"/>
      <c r="Y20" s="593"/>
      <c r="Z20" s="594">
        <v>70.400000000000006</v>
      </c>
      <c r="AA20" s="594"/>
      <c r="AB20" s="594"/>
      <c r="AC20" s="594"/>
      <c r="AD20" s="595">
        <v>7488434</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1224</v>
      </c>
      <c r="BH20" s="592"/>
      <c r="BI20" s="592"/>
      <c r="BJ20" s="592"/>
      <c r="BK20" s="592"/>
      <c r="BL20" s="592"/>
      <c r="BM20" s="592"/>
      <c r="BN20" s="593"/>
      <c r="BO20" s="594">
        <v>0.1</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10873642</v>
      </c>
      <c r="CS20" s="592"/>
      <c r="CT20" s="592"/>
      <c r="CU20" s="592"/>
      <c r="CV20" s="592"/>
      <c r="CW20" s="592"/>
      <c r="CX20" s="592"/>
      <c r="CY20" s="593"/>
      <c r="CZ20" s="594">
        <v>100</v>
      </c>
      <c r="DA20" s="594"/>
      <c r="DB20" s="594"/>
      <c r="DC20" s="594"/>
      <c r="DD20" s="600">
        <v>480259</v>
      </c>
      <c r="DE20" s="592"/>
      <c r="DF20" s="592"/>
      <c r="DG20" s="592"/>
      <c r="DH20" s="592"/>
      <c r="DI20" s="592"/>
      <c r="DJ20" s="592"/>
      <c r="DK20" s="592"/>
      <c r="DL20" s="592"/>
      <c r="DM20" s="592"/>
      <c r="DN20" s="592"/>
      <c r="DO20" s="592"/>
      <c r="DP20" s="593"/>
      <c r="DQ20" s="600">
        <v>8388822</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2197</v>
      </c>
      <c r="S21" s="592"/>
      <c r="T21" s="592"/>
      <c r="U21" s="592"/>
      <c r="V21" s="592"/>
      <c r="W21" s="592"/>
      <c r="X21" s="592"/>
      <c r="Y21" s="593"/>
      <c r="Z21" s="594">
        <v>0</v>
      </c>
      <c r="AA21" s="594"/>
      <c r="AB21" s="594"/>
      <c r="AC21" s="594"/>
      <c r="AD21" s="595">
        <v>2197</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1224</v>
      </c>
      <c r="BH21" s="592"/>
      <c r="BI21" s="592"/>
      <c r="BJ21" s="592"/>
      <c r="BK21" s="592"/>
      <c r="BL21" s="592"/>
      <c r="BM21" s="592"/>
      <c r="BN21" s="593"/>
      <c r="BO21" s="594">
        <v>0.1</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10341</v>
      </c>
      <c r="S22" s="592"/>
      <c r="T22" s="592"/>
      <c r="U22" s="592"/>
      <c r="V22" s="592"/>
      <c r="W22" s="592"/>
      <c r="X22" s="592"/>
      <c r="Y22" s="593"/>
      <c r="Z22" s="594">
        <v>0.1</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168063</v>
      </c>
      <c r="S23" s="592"/>
      <c r="T23" s="592"/>
      <c r="U23" s="592"/>
      <c r="V23" s="592"/>
      <c r="W23" s="592"/>
      <c r="X23" s="592"/>
      <c r="Y23" s="593"/>
      <c r="Z23" s="594">
        <v>1.5</v>
      </c>
      <c r="AA23" s="594"/>
      <c r="AB23" s="594"/>
      <c r="AC23" s="594"/>
      <c r="AD23" s="595">
        <v>6461</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11924</v>
      </c>
      <c r="S24" s="592"/>
      <c r="T24" s="592"/>
      <c r="U24" s="592"/>
      <c r="V24" s="592"/>
      <c r="W24" s="592"/>
      <c r="X24" s="592"/>
      <c r="Y24" s="593"/>
      <c r="Z24" s="594">
        <v>0.1</v>
      </c>
      <c r="AA24" s="594"/>
      <c r="AB24" s="594"/>
      <c r="AC24" s="594"/>
      <c r="AD24" s="595">
        <v>5</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4220258</v>
      </c>
      <c r="CS24" s="581"/>
      <c r="CT24" s="581"/>
      <c r="CU24" s="581"/>
      <c r="CV24" s="581"/>
      <c r="CW24" s="581"/>
      <c r="CX24" s="581"/>
      <c r="CY24" s="582"/>
      <c r="CZ24" s="620">
        <v>38.799999999999997</v>
      </c>
      <c r="DA24" s="621"/>
      <c r="DB24" s="621"/>
      <c r="DC24" s="622"/>
      <c r="DD24" s="619">
        <v>3501161</v>
      </c>
      <c r="DE24" s="581"/>
      <c r="DF24" s="581"/>
      <c r="DG24" s="581"/>
      <c r="DH24" s="581"/>
      <c r="DI24" s="581"/>
      <c r="DJ24" s="581"/>
      <c r="DK24" s="582"/>
      <c r="DL24" s="619">
        <v>3359329</v>
      </c>
      <c r="DM24" s="581"/>
      <c r="DN24" s="581"/>
      <c r="DO24" s="581"/>
      <c r="DP24" s="581"/>
      <c r="DQ24" s="581"/>
      <c r="DR24" s="581"/>
      <c r="DS24" s="581"/>
      <c r="DT24" s="581"/>
      <c r="DU24" s="581"/>
      <c r="DV24" s="582"/>
      <c r="DW24" s="585">
        <v>42.9</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775830</v>
      </c>
      <c r="S25" s="592"/>
      <c r="T25" s="592"/>
      <c r="U25" s="592"/>
      <c r="V25" s="592"/>
      <c r="W25" s="592"/>
      <c r="X25" s="592"/>
      <c r="Y25" s="593"/>
      <c r="Z25" s="594">
        <v>7</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1796228</v>
      </c>
      <c r="CS25" s="611"/>
      <c r="CT25" s="611"/>
      <c r="CU25" s="611"/>
      <c r="CV25" s="611"/>
      <c r="CW25" s="611"/>
      <c r="CX25" s="611"/>
      <c r="CY25" s="612"/>
      <c r="CZ25" s="625">
        <v>16.5</v>
      </c>
      <c r="DA25" s="626"/>
      <c r="DB25" s="626"/>
      <c r="DC25" s="627"/>
      <c r="DD25" s="600">
        <v>1744116</v>
      </c>
      <c r="DE25" s="611"/>
      <c r="DF25" s="611"/>
      <c r="DG25" s="611"/>
      <c r="DH25" s="611"/>
      <c r="DI25" s="611"/>
      <c r="DJ25" s="611"/>
      <c r="DK25" s="612"/>
      <c r="DL25" s="600">
        <v>1732356</v>
      </c>
      <c r="DM25" s="611"/>
      <c r="DN25" s="611"/>
      <c r="DO25" s="611"/>
      <c r="DP25" s="611"/>
      <c r="DQ25" s="611"/>
      <c r="DR25" s="611"/>
      <c r="DS25" s="611"/>
      <c r="DT25" s="611"/>
      <c r="DU25" s="611"/>
      <c r="DV25" s="612"/>
      <c r="DW25" s="596">
        <v>22.1</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1074858</v>
      </c>
      <c r="CS26" s="592"/>
      <c r="CT26" s="592"/>
      <c r="CU26" s="592"/>
      <c r="CV26" s="592"/>
      <c r="CW26" s="592"/>
      <c r="CX26" s="592"/>
      <c r="CY26" s="593"/>
      <c r="CZ26" s="625">
        <v>9.9</v>
      </c>
      <c r="DA26" s="626"/>
      <c r="DB26" s="626"/>
      <c r="DC26" s="627"/>
      <c r="DD26" s="600">
        <v>1027406</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1042568</v>
      </c>
      <c r="S27" s="592"/>
      <c r="T27" s="592"/>
      <c r="U27" s="592"/>
      <c r="V27" s="592"/>
      <c r="W27" s="592"/>
      <c r="X27" s="592"/>
      <c r="Y27" s="593"/>
      <c r="Z27" s="594">
        <v>9.4</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1622379</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855761</v>
      </c>
      <c r="CS27" s="611"/>
      <c r="CT27" s="611"/>
      <c r="CU27" s="611"/>
      <c r="CV27" s="611"/>
      <c r="CW27" s="611"/>
      <c r="CX27" s="611"/>
      <c r="CY27" s="612"/>
      <c r="CZ27" s="625">
        <v>7.9</v>
      </c>
      <c r="DA27" s="626"/>
      <c r="DB27" s="626"/>
      <c r="DC27" s="627"/>
      <c r="DD27" s="600">
        <v>259017</v>
      </c>
      <c r="DE27" s="611"/>
      <c r="DF27" s="611"/>
      <c r="DG27" s="611"/>
      <c r="DH27" s="611"/>
      <c r="DI27" s="611"/>
      <c r="DJ27" s="611"/>
      <c r="DK27" s="612"/>
      <c r="DL27" s="600">
        <v>258595</v>
      </c>
      <c r="DM27" s="611"/>
      <c r="DN27" s="611"/>
      <c r="DO27" s="611"/>
      <c r="DP27" s="611"/>
      <c r="DQ27" s="611"/>
      <c r="DR27" s="611"/>
      <c r="DS27" s="611"/>
      <c r="DT27" s="611"/>
      <c r="DU27" s="611"/>
      <c r="DV27" s="612"/>
      <c r="DW27" s="596">
        <v>3.3</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15798</v>
      </c>
      <c r="S28" s="592"/>
      <c r="T28" s="592"/>
      <c r="U28" s="592"/>
      <c r="V28" s="592"/>
      <c r="W28" s="592"/>
      <c r="X28" s="592"/>
      <c r="Y28" s="593"/>
      <c r="Z28" s="594">
        <v>0.1</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1568269</v>
      </c>
      <c r="CS28" s="592"/>
      <c r="CT28" s="592"/>
      <c r="CU28" s="592"/>
      <c r="CV28" s="592"/>
      <c r="CW28" s="592"/>
      <c r="CX28" s="592"/>
      <c r="CY28" s="593"/>
      <c r="CZ28" s="625">
        <v>14.4</v>
      </c>
      <c r="DA28" s="626"/>
      <c r="DB28" s="626"/>
      <c r="DC28" s="627"/>
      <c r="DD28" s="600">
        <v>1498028</v>
      </c>
      <c r="DE28" s="592"/>
      <c r="DF28" s="592"/>
      <c r="DG28" s="592"/>
      <c r="DH28" s="592"/>
      <c r="DI28" s="592"/>
      <c r="DJ28" s="592"/>
      <c r="DK28" s="593"/>
      <c r="DL28" s="600">
        <v>1368378</v>
      </c>
      <c r="DM28" s="592"/>
      <c r="DN28" s="592"/>
      <c r="DO28" s="592"/>
      <c r="DP28" s="592"/>
      <c r="DQ28" s="592"/>
      <c r="DR28" s="592"/>
      <c r="DS28" s="592"/>
      <c r="DT28" s="592"/>
      <c r="DU28" s="592"/>
      <c r="DV28" s="593"/>
      <c r="DW28" s="596">
        <v>17.5</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10578</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1568251</v>
      </c>
      <c r="CS29" s="611"/>
      <c r="CT29" s="611"/>
      <c r="CU29" s="611"/>
      <c r="CV29" s="611"/>
      <c r="CW29" s="611"/>
      <c r="CX29" s="611"/>
      <c r="CY29" s="612"/>
      <c r="CZ29" s="625">
        <v>14.4</v>
      </c>
      <c r="DA29" s="626"/>
      <c r="DB29" s="626"/>
      <c r="DC29" s="627"/>
      <c r="DD29" s="600">
        <v>1498010</v>
      </c>
      <c r="DE29" s="611"/>
      <c r="DF29" s="611"/>
      <c r="DG29" s="611"/>
      <c r="DH29" s="611"/>
      <c r="DI29" s="611"/>
      <c r="DJ29" s="611"/>
      <c r="DK29" s="612"/>
      <c r="DL29" s="600">
        <v>1368360</v>
      </c>
      <c r="DM29" s="611"/>
      <c r="DN29" s="611"/>
      <c r="DO29" s="611"/>
      <c r="DP29" s="611"/>
      <c r="DQ29" s="611"/>
      <c r="DR29" s="611"/>
      <c r="DS29" s="611"/>
      <c r="DT29" s="611"/>
      <c r="DU29" s="611"/>
      <c r="DV29" s="612"/>
      <c r="DW29" s="596">
        <v>17.5</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261629</v>
      </c>
      <c r="S30" s="592"/>
      <c r="T30" s="592"/>
      <c r="U30" s="592"/>
      <c r="V30" s="592"/>
      <c r="W30" s="592"/>
      <c r="X30" s="592"/>
      <c r="Y30" s="593"/>
      <c r="Z30" s="594">
        <v>2.4</v>
      </c>
      <c r="AA30" s="594"/>
      <c r="AB30" s="594"/>
      <c r="AC30" s="594"/>
      <c r="AD30" s="595" t="s">
        <v>113</v>
      </c>
      <c r="AE30" s="595"/>
      <c r="AF30" s="595"/>
      <c r="AG30" s="595"/>
      <c r="AH30" s="595"/>
      <c r="AI30" s="595"/>
      <c r="AJ30" s="595"/>
      <c r="AK30" s="595"/>
      <c r="AL30" s="596" t="s">
        <v>113</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98.2</v>
      </c>
      <c r="BH30" s="650"/>
      <c r="BI30" s="650"/>
      <c r="BJ30" s="650"/>
      <c r="BK30" s="650"/>
      <c r="BL30" s="650"/>
      <c r="BM30" s="586">
        <v>92</v>
      </c>
      <c r="BN30" s="650"/>
      <c r="BO30" s="650"/>
      <c r="BP30" s="650"/>
      <c r="BQ30" s="651"/>
      <c r="BR30" s="649">
        <v>98.1</v>
      </c>
      <c r="BS30" s="650"/>
      <c r="BT30" s="650"/>
      <c r="BU30" s="650"/>
      <c r="BV30" s="650"/>
      <c r="BW30" s="650"/>
      <c r="BX30" s="586">
        <v>91.5</v>
      </c>
      <c r="BY30" s="650"/>
      <c r="BZ30" s="650"/>
      <c r="CA30" s="650"/>
      <c r="CB30" s="651"/>
      <c r="CD30" s="654"/>
      <c r="CE30" s="655"/>
      <c r="CF30" s="605" t="s">
        <v>291</v>
      </c>
      <c r="CG30" s="606"/>
      <c r="CH30" s="606"/>
      <c r="CI30" s="606"/>
      <c r="CJ30" s="606"/>
      <c r="CK30" s="606"/>
      <c r="CL30" s="606"/>
      <c r="CM30" s="606"/>
      <c r="CN30" s="606"/>
      <c r="CO30" s="606"/>
      <c r="CP30" s="606"/>
      <c r="CQ30" s="607"/>
      <c r="CR30" s="591">
        <v>1400799</v>
      </c>
      <c r="CS30" s="592"/>
      <c r="CT30" s="592"/>
      <c r="CU30" s="592"/>
      <c r="CV30" s="592"/>
      <c r="CW30" s="592"/>
      <c r="CX30" s="592"/>
      <c r="CY30" s="593"/>
      <c r="CZ30" s="625">
        <v>12.9</v>
      </c>
      <c r="DA30" s="626"/>
      <c r="DB30" s="626"/>
      <c r="DC30" s="627"/>
      <c r="DD30" s="600">
        <v>1338236</v>
      </c>
      <c r="DE30" s="592"/>
      <c r="DF30" s="592"/>
      <c r="DG30" s="592"/>
      <c r="DH30" s="592"/>
      <c r="DI30" s="592"/>
      <c r="DJ30" s="592"/>
      <c r="DK30" s="593"/>
      <c r="DL30" s="600">
        <v>1208586</v>
      </c>
      <c r="DM30" s="592"/>
      <c r="DN30" s="592"/>
      <c r="DO30" s="592"/>
      <c r="DP30" s="592"/>
      <c r="DQ30" s="592"/>
      <c r="DR30" s="592"/>
      <c r="DS30" s="592"/>
      <c r="DT30" s="592"/>
      <c r="DU30" s="592"/>
      <c r="DV30" s="593"/>
      <c r="DW30" s="596">
        <v>15.4</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225634</v>
      </c>
      <c r="S31" s="592"/>
      <c r="T31" s="592"/>
      <c r="U31" s="592"/>
      <c r="V31" s="592"/>
      <c r="W31" s="592"/>
      <c r="X31" s="592"/>
      <c r="Y31" s="593"/>
      <c r="Z31" s="594">
        <v>2</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98.5</v>
      </c>
      <c r="BH31" s="611"/>
      <c r="BI31" s="611"/>
      <c r="BJ31" s="611"/>
      <c r="BK31" s="611"/>
      <c r="BL31" s="611"/>
      <c r="BM31" s="597">
        <v>95.1</v>
      </c>
      <c r="BN31" s="647"/>
      <c r="BO31" s="647"/>
      <c r="BP31" s="647"/>
      <c r="BQ31" s="648"/>
      <c r="BR31" s="646">
        <v>98.5</v>
      </c>
      <c r="BS31" s="611"/>
      <c r="BT31" s="611"/>
      <c r="BU31" s="611"/>
      <c r="BV31" s="611"/>
      <c r="BW31" s="611"/>
      <c r="BX31" s="597">
        <v>94.8</v>
      </c>
      <c r="BY31" s="647"/>
      <c r="BZ31" s="647"/>
      <c r="CA31" s="647"/>
      <c r="CB31" s="648"/>
      <c r="CD31" s="654"/>
      <c r="CE31" s="655"/>
      <c r="CF31" s="605" t="s">
        <v>295</v>
      </c>
      <c r="CG31" s="606"/>
      <c r="CH31" s="606"/>
      <c r="CI31" s="606"/>
      <c r="CJ31" s="606"/>
      <c r="CK31" s="606"/>
      <c r="CL31" s="606"/>
      <c r="CM31" s="606"/>
      <c r="CN31" s="606"/>
      <c r="CO31" s="606"/>
      <c r="CP31" s="606"/>
      <c r="CQ31" s="607"/>
      <c r="CR31" s="591">
        <v>167452</v>
      </c>
      <c r="CS31" s="611"/>
      <c r="CT31" s="611"/>
      <c r="CU31" s="611"/>
      <c r="CV31" s="611"/>
      <c r="CW31" s="611"/>
      <c r="CX31" s="611"/>
      <c r="CY31" s="612"/>
      <c r="CZ31" s="625">
        <v>1.5</v>
      </c>
      <c r="DA31" s="626"/>
      <c r="DB31" s="626"/>
      <c r="DC31" s="627"/>
      <c r="DD31" s="600">
        <v>159774</v>
      </c>
      <c r="DE31" s="611"/>
      <c r="DF31" s="611"/>
      <c r="DG31" s="611"/>
      <c r="DH31" s="611"/>
      <c r="DI31" s="611"/>
      <c r="DJ31" s="611"/>
      <c r="DK31" s="612"/>
      <c r="DL31" s="600">
        <v>159774</v>
      </c>
      <c r="DM31" s="611"/>
      <c r="DN31" s="611"/>
      <c r="DO31" s="611"/>
      <c r="DP31" s="611"/>
      <c r="DQ31" s="611"/>
      <c r="DR31" s="611"/>
      <c r="DS31" s="611"/>
      <c r="DT31" s="611"/>
      <c r="DU31" s="611"/>
      <c r="DV31" s="612"/>
      <c r="DW31" s="596">
        <v>2</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253158</v>
      </c>
      <c r="S32" s="592"/>
      <c r="T32" s="592"/>
      <c r="U32" s="592"/>
      <c r="V32" s="592"/>
      <c r="W32" s="592"/>
      <c r="X32" s="592"/>
      <c r="Y32" s="593"/>
      <c r="Z32" s="594">
        <v>2.2999999999999998</v>
      </c>
      <c r="AA32" s="594"/>
      <c r="AB32" s="594"/>
      <c r="AC32" s="594"/>
      <c r="AD32" s="595">
        <v>334</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97.6</v>
      </c>
      <c r="BH32" s="659"/>
      <c r="BI32" s="659"/>
      <c r="BJ32" s="659"/>
      <c r="BK32" s="659"/>
      <c r="BL32" s="659"/>
      <c r="BM32" s="660">
        <v>87.5</v>
      </c>
      <c r="BN32" s="659"/>
      <c r="BO32" s="659"/>
      <c r="BP32" s="659"/>
      <c r="BQ32" s="661"/>
      <c r="BR32" s="658">
        <v>97.5</v>
      </c>
      <c r="BS32" s="659"/>
      <c r="BT32" s="659"/>
      <c r="BU32" s="659"/>
      <c r="BV32" s="659"/>
      <c r="BW32" s="659"/>
      <c r="BX32" s="660">
        <v>87</v>
      </c>
      <c r="BY32" s="659"/>
      <c r="BZ32" s="659"/>
      <c r="CA32" s="659"/>
      <c r="CB32" s="661"/>
      <c r="CD32" s="656"/>
      <c r="CE32" s="657"/>
      <c r="CF32" s="605" t="s">
        <v>298</v>
      </c>
      <c r="CG32" s="606"/>
      <c r="CH32" s="606"/>
      <c r="CI32" s="606"/>
      <c r="CJ32" s="606"/>
      <c r="CK32" s="606"/>
      <c r="CL32" s="606"/>
      <c r="CM32" s="606"/>
      <c r="CN32" s="606"/>
      <c r="CO32" s="606"/>
      <c r="CP32" s="606"/>
      <c r="CQ32" s="607"/>
      <c r="CR32" s="591">
        <v>18</v>
      </c>
      <c r="CS32" s="592"/>
      <c r="CT32" s="592"/>
      <c r="CU32" s="592"/>
      <c r="CV32" s="592"/>
      <c r="CW32" s="592"/>
      <c r="CX32" s="592"/>
      <c r="CY32" s="593"/>
      <c r="CZ32" s="625">
        <v>0</v>
      </c>
      <c r="DA32" s="626"/>
      <c r="DB32" s="626"/>
      <c r="DC32" s="627"/>
      <c r="DD32" s="600">
        <v>18</v>
      </c>
      <c r="DE32" s="592"/>
      <c r="DF32" s="592"/>
      <c r="DG32" s="592"/>
      <c r="DH32" s="592"/>
      <c r="DI32" s="592"/>
      <c r="DJ32" s="592"/>
      <c r="DK32" s="593"/>
      <c r="DL32" s="600">
        <v>18</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506700</v>
      </c>
      <c r="S33" s="592"/>
      <c r="T33" s="592"/>
      <c r="U33" s="592"/>
      <c r="V33" s="592"/>
      <c r="W33" s="592"/>
      <c r="X33" s="592"/>
      <c r="Y33" s="593"/>
      <c r="Z33" s="594">
        <v>4.5999999999999996</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5701040</v>
      </c>
      <c r="CS33" s="611"/>
      <c r="CT33" s="611"/>
      <c r="CU33" s="611"/>
      <c r="CV33" s="611"/>
      <c r="CW33" s="611"/>
      <c r="CX33" s="611"/>
      <c r="CY33" s="612"/>
      <c r="CZ33" s="625">
        <v>52.4</v>
      </c>
      <c r="DA33" s="626"/>
      <c r="DB33" s="626"/>
      <c r="DC33" s="627"/>
      <c r="DD33" s="600">
        <v>4710438</v>
      </c>
      <c r="DE33" s="611"/>
      <c r="DF33" s="611"/>
      <c r="DG33" s="611"/>
      <c r="DH33" s="611"/>
      <c r="DI33" s="611"/>
      <c r="DJ33" s="611"/>
      <c r="DK33" s="612"/>
      <c r="DL33" s="600">
        <v>3024770</v>
      </c>
      <c r="DM33" s="611"/>
      <c r="DN33" s="611"/>
      <c r="DO33" s="611"/>
      <c r="DP33" s="611"/>
      <c r="DQ33" s="611"/>
      <c r="DR33" s="611"/>
      <c r="DS33" s="611"/>
      <c r="DT33" s="611"/>
      <c r="DU33" s="611"/>
      <c r="DV33" s="612"/>
      <c r="DW33" s="596">
        <v>38.6</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1726165</v>
      </c>
      <c r="CS34" s="592"/>
      <c r="CT34" s="592"/>
      <c r="CU34" s="592"/>
      <c r="CV34" s="592"/>
      <c r="CW34" s="592"/>
      <c r="CX34" s="592"/>
      <c r="CY34" s="593"/>
      <c r="CZ34" s="625">
        <v>15.9</v>
      </c>
      <c r="DA34" s="626"/>
      <c r="DB34" s="626"/>
      <c r="DC34" s="627"/>
      <c r="DD34" s="600">
        <v>1209131</v>
      </c>
      <c r="DE34" s="592"/>
      <c r="DF34" s="592"/>
      <c r="DG34" s="592"/>
      <c r="DH34" s="592"/>
      <c r="DI34" s="592"/>
      <c r="DJ34" s="592"/>
      <c r="DK34" s="593"/>
      <c r="DL34" s="600">
        <v>1107667</v>
      </c>
      <c r="DM34" s="592"/>
      <c r="DN34" s="592"/>
      <c r="DO34" s="592"/>
      <c r="DP34" s="592"/>
      <c r="DQ34" s="592"/>
      <c r="DR34" s="592"/>
      <c r="DS34" s="592"/>
      <c r="DT34" s="592"/>
      <c r="DU34" s="592"/>
      <c r="DV34" s="593"/>
      <c r="DW34" s="596">
        <v>14.2</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330000</v>
      </c>
      <c r="S35" s="592"/>
      <c r="T35" s="592"/>
      <c r="U35" s="592"/>
      <c r="V35" s="592"/>
      <c r="W35" s="592"/>
      <c r="X35" s="592"/>
      <c r="Y35" s="593"/>
      <c r="Z35" s="594">
        <v>3</v>
      </c>
      <c r="AA35" s="594"/>
      <c r="AB35" s="594"/>
      <c r="AC35" s="594"/>
      <c r="AD35" s="595" t="s">
        <v>113</v>
      </c>
      <c r="AE35" s="595"/>
      <c r="AF35" s="595"/>
      <c r="AG35" s="595"/>
      <c r="AH35" s="595"/>
      <c r="AI35" s="595"/>
      <c r="AJ35" s="595"/>
      <c r="AK35" s="595"/>
      <c r="AL35" s="596" t="s">
        <v>113</v>
      </c>
      <c r="AM35" s="597"/>
      <c r="AN35" s="597"/>
      <c r="AO35" s="598"/>
      <c r="AP35" s="186"/>
      <c r="AQ35" s="602" t="s">
        <v>306</v>
      </c>
      <c r="AR35" s="603"/>
      <c r="AS35" s="603"/>
      <c r="AT35" s="603"/>
      <c r="AU35" s="603"/>
      <c r="AV35" s="603"/>
      <c r="AW35" s="603"/>
      <c r="AX35" s="603"/>
      <c r="AY35" s="604"/>
      <c r="AZ35" s="580">
        <v>1446664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211843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168260</v>
      </c>
      <c r="CS35" s="611"/>
      <c r="CT35" s="611"/>
      <c r="CU35" s="611"/>
      <c r="CV35" s="611"/>
      <c r="CW35" s="611"/>
      <c r="CX35" s="611"/>
      <c r="CY35" s="612"/>
      <c r="CZ35" s="625">
        <v>1.5</v>
      </c>
      <c r="DA35" s="626"/>
      <c r="DB35" s="626"/>
      <c r="DC35" s="627"/>
      <c r="DD35" s="600">
        <v>145463</v>
      </c>
      <c r="DE35" s="611"/>
      <c r="DF35" s="611"/>
      <c r="DG35" s="611"/>
      <c r="DH35" s="611"/>
      <c r="DI35" s="611"/>
      <c r="DJ35" s="611"/>
      <c r="DK35" s="612"/>
      <c r="DL35" s="600">
        <v>141352</v>
      </c>
      <c r="DM35" s="611"/>
      <c r="DN35" s="611"/>
      <c r="DO35" s="611"/>
      <c r="DP35" s="611"/>
      <c r="DQ35" s="611"/>
      <c r="DR35" s="611"/>
      <c r="DS35" s="611"/>
      <c r="DT35" s="611"/>
      <c r="DU35" s="611"/>
      <c r="DV35" s="612"/>
      <c r="DW35" s="596">
        <v>1.8</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11111831</v>
      </c>
      <c r="S36" s="664"/>
      <c r="T36" s="664"/>
      <c r="U36" s="664"/>
      <c r="V36" s="664"/>
      <c r="W36" s="664"/>
      <c r="X36" s="664"/>
      <c r="Y36" s="665"/>
      <c r="Z36" s="666">
        <v>100</v>
      </c>
      <c r="AA36" s="666"/>
      <c r="AB36" s="666"/>
      <c r="AC36" s="666"/>
      <c r="AD36" s="667">
        <v>7497431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326669</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44628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1302089</v>
      </c>
      <c r="CS36" s="592"/>
      <c r="CT36" s="592"/>
      <c r="CU36" s="592"/>
      <c r="CV36" s="592"/>
      <c r="CW36" s="592"/>
      <c r="CX36" s="592"/>
      <c r="CY36" s="593"/>
      <c r="CZ36" s="625">
        <v>12</v>
      </c>
      <c r="DA36" s="626"/>
      <c r="DB36" s="626"/>
      <c r="DC36" s="627"/>
      <c r="DD36" s="600">
        <v>1043915</v>
      </c>
      <c r="DE36" s="592"/>
      <c r="DF36" s="592"/>
      <c r="DG36" s="592"/>
      <c r="DH36" s="592"/>
      <c r="DI36" s="592"/>
      <c r="DJ36" s="592"/>
      <c r="DK36" s="593"/>
      <c r="DL36" s="600">
        <v>848564</v>
      </c>
      <c r="DM36" s="592"/>
      <c r="DN36" s="592"/>
      <c r="DO36" s="592"/>
      <c r="DP36" s="592"/>
      <c r="DQ36" s="592"/>
      <c r="DR36" s="592"/>
      <c r="DS36" s="592"/>
      <c r="DT36" s="592"/>
      <c r="DU36" s="592"/>
      <c r="DV36" s="593"/>
      <c r="DW36" s="596">
        <v>10.8</v>
      </c>
      <c r="DX36" s="623"/>
      <c r="DY36" s="623"/>
      <c r="DZ36" s="623"/>
      <c r="EA36" s="623"/>
      <c r="EB36" s="623"/>
      <c r="EC36" s="624"/>
    </row>
    <row r="37" spans="2:133" ht="11.25" customHeight="1">
      <c r="AQ37" s="670" t="s">
        <v>313</v>
      </c>
      <c r="AR37" s="671"/>
      <c r="AS37" s="671"/>
      <c r="AT37" s="671"/>
      <c r="AU37" s="671"/>
      <c r="AV37" s="671"/>
      <c r="AW37" s="671"/>
      <c r="AX37" s="671"/>
      <c r="AY37" s="672"/>
      <c r="AZ37" s="591">
        <v>91159</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3471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577593</v>
      </c>
      <c r="CS37" s="611"/>
      <c r="CT37" s="611"/>
      <c r="CU37" s="611"/>
      <c r="CV37" s="611"/>
      <c r="CW37" s="611"/>
      <c r="CX37" s="611"/>
      <c r="CY37" s="612"/>
      <c r="CZ37" s="625">
        <v>5.3</v>
      </c>
      <c r="DA37" s="626"/>
      <c r="DB37" s="626"/>
      <c r="DC37" s="627"/>
      <c r="DD37" s="600">
        <v>566583</v>
      </c>
      <c r="DE37" s="611"/>
      <c r="DF37" s="611"/>
      <c r="DG37" s="611"/>
      <c r="DH37" s="611"/>
      <c r="DI37" s="611"/>
      <c r="DJ37" s="611"/>
      <c r="DK37" s="612"/>
      <c r="DL37" s="600">
        <v>565361</v>
      </c>
      <c r="DM37" s="611"/>
      <c r="DN37" s="611"/>
      <c r="DO37" s="611"/>
      <c r="DP37" s="611"/>
      <c r="DQ37" s="611"/>
      <c r="DR37" s="611"/>
      <c r="DS37" s="611"/>
      <c r="DT37" s="611"/>
      <c r="DU37" s="611"/>
      <c r="DV37" s="612"/>
      <c r="DW37" s="596">
        <v>7.2</v>
      </c>
      <c r="DX37" s="623"/>
      <c r="DY37" s="623"/>
      <c r="DZ37" s="623"/>
      <c r="EA37" s="623"/>
      <c r="EB37" s="623"/>
      <c r="EC37" s="624"/>
    </row>
    <row r="38" spans="2:133" ht="11.25" customHeight="1">
      <c r="AQ38" s="670" t="s">
        <v>316</v>
      </c>
      <c r="AR38" s="671"/>
      <c r="AS38" s="671"/>
      <c r="AT38" s="671"/>
      <c r="AU38" s="671"/>
      <c r="AV38" s="671"/>
      <c r="AW38" s="671"/>
      <c r="AX38" s="671"/>
      <c r="AY38" s="672"/>
      <c r="AZ38" s="591">
        <v>1302</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6298</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1355505</v>
      </c>
      <c r="CS38" s="592"/>
      <c r="CT38" s="592"/>
      <c r="CU38" s="592"/>
      <c r="CV38" s="592"/>
      <c r="CW38" s="592"/>
      <c r="CX38" s="592"/>
      <c r="CY38" s="593"/>
      <c r="CZ38" s="625">
        <v>12.5</v>
      </c>
      <c r="DA38" s="626"/>
      <c r="DB38" s="626"/>
      <c r="DC38" s="627"/>
      <c r="DD38" s="600">
        <v>1230712</v>
      </c>
      <c r="DE38" s="592"/>
      <c r="DF38" s="592"/>
      <c r="DG38" s="592"/>
      <c r="DH38" s="592"/>
      <c r="DI38" s="592"/>
      <c r="DJ38" s="592"/>
      <c r="DK38" s="593"/>
      <c r="DL38" s="600">
        <v>879653</v>
      </c>
      <c r="DM38" s="592"/>
      <c r="DN38" s="592"/>
      <c r="DO38" s="592"/>
      <c r="DP38" s="592"/>
      <c r="DQ38" s="592"/>
      <c r="DR38" s="592"/>
      <c r="DS38" s="592"/>
      <c r="DT38" s="592"/>
      <c r="DU38" s="592"/>
      <c r="DV38" s="593"/>
      <c r="DW38" s="596">
        <v>11.2</v>
      </c>
      <c r="DX38" s="623"/>
      <c r="DY38" s="623"/>
      <c r="DZ38" s="623"/>
      <c r="EA38" s="623"/>
      <c r="EB38" s="623"/>
      <c r="EC38" s="624"/>
    </row>
    <row r="39" spans="2:133" ht="11.25" customHeight="1">
      <c r="AQ39" s="670" t="s">
        <v>319</v>
      </c>
      <c r="AR39" s="671"/>
      <c r="AS39" s="671"/>
      <c r="AT39" s="671"/>
      <c r="AU39" s="671"/>
      <c r="AV39" s="671"/>
      <c r="AW39" s="671"/>
      <c r="AX39" s="671"/>
      <c r="AY39" s="672"/>
      <c r="AZ39" s="591" t="s">
        <v>320</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90</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1054540</v>
      </c>
      <c r="CS39" s="611"/>
      <c r="CT39" s="611"/>
      <c r="CU39" s="611"/>
      <c r="CV39" s="611"/>
      <c r="CW39" s="611"/>
      <c r="CX39" s="611"/>
      <c r="CY39" s="612"/>
      <c r="CZ39" s="625">
        <v>9.6999999999999993</v>
      </c>
      <c r="DA39" s="626"/>
      <c r="DB39" s="626"/>
      <c r="DC39" s="627"/>
      <c r="DD39" s="600">
        <v>986736</v>
      </c>
      <c r="DE39" s="611"/>
      <c r="DF39" s="611"/>
      <c r="DG39" s="611"/>
      <c r="DH39" s="611"/>
      <c r="DI39" s="611"/>
      <c r="DJ39" s="611"/>
      <c r="DK39" s="612"/>
      <c r="DL39" s="600" t="s">
        <v>320</v>
      </c>
      <c r="DM39" s="611"/>
      <c r="DN39" s="611"/>
      <c r="DO39" s="611"/>
      <c r="DP39" s="611"/>
      <c r="DQ39" s="611"/>
      <c r="DR39" s="611"/>
      <c r="DS39" s="611"/>
      <c r="DT39" s="611"/>
      <c r="DU39" s="611"/>
      <c r="DV39" s="612"/>
      <c r="DW39" s="596"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200382</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110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94481</v>
      </c>
      <c r="CS40" s="592"/>
      <c r="CT40" s="592"/>
      <c r="CU40" s="592"/>
      <c r="CV40" s="592"/>
      <c r="CW40" s="592"/>
      <c r="CX40" s="592"/>
      <c r="CY40" s="593"/>
      <c r="CZ40" s="625">
        <v>0.9</v>
      </c>
      <c r="DA40" s="626"/>
      <c r="DB40" s="626"/>
      <c r="DC40" s="627"/>
      <c r="DD40" s="600">
        <v>94481</v>
      </c>
      <c r="DE40" s="592"/>
      <c r="DF40" s="592"/>
      <c r="DG40" s="592"/>
      <c r="DH40" s="592"/>
      <c r="DI40" s="592"/>
      <c r="DJ40" s="592"/>
      <c r="DK40" s="593"/>
      <c r="DL40" s="600">
        <v>47534</v>
      </c>
      <c r="DM40" s="592"/>
      <c r="DN40" s="592"/>
      <c r="DO40" s="592"/>
      <c r="DP40" s="592"/>
      <c r="DQ40" s="592"/>
      <c r="DR40" s="592"/>
      <c r="DS40" s="592"/>
      <c r="DT40" s="592"/>
      <c r="DU40" s="592"/>
      <c r="DV40" s="593"/>
      <c r="DW40" s="596">
        <v>0.6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827152</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273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952344</v>
      </c>
      <c r="CS42" s="592"/>
      <c r="CT42" s="592"/>
      <c r="CU42" s="592"/>
      <c r="CV42" s="592"/>
      <c r="CW42" s="592"/>
      <c r="CX42" s="592"/>
      <c r="CY42" s="593"/>
      <c r="CZ42" s="625">
        <v>8.8000000000000007</v>
      </c>
      <c r="DA42" s="674"/>
      <c r="DB42" s="674"/>
      <c r="DC42" s="675"/>
      <c r="DD42" s="600">
        <v>177223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61399</v>
      </c>
      <c r="CS43" s="611"/>
      <c r="CT43" s="611"/>
      <c r="CU43" s="611"/>
      <c r="CV43" s="611"/>
      <c r="CW43" s="611"/>
      <c r="CX43" s="611"/>
      <c r="CY43" s="612"/>
      <c r="CZ43" s="625">
        <v>0.6</v>
      </c>
      <c r="DA43" s="626"/>
      <c r="DB43" s="626"/>
      <c r="DC43" s="627"/>
      <c r="DD43" s="600">
        <v>61399</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480259</v>
      </c>
      <c r="CS44" s="592"/>
      <c r="CT44" s="592"/>
      <c r="CU44" s="592"/>
      <c r="CV44" s="592"/>
      <c r="CW44" s="592"/>
      <c r="CX44" s="592"/>
      <c r="CY44" s="593"/>
      <c r="CZ44" s="625">
        <v>4.4000000000000004</v>
      </c>
      <c r="DA44" s="674"/>
      <c r="DB44" s="674"/>
      <c r="DC44" s="675"/>
      <c r="DD44" s="600">
        <v>147827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333266</v>
      </c>
      <c r="CS45" s="611"/>
      <c r="CT45" s="611"/>
      <c r="CU45" s="611"/>
      <c r="CV45" s="611"/>
      <c r="CW45" s="611"/>
      <c r="CX45" s="611"/>
      <c r="CY45" s="612"/>
      <c r="CZ45" s="625">
        <v>3.1</v>
      </c>
      <c r="DA45" s="626"/>
      <c r="DB45" s="626"/>
      <c r="DC45" s="627"/>
      <c r="DD45" s="600">
        <v>48523</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129568</v>
      </c>
      <c r="CS46" s="592"/>
      <c r="CT46" s="592"/>
      <c r="CU46" s="592"/>
      <c r="CV46" s="592"/>
      <c r="CW46" s="592"/>
      <c r="CX46" s="592"/>
      <c r="CY46" s="593"/>
      <c r="CZ46" s="625">
        <v>1.2</v>
      </c>
      <c r="DA46" s="674"/>
      <c r="DB46" s="674"/>
      <c r="DC46" s="675"/>
      <c r="DD46" s="600">
        <v>81879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472085</v>
      </c>
      <c r="CS47" s="611"/>
      <c r="CT47" s="611"/>
      <c r="CU47" s="611"/>
      <c r="CV47" s="611"/>
      <c r="CW47" s="611"/>
      <c r="CX47" s="611"/>
      <c r="CY47" s="612"/>
      <c r="CZ47" s="625">
        <v>4.3</v>
      </c>
      <c r="DA47" s="626"/>
      <c r="DB47" s="626"/>
      <c r="DC47" s="627"/>
      <c r="DD47" s="600">
        <v>29396</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10873642</v>
      </c>
      <c r="CS49" s="659"/>
      <c r="CT49" s="659"/>
      <c r="CU49" s="659"/>
      <c r="CV49" s="659"/>
      <c r="CW49" s="659"/>
      <c r="CX49" s="659"/>
      <c r="CY49" s="686"/>
      <c r="CZ49" s="687">
        <v>100</v>
      </c>
      <c r="DA49" s="688"/>
      <c r="DB49" s="688"/>
      <c r="DC49" s="689"/>
      <c r="DD49" s="690">
        <v>8388822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P75" sqref="AP75:AT7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11112</v>
      </c>
      <c r="R7" s="721"/>
      <c r="S7" s="721"/>
      <c r="T7" s="721"/>
      <c r="U7" s="721"/>
      <c r="V7" s="721">
        <v>10874</v>
      </c>
      <c r="W7" s="721"/>
      <c r="X7" s="721"/>
      <c r="Y7" s="721"/>
      <c r="Z7" s="721"/>
      <c r="AA7" s="721">
        <v>238</v>
      </c>
      <c r="AB7" s="721"/>
      <c r="AC7" s="721"/>
      <c r="AD7" s="721"/>
      <c r="AE7" s="722"/>
      <c r="AF7" s="723">
        <v>205</v>
      </c>
      <c r="AG7" s="724"/>
      <c r="AH7" s="724"/>
      <c r="AI7" s="724"/>
      <c r="AJ7" s="725"/>
      <c r="AK7" s="760"/>
      <c r="AL7" s="761"/>
      <c r="AM7" s="761"/>
      <c r="AN7" s="761"/>
      <c r="AO7" s="761"/>
      <c r="AP7" s="761">
        <v>11313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535</v>
      </c>
      <c r="BT7" s="765"/>
      <c r="BU7" s="765"/>
      <c r="BV7" s="765"/>
      <c r="BW7" s="765"/>
      <c r="BX7" s="765"/>
      <c r="BY7" s="765"/>
      <c r="BZ7" s="765"/>
      <c r="CA7" s="765"/>
      <c r="CB7" s="765"/>
      <c r="CC7" s="765"/>
      <c r="CD7" s="765"/>
      <c r="CE7" s="765"/>
      <c r="CF7" s="765"/>
      <c r="CG7" s="766"/>
      <c r="CH7" s="757">
        <v>51</v>
      </c>
      <c r="CI7" s="758"/>
      <c r="CJ7" s="758"/>
      <c r="CK7" s="758"/>
      <c r="CL7" s="759"/>
      <c r="CM7" s="757">
        <v>365</v>
      </c>
      <c r="CN7" s="758"/>
      <c r="CO7" s="758"/>
      <c r="CP7" s="758"/>
      <c r="CQ7" s="759"/>
      <c r="CR7" s="757">
        <v>2</v>
      </c>
      <c r="CS7" s="758"/>
      <c r="CT7" s="758"/>
      <c r="CU7" s="758"/>
      <c r="CV7" s="759"/>
      <c r="CW7" s="757" t="s">
        <v>534</v>
      </c>
      <c r="CX7" s="758"/>
      <c r="CY7" s="758"/>
      <c r="CZ7" s="758"/>
      <c r="DA7" s="759"/>
      <c r="DB7" s="757" t="s">
        <v>534</v>
      </c>
      <c r="DC7" s="758"/>
      <c r="DD7" s="758"/>
      <c r="DE7" s="758"/>
      <c r="DF7" s="759"/>
      <c r="DG7" s="757" t="s">
        <v>534</v>
      </c>
      <c r="DH7" s="758"/>
      <c r="DI7" s="758"/>
      <c r="DJ7" s="758"/>
      <c r="DK7" s="759"/>
      <c r="DL7" s="757" t="s">
        <v>534</v>
      </c>
      <c r="DM7" s="758"/>
      <c r="DN7" s="758"/>
      <c r="DO7" s="758"/>
      <c r="DP7" s="759"/>
      <c r="DQ7" s="757" t="s">
        <v>534</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536</v>
      </c>
      <c r="BT8" s="755"/>
      <c r="BU8" s="755"/>
      <c r="BV8" s="755"/>
      <c r="BW8" s="755"/>
      <c r="BX8" s="755"/>
      <c r="BY8" s="755"/>
      <c r="BZ8" s="755"/>
      <c r="CA8" s="755"/>
      <c r="CB8" s="755"/>
      <c r="CC8" s="755"/>
      <c r="CD8" s="755"/>
      <c r="CE8" s="755"/>
      <c r="CF8" s="755"/>
      <c r="CG8" s="756"/>
      <c r="CH8" s="767">
        <v>1</v>
      </c>
      <c r="CI8" s="768"/>
      <c r="CJ8" s="768"/>
      <c r="CK8" s="768"/>
      <c r="CL8" s="769"/>
      <c r="CM8" s="767">
        <v>172</v>
      </c>
      <c r="CN8" s="768"/>
      <c r="CO8" s="768"/>
      <c r="CP8" s="768"/>
      <c r="CQ8" s="769"/>
      <c r="CR8" s="767">
        <v>20</v>
      </c>
      <c r="CS8" s="768"/>
      <c r="CT8" s="768"/>
      <c r="CU8" s="768"/>
      <c r="CV8" s="769"/>
      <c r="CW8" s="767" t="s">
        <v>478</v>
      </c>
      <c r="CX8" s="768"/>
      <c r="CY8" s="768"/>
      <c r="CZ8" s="768"/>
      <c r="DA8" s="769"/>
      <c r="DB8" s="767" t="s">
        <v>478</v>
      </c>
      <c r="DC8" s="768"/>
      <c r="DD8" s="768"/>
      <c r="DE8" s="768"/>
      <c r="DF8" s="769"/>
      <c r="DG8" s="767" t="s">
        <v>478</v>
      </c>
      <c r="DH8" s="768"/>
      <c r="DI8" s="768"/>
      <c r="DJ8" s="768"/>
      <c r="DK8" s="769"/>
      <c r="DL8" s="767" t="s">
        <v>478</v>
      </c>
      <c r="DM8" s="768"/>
      <c r="DN8" s="768"/>
      <c r="DO8" s="768"/>
      <c r="DP8" s="769"/>
      <c r="DQ8" s="767" t="s">
        <v>478</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537</v>
      </c>
      <c r="BT9" s="755"/>
      <c r="BU9" s="755"/>
      <c r="BV9" s="755"/>
      <c r="BW9" s="755"/>
      <c r="BX9" s="755"/>
      <c r="BY9" s="755"/>
      <c r="BZ9" s="755"/>
      <c r="CA9" s="755"/>
      <c r="CB9" s="755"/>
      <c r="CC9" s="755"/>
      <c r="CD9" s="755"/>
      <c r="CE9" s="755"/>
      <c r="CF9" s="755"/>
      <c r="CG9" s="756"/>
      <c r="CH9" s="767">
        <v>6</v>
      </c>
      <c r="CI9" s="768"/>
      <c r="CJ9" s="768"/>
      <c r="CK9" s="768"/>
      <c r="CL9" s="769"/>
      <c r="CM9" s="767">
        <v>178</v>
      </c>
      <c r="CN9" s="768"/>
      <c r="CO9" s="768"/>
      <c r="CP9" s="768"/>
      <c r="CQ9" s="769"/>
      <c r="CR9" s="767">
        <v>5</v>
      </c>
      <c r="CS9" s="768"/>
      <c r="CT9" s="768"/>
      <c r="CU9" s="768"/>
      <c r="CV9" s="769"/>
      <c r="CW9" s="767" t="s">
        <v>478</v>
      </c>
      <c r="CX9" s="768"/>
      <c r="CY9" s="768"/>
      <c r="CZ9" s="768"/>
      <c r="DA9" s="769"/>
      <c r="DB9" s="767" t="s">
        <v>478</v>
      </c>
      <c r="DC9" s="768"/>
      <c r="DD9" s="768"/>
      <c r="DE9" s="768"/>
      <c r="DF9" s="769"/>
      <c r="DG9" s="767" t="s">
        <v>478</v>
      </c>
      <c r="DH9" s="768"/>
      <c r="DI9" s="768"/>
      <c r="DJ9" s="768"/>
      <c r="DK9" s="769"/>
      <c r="DL9" s="767" t="s">
        <v>478</v>
      </c>
      <c r="DM9" s="768"/>
      <c r="DN9" s="768"/>
      <c r="DO9" s="768"/>
      <c r="DP9" s="769"/>
      <c r="DQ9" s="767" t="s">
        <v>478</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205</v>
      </c>
      <c r="AG23" s="780"/>
      <c r="AH23" s="780"/>
      <c r="AI23" s="780"/>
      <c r="AJ23" s="783"/>
      <c r="AK23" s="784"/>
      <c r="AL23" s="785"/>
      <c r="AM23" s="785"/>
      <c r="AN23" s="785"/>
      <c r="AO23" s="785"/>
      <c r="AP23" s="780"/>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7">
        <v>2909</v>
      </c>
      <c r="R28" s="808"/>
      <c r="S28" s="808"/>
      <c r="T28" s="808"/>
      <c r="U28" s="808"/>
      <c r="V28" s="808">
        <v>2697</v>
      </c>
      <c r="W28" s="808"/>
      <c r="X28" s="808"/>
      <c r="Y28" s="808"/>
      <c r="Z28" s="808"/>
      <c r="AA28" s="808">
        <v>212</v>
      </c>
      <c r="AB28" s="808"/>
      <c r="AC28" s="808"/>
      <c r="AD28" s="808"/>
      <c r="AE28" s="809"/>
      <c r="AF28" s="810">
        <v>212</v>
      </c>
      <c r="AG28" s="808"/>
      <c r="AH28" s="808"/>
      <c r="AI28" s="808"/>
      <c r="AJ28" s="811"/>
      <c r="AK28" s="812">
        <v>200</v>
      </c>
      <c r="AL28" s="804"/>
      <c r="AM28" s="804"/>
      <c r="AN28" s="804"/>
      <c r="AO28" s="804"/>
      <c r="AP28" s="804" t="s">
        <v>533</v>
      </c>
      <c r="AQ28" s="804"/>
      <c r="AR28" s="804"/>
      <c r="AS28" s="804"/>
      <c r="AT28" s="804"/>
      <c r="AU28" s="804" t="s">
        <v>533</v>
      </c>
      <c r="AV28" s="804"/>
      <c r="AW28" s="804"/>
      <c r="AX28" s="804"/>
      <c r="AY28" s="804"/>
      <c r="AZ28" s="804" t="s">
        <v>533</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2487</v>
      </c>
      <c r="R29" s="745"/>
      <c r="S29" s="745"/>
      <c r="T29" s="745"/>
      <c r="U29" s="745"/>
      <c r="V29" s="745">
        <v>2427</v>
      </c>
      <c r="W29" s="745"/>
      <c r="X29" s="745"/>
      <c r="Y29" s="745"/>
      <c r="Z29" s="745"/>
      <c r="AA29" s="745">
        <v>61</v>
      </c>
      <c r="AB29" s="745"/>
      <c r="AC29" s="745"/>
      <c r="AD29" s="745"/>
      <c r="AE29" s="746"/>
      <c r="AF29" s="747">
        <v>61</v>
      </c>
      <c r="AG29" s="748"/>
      <c r="AH29" s="748"/>
      <c r="AI29" s="748"/>
      <c r="AJ29" s="749"/>
      <c r="AK29" s="815">
        <v>371</v>
      </c>
      <c r="AL29" s="816"/>
      <c r="AM29" s="816"/>
      <c r="AN29" s="816"/>
      <c r="AO29" s="816"/>
      <c r="AP29" s="816" t="s">
        <v>534</v>
      </c>
      <c r="AQ29" s="816"/>
      <c r="AR29" s="816"/>
      <c r="AS29" s="816"/>
      <c r="AT29" s="816"/>
      <c r="AU29" s="816" t="s">
        <v>534</v>
      </c>
      <c r="AV29" s="816"/>
      <c r="AW29" s="816"/>
      <c r="AX29" s="816"/>
      <c r="AY29" s="816"/>
      <c r="AZ29" s="816" t="s">
        <v>534</v>
      </c>
      <c r="BA29" s="816"/>
      <c r="BB29" s="816"/>
      <c r="BC29" s="816"/>
      <c r="BD29" s="816"/>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222</v>
      </c>
      <c r="R30" s="745"/>
      <c r="S30" s="745"/>
      <c r="T30" s="745"/>
      <c r="U30" s="745"/>
      <c r="V30" s="745">
        <v>221</v>
      </c>
      <c r="W30" s="745"/>
      <c r="X30" s="745"/>
      <c r="Y30" s="745"/>
      <c r="Z30" s="745"/>
      <c r="AA30" s="745">
        <v>1</v>
      </c>
      <c r="AB30" s="745"/>
      <c r="AC30" s="745"/>
      <c r="AD30" s="745"/>
      <c r="AE30" s="746"/>
      <c r="AF30" s="747">
        <v>1</v>
      </c>
      <c r="AG30" s="748"/>
      <c r="AH30" s="748"/>
      <c r="AI30" s="748"/>
      <c r="AJ30" s="749"/>
      <c r="AK30" s="815">
        <v>80</v>
      </c>
      <c r="AL30" s="816"/>
      <c r="AM30" s="816"/>
      <c r="AN30" s="816"/>
      <c r="AO30" s="816"/>
      <c r="AP30" s="816" t="s">
        <v>534</v>
      </c>
      <c r="AQ30" s="816"/>
      <c r="AR30" s="816"/>
      <c r="AS30" s="816"/>
      <c r="AT30" s="816"/>
      <c r="AU30" s="816" t="s">
        <v>534</v>
      </c>
      <c r="AV30" s="816"/>
      <c r="AW30" s="816"/>
      <c r="AX30" s="816"/>
      <c r="AY30" s="816"/>
      <c r="AZ30" s="816" t="s">
        <v>534</v>
      </c>
      <c r="BA30" s="816"/>
      <c r="BB30" s="816"/>
      <c r="BC30" s="816"/>
      <c r="BD30" s="816"/>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387</v>
      </c>
      <c r="R31" s="745"/>
      <c r="S31" s="745"/>
      <c r="T31" s="745"/>
      <c r="U31" s="745"/>
      <c r="V31" s="745">
        <v>445</v>
      </c>
      <c r="W31" s="745"/>
      <c r="X31" s="745"/>
      <c r="Y31" s="745"/>
      <c r="Z31" s="745"/>
      <c r="AA31" s="745">
        <v>-58</v>
      </c>
      <c r="AB31" s="745"/>
      <c r="AC31" s="745"/>
      <c r="AD31" s="745"/>
      <c r="AE31" s="746"/>
      <c r="AF31" s="747">
        <v>199</v>
      </c>
      <c r="AG31" s="748"/>
      <c r="AH31" s="748"/>
      <c r="AI31" s="748"/>
      <c r="AJ31" s="749"/>
      <c r="AK31" s="815">
        <v>25</v>
      </c>
      <c r="AL31" s="816"/>
      <c r="AM31" s="816"/>
      <c r="AN31" s="816"/>
      <c r="AO31" s="816"/>
      <c r="AP31" s="816">
        <v>1752</v>
      </c>
      <c r="AQ31" s="816"/>
      <c r="AR31" s="816"/>
      <c r="AS31" s="816"/>
      <c r="AT31" s="816"/>
      <c r="AU31" s="816">
        <v>378</v>
      </c>
      <c r="AV31" s="816"/>
      <c r="AW31" s="816"/>
      <c r="AX31" s="816"/>
      <c r="AY31" s="816"/>
      <c r="AZ31" s="816" t="s">
        <v>534</v>
      </c>
      <c r="BA31" s="816"/>
      <c r="BB31" s="816"/>
      <c r="BC31" s="816"/>
      <c r="BD31" s="816"/>
      <c r="BE31" s="813" t="s">
        <v>382</v>
      </c>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955</v>
      </c>
      <c r="R32" s="745"/>
      <c r="S32" s="745"/>
      <c r="T32" s="745"/>
      <c r="U32" s="745"/>
      <c r="V32" s="745">
        <v>927</v>
      </c>
      <c r="W32" s="745"/>
      <c r="X32" s="745"/>
      <c r="Y32" s="745"/>
      <c r="Z32" s="745"/>
      <c r="AA32" s="745">
        <v>28</v>
      </c>
      <c r="AB32" s="745"/>
      <c r="AC32" s="745"/>
      <c r="AD32" s="745"/>
      <c r="AE32" s="746"/>
      <c r="AF32" s="747">
        <v>14</v>
      </c>
      <c r="AG32" s="748"/>
      <c r="AH32" s="748"/>
      <c r="AI32" s="748"/>
      <c r="AJ32" s="749"/>
      <c r="AK32" s="815">
        <v>249</v>
      </c>
      <c r="AL32" s="816"/>
      <c r="AM32" s="816"/>
      <c r="AN32" s="816"/>
      <c r="AO32" s="816"/>
      <c r="AP32" s="816">
        <v>3662</v>
      </c>
      <c r="AQ32" s="816"/>
      <c r="AR32" s="816"/>
      <c r="AS32" s="816"/>
      <c r="AT32" s="816"/>
      <c r="AU32" s="816">
        <v>3533</v>
      </c>
      <c r="AV32" s="816"/>
      <c r="AW32" s="816"/>
      <c r="AX32" s="816"/>
      <c r="AY32" s="816"/>
      <c r="AZ32" s="816" t="s">
        <v>534</v>
      </c>
      <c r="BA32" s="816"/>
      <c r="BB32" s="816"/>
      <c r="BC32" s="816"/>
      <c r="BD32" s="816"/>
      <c r="BE32" s="813" t="s">
        <v>384</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108</v>
      </c>
      <c r="R33" s="745"/>
      <c r="S33" s="745"/>
      <c r="T33" s="745"/>
      <c r="U33" s="745"/>
      <c r="V33" s="745">
        <v>104</v>
      </c>
      <c r="W33" s="745"/>
      <c r="X33" s="745"/>
      <c r="Y33" s="745"/>
      <c r="Z33" s="745"/>
      <c r="AA33" s="745">
        <v>4</v>
      </c>
      <c r="AB33" s="745"/>
      <c r="AC33" s="745"/>
      <c r="AD33" s="745"/>
      <c r="AE33" s="746"/>
      <c r="AF33" s="747">
        <v>4</v>
      </c>
      <c r="AG33" s="748"/>
      <c r="AH33" s="748"/>
      <c r="AI33" s="748"/>
      <c r="AJ33" s="749"/>
      <c r="AK33" s="815">
        <v>74</v>
      </c>
      <c r="AL33" s="816"/>
      <c r="AM33" s="816"/>
      <c r="AN33" s="816"/>
      <c r="AO33" s="816"/>
      <c r="AP33" s="816">
        <v>865</v>
      </c>
      <c r="AQ33" s="816"/>
      <c r="AR33" s="816"/>
      <c r="AS33" s="816"/>
      <c r="AT33" s="816"/>
      <c r="AU33" s="816">
        <v>802</v>
      </c>
      <c r="AV33" s="816"/>
      <c r="AW33" s="816"/>
      <c r="AX33" s="816"/>
      <c r="AY33" s="816"/>
      <c r="AZ33" s="816" t="s">
        <v>534</v>
      </c>
      <c r="BA33" s="816"/>
      <c r="BB33" s="816"/>
      <c r="BC33" s="816"/>
      <c r="BD33" s="816"/>
      <c r="BE33" s="813" t="s">
        <v>384</v>
      </c>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29</v>
      </c>
      <c r="R34" s="745"/>
      <c r="S34" s="745"/>
      <c r="T34" s="745"/>
      <c r="U34" s="745"/>
      <c r="V34" s="745">
        <v>28</v>
      </c>
      <c r="W34" s="745"/>
      <c r="X34" s="745"/>
      <c r="Y34" s="745"/>
      <c r="Z34" s="745"/>
      <c r="AA34" s="745">
        <v>1</v>
      </c>
      <c r="AB34" s="745"/>
      <c r="AC34" s="745"/>
      <c r="AD34" s="745"/>
      <c r="AE34" s="746"/>
      <c r="AF34" s="747">
        <v>1</v>
      </c>
      <c r="AG34" s="748"/>
      <c r="AH34" s="748"/>
      <c r="AI34" s="748"/>
      <c r="AJ34" s="749"/>
      <c r="AK34" s="815">
        <v>3</v>
      </c>
      <c r="AL34" s="816"/>
      <c r="AM34" s="816"/>
      <c r="AN34" s="816"/>
      <c r="AO34" s="816"/>
      <c r="AP34" s="816">
        <v>65</v>
      </c>
      <c r="AQ34" s="816"/>
      <c r="AR34" s="816"/>
      <c r="AS34" s="816"/>
      <c r="AT34" s="816"/>
      <c r="AU34" s="816">
        <v>37</v>
      </c>
      <c r="AV34" s="816"/>
      <c r="AW34" s="816"/>
      <c r="AX34" s="816"/>
      <c r="AY34" s="816"/>
      <c r="AZ34" s="816" t="s">
        <v>534</v>
      </c>
      <c r="BA34" s="816"/>
      <c r="BB34" s="816"/>
      <c r="BC34" s="816"/>
      <c r="BD34" s="816"/>
      <c r="BE34" s="813" t="s">
        <v>384</v>
      </c>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1</v>
      </c>
      <c r="R35" s="745"/>
      <c r="S35" s="745"/>
      <c r="T35" s="745"/>
      <c r="U35" s="745"/>
      <c r="V35" s="745">
        <v>1</v>
      </c>
      <c r="W35" s="745"/>
      <c r="X35" s="745"/>
      <c r="Y35" s="745"/>
      <c r="Z35" s="745"/>
      <c r="AA35" s="745">
        <v>0</v>
      </c>
      <c r="AB35" s="745"/>
      <c r="AC35" s="745"/>
      <c r="AD35" s="745"/>
      <c r="AE35" s="746"/>
      <c r="AF35" s="747">
        <v>33</v>
      </c>
      <c r="AG35" s="748"/>
      <c r="AH35" s="748"/>
      <c r="AI35" s="748"/>
      <c r="AJ35" s="749"/>
      <c r="AK35" s="815">
        <v>0</v>
      </c>
      <c r="AL35" s="816"/>
      <c r="AM35" s="816"/>
      <c r="AN35" s="816"/>
      <c r="AO35" s="816"/>
      <c r="AP35" s="816" t="s">
        <v>534</v>
      </c>
      <c r="AQ35" s="816"/>
      <c r="AR35" s="816"/>
      <c r="AS35" s="816"/>
      <c r="AT35" s="816"/>
      <c r="AU35" s="816" t="s">
        <v>534</v>
      </c>
      <c r="AV35" s="816"/>
      <c r="AW35" s="816"/>
      <c r="AX35" s="816"/>
      <c r="AY35" s="816"/>
      <c r="AZ35" s="816" t="s">
        <v>534</v>
      </c>
      <c r="BA35" s="816"/>
      <c r="BB35" s="816"/>
      <c r="BC35" s="816"/>
      <c r="BD35" s="816"/>
      <c r="BE35" s="813" t="s">
        <v>384</v>
      </c>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388</v>
      </c>
      <c r="C36" s="742"/>
      <c r="D36" s="742"/>
      <c r="E36" s="742"/>
      <c r="F36" s="742"/>
      <c r="G36" s="742"/>
      <c r="H36" s="742"/>
      <c r="I36" s="742"/>
      <c r="J36" s="742"/>
      <c r="K36" s="742"/>
      <c r="L36" s="742"/>
      <c r="M36" s="742"/>
      <c r="N36" s="742"/>
      <c r="O36" s="742"/>
      <c r="P36" s="743"/>
      <c r="Q36" s="744">
        <v>58</v>
      </c>
      <c r="R36" s="745"/>
      <c r="S36" s="745"/>
      <c r="T36" s="745"/>
      <c r="U36" s="745"/>
      <c r="V36" s="745">
        <v>57</v>
      </c>
      <c r="W36" s="745"/>
      <c r="X36" s="745"/>
      <c r="Y36" s="745"/>
      <c r="Z36" s="745"/>
      <c r="AA36" s="745">
        <v>1</v>
      </c>
      <c r="AB36" s="745"/>
      <c r="AC36" s="745"/>
      <c r="AD36" s="745"/>
      <c r="AE36" s="746"/>
      <c r="AF36" s="747" t="s">
        <v>113</v>
      </c>
      <c r="AG36" s="748"/>
      <c r="AH36" s="748"/>
      <c r="AI36" s="748"/>
      <c r="AJ36" s="749"/>
      <c r="AK36" s="815">
        <v>1</v>
      </c>
      <c r="AL36" s="816"/>
      <c r="AM36" s="816"/>
      <c r="AN36" s="816"/>
      <c r="AO36" s="816"/>
      <c r="AP36" s="816" t="s">
        <v>534</v>
      </c>
      <c r="AQ36" s="816"/>
      <c r="AR36" s="816"/>
      <c r="AS36" s="816"/>
      <c r="AT36" s="816"/>
      <c r="AU36" s="816" t="s">
        <v>534</v>
      </c>
      <c r="AV36" s="816"/>
      <c r="AW36" s="816"/>
      <c r="AX36" s="816"/>
      <c r="AY36" s="816"/>
      <c r="AZ36" s="816" t="s">
        <v>534</v>
      </c>
      <c r="BA36" s="816"/>
      <c r="BB36" s="816"/>
      <c r="BC36" s="816"/>
      <c r="BD36" s="816"/>
      <c r="BE36" s="813" t="s">
        <v>384</v>
      </c>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390</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524</v>
      </c>
      <c r="AG63" s="827"/>
      <c r="AH63" s="827"/>
      <c r="AI63" s="827"/>
      <c r="AJ63" s="828"/>
      <c r="AK63" s="829"/>
      <c r="AL63" s="824"/>
      <c r="AM63" s="824"/>
      <c r="AN63" s="824"/>
      <c r="AO63" s="824"/>
      <c r="AP63" s="827"/>
      <c r="AQ63" s="827"/>
      <c r="AR63" s="827"/>
      <c r="AS63" s="827"/>
      <c r="AT63" s="827"/>
      <c r="AU63" s="827"/>
      <c r="AV63" s="827"/>
      <c r="AW63" s="827"/>
      <c r="AX63" s="827"/>
      <c r="AY63" s="827"/>
      <c r="AZ63" s="831"/>
      <c r="BA63" s="831"/>
      <c r="BB63" s="831"/>
      <c r="BC63" s="831"/>
      <c r="BD63" s="831"/>
      <c r="BE63" s="832"/>
      <c r="BF63" s="832"/>
      <c r="BG63" s="832"/>
      <c r="BH63" s="832"/>
      <c r="BI63" s="833"/>
      <c r="BJ63" s="834" t="s">
        <v>113</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7" t="s">
        <v>373</v>
      </c>
      <c r="AG66" s="799"/>
      <c r="AH66" s="799"/>
      <c r="AI66" s="799"/>
      <c r="AJ66" s="838"/>
      <c r="AK66" s="703" t="s">
        <v>374</v>
      </c>
      <c r="AL66" s="727"/>
      <c r="AM66" s="727"/>
      <c r="AN66" s="727"/>
      <c r="AO66" s="728"/>
      <c r="AP66" s="703" t="s">
        <v>375</v>
      </c>
      <c r="AQ66" s="704"/>
      <c r="AR66" s="704"/>
      <c r="AS66" s="704"/>
      <c r="AT66" s="705"/>
      <c r="AU66" s="703" t="s">
        <v>393</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538</v>
      </c>
      <c r="C68" s="855"/>
      <c r="D68" s="855"/>
      <c r="E68" s="855"/>
      <c r="F68" s="855"/>
      <c r="G68" s="855"/>
      <c r="H68" s="855"/>
      <c r="I68" s="855"/>
      <c r="J68" s="855"/>
      <c r="K68" s="855"/>
      <c r="L68" s="855"/>
      <c r="M68" s="855"/>
      <c r="N68" s="855"/>
      <c r="O68" s="855"/>
      <c r="P68" s="856"/>
      <c r="Q68" s="857">
        <v>4792</v>
      </c>
      <c r="R68" s="851"/>
      <c r="S68" s="851"/>
      <c r="T68" s="851"/>
      <c r="U68" s="851"/>
      <c r="V68" s="851">
        <v>4664</v>
      </c>
      <c r="W68" s="851"/>
      <c r="X68" s="851"/>
      <c r="Y68" s="851"/>
      <c r="Z68" s="851"/>
      <c r="AA68" s="851">
        <v>128</v>
      </c>
      <c r="AB68" s="851"/>
      <c r="AC68" s="851"/>
      <c r="AD68" s="851"/>
      <c r="AE68" s="851"/>
      <c r="AF68" s="851">
        <v>128</v>
      </c>
      <c r="AG68" s="851"/>
      <c r="AH68" s="851"/>
      <c r="AI68" s="851"/>
      <c r="AJ68" s="851"/>
      <c r="AK68" s="851">
        <v>111</v>
      </c>
      <c r="AL68" s="851"/>
      <c r="AM68" s="851"/>
      <c r="AN68" s="851"/>
      <c r="AO68" s="851"/>
      <c r="AP68" s="851">
        <v>890</v>
      </c>
      <c r="AQ68" s="851"/>
      <c r="AR68" s="851"/>
      <c r="AS68" s="851"/>
      <c r="AT68" s="851"/>
      <c r="AU68" s="851">
        <v>28</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8" t="s">
        <v>539</v>
      </c>
      <c r="C69" s="859"/>
      <c r="D69" s="859"/>
      <c r="E69" s="859"/>
      <c r="F69" s="859"/>
      <c r="G69" s="859"/>
      <c r="H69" s="859"/>
      <c r="I69" s="859"/>
      <c r="J69" s="859"/>
      <c r="K69" s="859"/>
      <c r="L69" s="859"/>
      <c r="M69" s="859"/>
      <c r="N69" s="859"/>
      <c r="O69" s="859"/>
      <c r="P69" s="860"/>
      <c r="Q69" s="861">
        <v>627</v>
      </c>
      <c r="R69" s="816"/>
      <c r="S69" s="816"/>
      <c r="T69" s="816"/>
      <c r="U69" s="816"/>
      <c r="V69" s="816">
        <v>463</v>
      </c>
      <c r="W69" s="816"/>
      <c r="X69" s="816"/>
      <c r="Y69" s="816"/>
      <c r="Z69" s="816"/>
      <c r="AA69" s="816">
        <v>164</v>
      </c>
      <c r="AB69" s="816"/>
      <c r="AC69" s="816"/>
      <c r="AD69" s="816"/>
      <c r="AE69" s="816"/>
      <c r="AF69" s="816">
        <v>632</v>
      </c>
      <c r="AG69" s="816"/>
      <c r="AH69" s="816"/>
      <c r="AI69" s="816"/>
      <c r="AJ69" s="816"/>
      <c r="AK69" s="816" t="s">
        <v>540</v>
      </c>
      <c r="AL69" s="816"/>
      <c r="AM69" s="816"/>
      <c r="AN69" s="816"/>
      <c r="AO69" s="816"/>
      <c r="AP69" s="816">
        <v>924</v>
      </c>
      <c r="AQ69" s="816"/>
      <c r="AR69" s="816"/>
      <c r="AS69" s="816"/>
      <c r="AT69" s="816"/>
      <c r="AU69" s="816">
        <v>89</v>
      </c>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8" t="s">
        <v>541</v>
      </c>
      <c r="C70" s="859"/>
      <c r="D70" s="859"/>
      <c r="E70" s="859"/>
      <c r="F70" s="859"/>
      <c r="G70" s="859"/>
      <c r="H70" s="859"/>
      <c r="I70" s="859"/>
      <c r="J70" s="859"/>
      <c r="K70" s="859"/>
      <c r="L70" s="859"/>
      <c r="M70" s="859"/>
      <c r="N70" s="859"/>
      <c r="O70" s="859"/>
      <c r="P70" s="860"/>
      <c r="Q70" s="861">
        <v>11109</v>
      </c>
      <c r="R70" s="816"/>
      <c r="S70" s="816"/>
      <c r="T70" s="816"/>
      <c r="U70" s="816"/>
      <c r="V70" s="816">
        <v>10768</v>
      </c>
      <c r="W70" s="816"/>
      <c r="X70" s="816"/>
      <c r="Y70" s="816"/>
      <c r="Z70" s="816"/>
      <c r="AA70" s="816">
        <v>341</v>
      </c>
      <c r="AB70" s="816"/>
      <c r="AC70" s="816"/>
      <c r="AD70" s="816"/>
      <c r="AE70" s="816"/>
      <c r="AF70" s="816">
        <v>341</v>
      </c>
      <c r="AG70" s="816"/>
      <c r="AH70" s="816"/>
      <c r="AI70" s="816"/>
      <c r="AJ70" s="816"/>
      <c r="AK70" s="816">
        <v>2209</v>
      </c>
      <c r="AL70" s="816"/>
      <c r="AM70" s="816"/>
      <c r="AN70" s="816"/>
      <c r="AO70" s="816"/>
      <c r="AP70" s="816" t="s">
        <v>540</v>
      </c>
      <c r="AQ70" s="816"/>
      <c r="AR70" s="816"/>
      <c r="AS70" s="816"/>
      <c r="AT70" s="816"/>
      <c r="AU70" s="816" t="s">
        <v>548</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8" t="s">
        <v>542</v>
      </c>
      <c r="C71" s="859"/>
      <c r="D71" s="859"/>
      <c r="E71" s="859"/>
      <c r="F71" s="859"/>
      <c r="G71" s="859"/>
      <c r="H71" s="859"/>
      <c r="I71" s="859"/>
      <c r="J71" s="859"/>
      <c r="K71" s="859"/>
      <c r="L71" s="859"/>
      <c r="M71" s="859"/>
      <c r="N71" s="859"/>
      <c r="O71" s="859"/>
      <c r="P71" s="860"/>
      <c r="Q71" s="861">
        <v>1420</v>
      </c>
      <c r="R71" s="816"/>
      <c r="S71" s="816"/>
      <c r="T71" s="816"/>
      <c r="U71" s="816"/>
      <c r="V71" s="816">
        <v>1419</v>
      </c>
      <c r="W71" s="816"/>
      <c r="X71" s="816"/>
      <c r="Y71" s="816"/>
      <c r="Z71" s="816"/>
      <c r="AA71" s="816">
        <v>1</v>
      </c>
      <c r="AB71" s="816"/>
      <c r="AC71" s="816"/>
      <c r="AD71" s="816"/>
      <c r="AE71" s="816"/>
      <c r="AF71" s="816">
        <v>1</v>
      </c>
      <c r="AG71" s="816"/>
      <c r="AH71" s="816"/>
      <c r="AI71" s="816"/>
      <c r="AJ71" s="816"/>
      <c r="AK71" s="816" t="s">
        <v>540</v>
      </c>
      <c r="AL71" s="816"/>
      <c r="AM71" s="816"/>
      <c r="AN71" s="816"/>
      <c r="AO71" s="816"/>
      <c r="AP71" s="816" t="s">
        <v>540</v>
      </c>
      <c r="AQ71" s="816"/>
      <c r="AR71" s="816"/>
      <c r="AS71" s="816"/>
      <c r="AT71" s="816"/>
      <c r="AU71" s="816" t="s">
        <v>548</v>
      </c>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8" t="s">
        <v>543</v>
      </c>
      <c r="C72" s="859"/>
      <c r="D72" s="859"/>
      <c r="E72" s="859"/>
      <c r="F72" s="859"/>
      <c r="G72" s="859"/>
      <c r="H72" s="859"/>
      <c r="I72" s="859"/>
      <c r="J72" s="859"/>
      <c r="K72" s="859"/>
      <c r="L72" s="859"/>
      <c r="M72" s="859"/>
      <c r="N72" s="859"/>
      <c r="O72" s="859"/>
      <c r="P72" s="860"/>
      <c r="Q72" s="861">
        <v>2</v>
      </c>
      <c r="R72" s="816"/>
      <c r="S72" s="816"/>
      <c r="T72" s="816"/>
      <c r="U72" s="816"/>
      <c r="V72" s="816">
        <v>0</v>
      </c>
      <c r="W72" s="816"/>
      <c r="X72" s="816"/>
      <c r="Y72" s="816"/>
      <c r="Z72" s="816"/>
      <c r="AA72" s="816">
        <v>2</v>
      </c>
      <c r="AB72" s="816"/>
      <c r="AC72" s="816"/>
      <c r="AD72" s="816"/>
      <c r="AE72" s="816"/>
      <c r="AF72" s="816">
        <v>2</v>
      </c>
      <c r="AG72" s="816"/>
      <c r="AH72" s="816"/>
      <c r="AI72" s="816"/>
      <c r="AJ72" s="816"/>
      <c r="AK72" s="816" t="s">
        <v>540</v>
      </c>
      <c r="AL72" s="816"/>
      <c r="AM72" s="816"/>
      <c r="AN72" s="816"/>
      <c r="AO72" s="816"/>
      <c r="AP72" s="816" t="s">
        <v>540</v>
      </c>
      <c r="AQ72" s="816"/>
      <c r="AR72" s="816"/>
      <c r="AS72" s="816"/>
      <c r="AT72" s="816"/>
      <c r="AU72" s="816" t="s">
        <v>548</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8" t="s">
        <v>544</v>
      </c>
      <c r="C73" s="859"/>
      <c r="D73" s="859"/>
      <c r="E73" s="859"/>
      <c r="F73" s="859"/>
      <c r="G73" s="859"/>
      <c r="H73" s="859"/>
      <c r="I73" s="859"/>
      <c r="J73" s="859"/>
      <c r="K73" s="859"/>
      <c r="L73" s="859"/>
      <c r="M73" s="859"/>
      <c r="N73" s="859"/>
      <c r="O73" s="859"/>
      <c r="P73" s="860"/>
      <c r="Q73" s="861">
        <v>39</v>
      </c>
      <c r="R73" s="816"/>
      <c r="S73" s="816"/>
      <c r="T73" s="816"/>
      <c r="U73" s="816"/>
      <c r="V73" s="816">
        <v>38</v>
      </c>
      <c r="W73" s="816"/>
      <c r="X73" s="816"/>
      <c r="Y73" s="816"/>
      <c r="Z73" s="816"/>
      <c r="AA73" s="816">
        <v>1</v>
      </c>
      <c r="AB73" s="816"/>
      <c r="AC73" s="816"/>
      <c r="AD73" s="816"/>
      <c r="AE73" s="816"/>
      <c r="AF73" s="816">
        <v>1</v>
      </c>
      <c r="AG73" s="816"/>
      <c r="AH73" s="816"/>
      <c r="AI73" s="816"/>
      <c r="AJ73" s="816"/>
      <c r="AK73" s="816" t="s">
        <v>540</v>
      </c>
      <c r="AL73" s="816"/>
      <c r="AM73" s="816"/>
      <c r="AN73" s="816"/>
      <c r="AO73" s="816"/>
      <c r="AP73" s="816" t="s">
        <v>540</v>
      </c>
      <c r="AQ73" s="816"/>
      <c r="AR73" s="816"/>
      <c r="AS73" s="816"/>
      <c r="AT73" s="816"/>
      <c r="AU73" s="816" t="s">
        <v>548</v>
      </c>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58" t="s">
        <v>545</v>
      </c>
      <c r="C74" s="859"/>
      <c r="D74" s="859"/>
      <c r="E74" s="859"/>
      <c r="F74" s="859"/>
      <c r="G74" s="859"/>
      <c r="H74" s="859"/>
      <c r="I74" s="859"/>
      <c r="J74" s="859"/>
      <c r="K74" s="859"/>
      <c r="L74" s="859"/>
      <c r="M74" s="859"/>
      <c r="N74" s="859"/>
      <c r="O74" s="859"/>
      <c r="P74" s="860"/>
      <c r="Q74" s="861">
        <v>13</v>
      </c>
      <c r="R74" s="816"/>
      <c r="S74" s="816"/>
      <c r="T74" s="816"/>
      <c r="U74" s="816"/>
      <c r="V74" s="816">
        <v>12</v>
      </c>
      <c r="W74" s="816"/>
      <c r="X74" s="816"/>
      <c r="Y74" s="816"/>
      <c r="Z74" s="816"/>
      <c r="AA74" s="816">
        <v>1</v>
      </c>
      <c r="AB74" s="816"/>
      <c r="AC74" s="816"/>
      <c r="AD74" s="816"/>
      <c r="AE74" s="816"/>
      <c r="AF74" s="816">
        <v>1</v>
      </c>
      <c r="AG74" s="816"/>
      <c r="AH74" s="816"/>
      <c r="AI74" s="816"/>
      <c r="AJ74" s="816"/>
      <c r="AK74" s="816" t="s">
        <v>540</v>
      </c>
      <c r="AL74" s="816"/>
      <c r="AM74" s="816"/>
      <c r="AN74" s="816"/>
      <c r="AO74" s="816"/>
      <c r="AP74" s="816" t="s">
        <v>540</v>
      </c>
      <c r="AQ74" s="816"/>
      <c r="AR74" s="816"/>
      <c r="AS74" s="816"/>
      <c r="AT74" s="816"/>
      <c r="AU74" s="816" t="s">
        <v>548</v>
      </c>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58" t="s">
        <v>546</v>
      </c>
      <c r="C75" s="859"/>
      <c r="D75" s="859"/>
      <c r="E75" s="859"/>
      <c r="F75" s="859"/>
      <c r="G75" s="859"/>
      <c r="H75" s="859"/>
      <c r="I75" s="859"/>
      <c r="J75" s="859"/>
      <c r="K75" s="859"/>
      <c r="L75" s="859"/>
      <c r="M75" s="859"/>
      <c r="N75" s="859"/>
      <c r="O75" s="859"/>
      <c r="P75" s="860"/>
      <c r="Q75" s="864">
        <v>821</v>
      </c>
      <c r="R75" s="865"/>
      <c r="S75" s="865"/>
      <c r="T75" s="865"/>
      <c r="U75" s="815"/>
      <c r="V75" s="866">
        <v>781</v>
      </c>
      <c r="W75" s="865"/>
      <c r="X75" s="865"/>
      <c r="Y75" s="865"/>
      <c r="Z75" s="815"/>
      <c r="AA75" s="866">
        <v>40</v>
      </c>
      <c r="AB75" s="865"/>
      <c r="AC75" s="865"/>
      <c r="AD75" s="865"/>
      <c r="AE75" s="815"/>
      <c r="AF75" s="866">
        <v>40</v>
      </c>
      <c r="AG75" s="865"/>
      <c r="AH75" s="865"/>
      <c r="AI75" s="865"/>
      <c r="AJ75" s="815"/>
      <c r="AK75" s="816">
        <v>1</v>
      </c>
      <c r="AL75" s="816"/>
      <c r="AM75" s="816"/>
      <c r="AN75" s="816"/>
      <c r="AO75" s="816"/>
      <c r="AP75" s="816" t="s">
        <v>540</v>
      </c>
      <c r="AQ75" s="816"/>
      <c r="AR75" s="816"/>
      <c r="AS75" s="816"/>
      <c r="AT75" s="816"/>
      <c r="AU75" s="816" t="s">
        <v>548</v>
      </c>
      <c r="AV75" s="816"/>
      <c r="AW75" s="816"/>
      <c r="AX75" s="816"/>
      <c r="AY75" s="816"/>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58" t="s">
        <v>547</v>
      </c>
      <c r="C76" s="859"/>
      <c r="D76" s="859"/>
      <c r="E76" s="859"/>
      <c r="F76" s="859"/>
      <c r="G76" s="859"/>
      <c r="H76" s="859"/>
      <c r="I76" s="859"/>
      <c r="J76" s="859"/>
      <c r="K76" s="859"/>
      <c r="L76" s="859"/>
      <c r="M76" s="859"/>
      <c r="N76" s="859"/>
      <c r="O76" s="859"/>
      <c r="P76" s="860"/>
      <c r="Q76" s="864">
        <v>240924</v>
      </c>
      <c r="R76" s="865"/>
      <c r="S76" s="865"/>
      <c r="T76" s="865"/>
      <c r="U76" s="815"/>
      <c r="V76" s="866">
        <v>229430</v>
      </c>
      <c r="W76" s="865"/>
      <c r="X76" s="865"/>
      <c r="Y76" s="865"/>
      <c r="Z76" s="815"/>
      <c r="AA76" s="866">
        <v>11494</v>
      </c>
      <c r="AB76" s="865"/>
      <c r="AC76" s="865"/>
      <c r="AD76" s="865"/>
      <c r="AE76" s="815"/>
      <c r="AF76" s="866">
        <v>11494</v>
      </c>
      <c r="AG76" s="865"/>
      <c r="AH76" s="865"/>
      <c r="AI76" s="865"/>
      <c r="AJ76" s="815"/>
      <c r="AK76" s="816" t="s">
        <v>540</v>
      </c>
      <c r="AL76" s="816"/>
      <c r="AM76" s="816"/>
      <c r="AN76" s="816"/>
      <c r="AO76" s="816"/>
      <c r="AP76" s="816" t="s">
        <v>540</v>
      </c>
      <c r="AQ76" s="816"/>
      <c r="AR76" s="816"/>
      <c r="AS76" s="816"/>
      <c r="AT76" s="816"/>
      <c r="AU76" s="816" t="s">
        <v>548</v>
      </c>
      <c r="AV76" s="816"/>
      <c r="AW76" s="816"/>
      <c r="AX76" s="816"/>
      <c r="AY76" s="816"/>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58"/>
      <c r="C77" s="859"/>
      <c r="D77" s="859"/>
      <c r="E77" s="859"/>
      <c r="F77" s="859"/>
      <c r="G77" s="859"/>
      <c r="H77" s="859"/>
      <c r="I77" s="859"/>
      <c r="J77" s="859"/>
      <c r="K77" s="859"/>
      <c r="L77" s="859"/>
      <c r="M77" s="859"/>
      <c r="N77" s="859"/>
      <c r="O77" s="859"/>
      <c r="P77" s="860"/>
      <c r="Q77" s="864"/>
      <c r="R77" s="865"/>
      <c r="S77" s="865"/>
      <c r="T77" s="865"/>
      <c r="U77" s="815"/>
      <c r="V77" s="866"/>
      <c r="W77" s="865"/>
      <c r="X77" s="865"/>
      <c r="Y77" s="865"/>
      <c r="Z77" s="815"/>
      <c r="AA77" s="866"/>
      <c r="AB77" s="865"/>
      <c r="AC77" s="865"/>
      <c r="AD77" s="865"/>
      <c r="AE77" s="815"/>
      <c r="AF77" s="866"/>
      <c r="AG77" s="865"/>
      <c r="AH77" s="865"/>
      <c r="AI77" s="865"/>
      <c r="AJ77" s="815"/>
      <c r="AK77" s="866"/>
      <c r="AL77" s="865"/>
      <c r="AM77" s="865"/>
      <c r="AN77" s="865"/>
      <c r="AO77" s="815"/>
      <c r="AP77" s="866"/>
      <c r="AQ77" s="865"/>
      <c r="AR77" s="865"/>
      <c r="AS77" s="865"/>
      <c r="AT77" s="815"/>
      <c r="AU77" s="866"/>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58"/>
      <c r="C78" s="859"/>
      <c r="D78" s="859"/>
      <c r="E78" s="859"/>
      <c r="F78" s="859"/>
      <c r="G78" s="859"/>
      <c r="H78" s="859"/>
      <c r="I78" s="859"/>
      <c r="J78" s="859"/>
      <c r="K78" s="859"/>
      <c r="L78" s="859"/>
      <c r="M78" s="859"/>
      <c r="N78" s="859"/>
      <c r="O78" s="859"/>
      <c r="P78" s="860"/>
      <c r="Q78" s="861"/>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58"/>
      <c r="C79" s="859"/>
      <c r="D79" s="859"/>
      <c r="E79" s="859"/>
      <c r="F79" s="859"/>
      <c r="G79" s="859"/>
      <c r="H79" s="859"/>
      <c r="I79" s="859"/>
      <c r="J79" s="859"/>
      <c r="K79" s="859"/>
      <c r="L79" s="859"/>
      <c r="M79" s="859"/>
      <c r="N79" s="859"/>
      <c r="O79" s="859"/>
      <c r="P79" s="860"/>
      <c r="Q79" s="861"/>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58"/>
      <c r="C80" s="859"/>
      <c r="D80" s="859"/>
      <c r="E80" s="859"/>
      <c r="F80" s="859"/>
      <c r="G80" s="859"/>
      <c r="H80" s="859"/>
      <c r="I80" s="859"/>
      <c r="J80" s="859"/>
      <c r="K80" s="859"/>
      <c r="L80" s="859"/>
      <c r="M80" s="859"/>
      <c r="N80" s="859"/>
      <c r="O80" s="859"/>
      <c r="P80" s="860"/>
      <c r="Q80" s="861"/>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58"/>
      <c r="C81" s="859"/>
      <c r="D81" s="859"/>
      <c r="E81" s="859"/>
      <c r="F81" s="859"/>
      <c r="G81" s="859"/>
      <c r="H81" s="859"/>
      <c r="I81" s="859"/>
      <c r="J81" s="859"/>
      <c r="K81" s="859"/>
      <c r="L81" s="859"/>
      <c r="M81" s="859"/>
      <c r="N81" s="859"/>
      <c r="O81" s="859"/>
      <c r="P81" s="860"/>
      <c r="Q81" s="861"/>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58"/>
      <c r="C82" s="859"/>
      <c r="D82" s="859"/>
      <c r="E82" s="859"/>
      <c r="F82" s="859"/>
      <c r="G82" s="859"/>
      <c r="H82" s="859"/>
      <c r="I82" s="859"/>
      <c r="J82" s="859"/>
      <c r="K82" s="859"/>
      <c r="L82" s="859"/>
      <c r="M82" s="859"/>
      <c r="N82" s="859"/>
      <c r="O82" s="859"/>
      <c r="P82" s="860"/>
      <c r="Q82" s="861"/>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366</v>
      </c>
      <c r="B88" s="776" t="s">
        <v>394</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c r="AG88" s="827"/>
      <c r="AH88" s="827"/>
      <c r="AI88" s="827"/>
      <c r="AJ88" s="827"/>
      <c r="AK88" s="824"/>
      <c r="AL88" s="824"/>
      <c r="AM88" s="824"/>
      <c r="AN88" s="824"/>
      <c r="AO88" s="824"/>
      <c r="AP88" s="827"/>
      <c r="AQ88" s="827"/>
      <c r="AR88" s="827"/>
      <c r="AS88" s="827"/>
      <c r="AT88" s="827"/>
      <c r="AU88" s="827"/>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5"/>
      <c r="CT102" s="835"/>
      <c r="CU102" s="835"/>
      <c r="CV102" s="878"/>
      <c r="CW102" s="877"/>
      <c r="CX102" s="835"/>
      <c r="CY102" s="835"/>
      <c r="CZ102" s="835"/>
      <c r="DA102" s="878"/>
      <c r="DB102" s="877"/>
      <c r="DC102" s="835"/>
      <c r="DD102" s="835"/>
      <c r="DE102" s="835"/>
      <c r="DF102" s="878"/>
      <c r="DG102" s="877"/>
      <c r="DH102" s="835"/>
      <c r="DI102" s="835"/>
      <c r="DJ102" s="835"/>
      <c r="DK102" s="878"/>
      <c r="DL102" s="877"/>
      <c r="DM102" s="835"/>
      <c r="DN102" s="835"/>
      <c r="DO102" s="835"/>
      <c r="DP102" s="878"/>
      <c r="DQ102" s="877"/>
      <c r="DR102" s="835"/>
      <c r="DS102" s="835"/>
      <c r="DT102" s="835"/>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396</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397</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400</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401</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402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403</v>
      </c>
      <c r="AB109" s="880"/>
      <c r="AC109" s="880"/>
      <c r="AD109" s="880"/>
      <c r="AE109" s="881"/>
      <c r="AF109" s="879" t="s">
        <v>286</v>
      </c>
      <c r="AG109" s="880"/>
      <c r="AH109" s="880"/>
      <c r="AI109" s="880"/>
      <c r="AJ109" s="881"/>
      <c r="AK109" s="879" t="s">
        <v>285</v>
      </c>
      <c r="AL109" s="880"/>
      <c r="AM109" s="880"/>
      <c r="AN109" s="880"/>
      <c r="AO109" s="881"/>
      <c r="AP109" s="879" t="s">
        <v>404</v>
      </c>
      <c r="AQ109" s="880"/>
      <c r="AR109" s="880"/>
      <c r="AS109" s="880"/>
      <c r="AT109" s="882"/>
      <c r="AU109" s="901" t="s">
        <v>402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403</v>
      </c>
      <c r="BR109" s="880"/>
      <c r="BS109" s="880"/>
      <c r="BT109" s="880"/>
      <c r="BU109" s="881"/>
      <c r="BV109" s="879" t="s">
        <v>286</v>
      </c>
      <c r="BW109" s="880"/>
      <c r="BX109" s="880"/>
      <c r="BY109" s="880"/>
      <c r="BZ109" s="881"/>
      <c r="CA109" s="879" t="s">
        <v>285</v>
      </c>
      <c r="CB109" s="880"/>
      <c r="CC109" s="880"/>
      <c r="CD109" s="880"/>
      <c r="CE109" s="881"/>
      <c r="CF109" s="902" t="s">
        <v>404</v>
      </c>
      <c r="CG109" s="902"/>
      <c r="CH109" s="902"/>
      <c r="CI109" s="902"/>
      <c r="CJ109" s="902"/>
      <c r="CK109" s="879" t="s">
        <v>405</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403</v>
      </c>
      <c r="DH109" s="880"/>
      <c r="DI109" s="880"/>
      <c r="DJ109" s="880"/>
      <c r="DK109" s="881"/>
      <c r="DL109" s="879" t="s">
        <v>286</v>
      </c>
      <c r="DM109" s="880"/>
      <c r="DN109" s="880"/>
      <c r="DO109" s="880"/>
      <c r="DP109" s="881"/>
      <c r="DQ109" s="879" t="s">
        <v>285</v>
      </c>
      <c r="DR109" s="880"/>
      <c r="DS109" s="880"/>
      <c r="DT109" s="880"/>
      <c r="DU109" s="881"/>
      <c r="DV109" s="879" t="s">
        <v>404</v>
      </c>
      <c r="DW109" s="880"/>
      <c r="DX109" s="880"/>
      <c r="DY109" s="880"/>
      <c r="DZ109" s="882"/>
    </row>
    <row r="110" spans="1:131" s="197" customFormat="1" ht="26.25" customHeight="1">
      <c r="A110" s="883" t="s">
        <v>406</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1616211</v>
      </c>
      <c r="AB110" s="887"/>
      <c r="AC110" s="887"/>
      <c r="AD110" s="887"/>
      <c r="AE110" s="888"/>
      <c r="AF110" s="889">
        <v>1484993</v>
      </c>
      <c r="AG110" s="887"/>
      <c r="AH110" s="887"/>
      <c r="AI110" s="887"/>
      <c r="AJ110" s="888"/>
      <c r="AK110" s="889">
        <v>1438601</v>
      </c>
      <c r="AL110" s="887"/>
      <c r="AM110" s="887"/>
      <c r="AN110" s="887"/>
      <c r="AO110" s="888"/>
      <c r="AP110" s="890">
        <v>21.8</v>
      </c>
      <c r="AQ110" s="891"/>
      <c r="AR110" s="891"/>
      <c r="AS110" s="891"/>
      <c r="AT110" s="892"/>
      <c r="AU110" s="893" t="s">
        <v>61</v>
      </c>
      <c r="AV110" s="894"/>
      <c r="AW110" s="894"/>
      <c r="AX110" s="894"/>
      <c r="AY110" s="895"/>
      <c r="AZ110" s="937" t="s">
        <v>407</v>
      </c>
      <c r="BA110" s="884"/>
      <c r="BB110" s="884"/>
      <c r="BC110" s="884"/>
      <c r="BD110" s="884"/>
      <c r="BE110" s="884"/>
      <c r="BF110" s="884"/>
      <c r="BG110" s="884"/>
      <c r="BH110" s="884"/>
      <c r="BI110" s="884"/>
      <c r="BJ110" s="884"/>
      <c r="BK110" s="884"/>
      <c r="BL110" s="884"/>
      <c r="BM110" s="884"/>
      <c r="BN110" s="884"/>
      <c r="BO110" s="884"/>
      <c r="BP110" s="885"/>
      <c r="BQ110" s="923">
        <v>12818717</v>
      </c>
      <c r="BR110" s="924"/>
      <c r="BS110" s="924"/>
      <c r="BT110" s="924"/>
      <c r="BU110" s="924"/>
      <c r="BV110" s="924">
        <v>12206975</v>
      </c>
      <c r="BW110" s="924"/>
      <c r="BX110" s="924"/>
      <c r="BY110" s="924"/>
      <c r="BZ110" s="924"/>
      <c r="CA110" s="924">
        <v>11312880</v>
      </c>
      <c r="CB110" s="924"/>
      <c r="CC110" s="924"/>
      <c r="CD110" s="924"/>
      <c r="CE110" s="924"/>
      <c r="CF110" s="938">
        <v>171.5</v>
      </c>
      <c r="CG110" s="939"/>
      <c r="CH110" s="939"/>
      <c r="CI110" s="939"/>
      <c r="CJ110" s="939"/>
      <c r="CK110" s="940" t="s">
        <v>408</v>
      </c>
      <c r="CL110" s="941"/>
      <c r="CM110" s="920" t="s">
        <v>409</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113</v>
      </c>
      <c r="DH110" s="924"/>
      <c r="DI110" s="924"/>
      <c r="DJ110" s="924"/>
      <c r="DK110" s="924"/>
      <c r="DL110" s="924" t="s">
        <v>113</v>
      </c>
      <c r="DM110" s="924"/>
      <c r="DN110" s="924"/>
      <c r="DO110" s="924"/>
      <c r="DP110" s="924"/>
      <c r="DQ110" s="924" t="s">
        <v>113</v>
      </c>
      <c r="DR110" s="924"/>
      <c r="DS110" s="924"/>
      <c r="DT110" s="924"/>
      <c r="DU110" s="924"/>
      <c r="DV110" s="925" t="s">
        <v>113</v>
      </c>
      <c r="DW110" s="925"/>
      <c r="DX110" s="925"/>
      <c r="DY110" s="925"/>
      <c r="DZ110" s="926"/>
    </row>
    <row r="111" spans="1:131" s="197" customFormat="1" ht="26.25" customHeight="1">
      <c r="A111" s="927" t="s">
        <v>410</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411</v>
      </c>
      <c r="AB111" s="931"/>
      <c r="AC111" s="931"/>
      <c r="AD111" s="931"/>
      <c r="AE111" s="932"/>
      <c r="AF111" s="933" t="s">
        <v>411</v>
      </c>
      <c r="AG111" s="931"/>
      <c r="AH111" s="931"/>
      <c r="AI111" s="931"/>
      <c r="AJ111" s="932"/>
      <c r="AK111" s="933" t="s">
        <v>411</v>
      </c>
      <c r="AL111" s="931"/>
      <c r="AM111" s="931"/>
      <c r="AN111" s="931"/>
      <c r="AO111" s="932"/>
      <c r="AP111" s="934" t="s">
        <v>411</v>
      </c>
      <c r="AQ111" s="935"/>
      <c r="AR111" s="935"/>
      <c r="AS111" s="935"/>
      <c r="AT111" s="936"/>
      <c r="AU111" s="896"/>
      <c r="AV111" s="897"/>
      <c r="AW111" s="897"/>
      <c r="AX111" s="897"/>
      <c r="AY111" s="898"/>
      <c r="AZ111" s="946" t="s">
        <v>412</v>
      </c>
      <c r="BA111" s="947"/>
      <c r="BB111" s="947"/>
      <c r="BC111" s="947"/>
      <c r="BD111" s="947"/>
      <c r="BE111" s="947"/>
      <c r="BF111" s="947"/>
      <c r="BG111" s="947"/>
      <c r="BH111" s="947"/>
      <c r="BI111" s="947"/>
      <c r="BJ111" s="947"/>
      <c r="BK111" s="947"/>
      <c r="BL111" s="947"/>
      <c r="BM111" s="947"/>
      <c r="BN111" s="947"/>
      <c r="BO111" s="947"/>
      <c r="BP111" s="948"/>
      <c r="BQ111" s="916">
        <v>1132874</v>
      </c>
      <c r="BR111" s="917"/>
      <c r="BS111" s="917"/>
      <c r="BT111" s="917"/>
      <c r="BU111" s="917"/>
      <c r="BV111" s="917">
        <v>1067460</v>
      </c>
      <c r="BW111" s="917"/>
      <c r="BX111" s="917"/>
      <c r="BY111" s="917"/>
      <c r="BZ111" s="917"/>
      <c r="CA111" s="917">
        <v>836053</v>
      </c>
      <c r="CB111" s="917"/>
      <c r="CC111" s="917"/>
      <c r="CD111" s="917"/>
      <c r="CE111" s="917"/>
      <c r="CF111" s="911">
        <v>12.7</v>
      </c>
      <c r="CG111" s="912"/>
      <c r="CH111" s="912"/>
      <c r="CI111" s="912"/>
      <c r="CJ111" s="912"/>
      <c r="CK111" s="942"/>
      <c r="CL111" s="943"/>
      <c r="CM111" s="913" t="s">
        <v>413</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113</v>
      </c>
      <c r="DH111" s="917"/>
      <c r="DI111" s="917"/>
      <c r="DJ111" s="917"/>
      <c r="DK111" s="917"/>
      <c r="DL111" s="917" t="s">
        <v>113</v>
      </c>
      <c r="DM111" s="917"/>
      <c r="DN111" s="917"/>
      <c r="DO111" s="917"/>
      <c r="DP111" s="917"/>
      <c r="DQ111" s="917" t="s">
        <v>113</v>
      </c>
      <c r="DR111" s="917"/>
      <c r="DS111" s="917"/>
      <c r="DT111" s="917"/>
      <c r="DU111" s="917"/>
      <c r="DV111" s="918" t="s">
        <v>113</v>
      </c>
      <c r="DW111" s="918"/>
      <c r="DX111" s="918"/>
      <c r="DY111" s="918"/>
      <c r="DZ111" s="919"/>
    </row>
    <row r="112" spans="1:131" s="197" customFormat="1" ht="26.25" customHeight="1">
      <c r="A112" s="949" t="s">
        <v>414</v>
      </c>
      <c r="B112" s="950"/>
      <c r="C112" s="947" t="s">
        <v>415</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113</v>
      </c>
      <c r="AB112" s="956"/>
      <c r="AC112" s="956"/>
      <c r="AD112" s="956"/>
      <c r="AE112" s="957"/>
      <c r="AF112" s="958" t="s">
        <v>113</v>
      </c>
      <c r="AG112" s="956"/>
      <c r="AH112" s="956"/>
      <c r="AI112" s="956"/>
      <c r="AJ112" s="957"/>
      <c r="AK112" s="958" t="s">
        <v>113</v>
      </c>
      <c r="AL112" s="956"/>
      <c r="AM112" s="956"/>
      <c r="AN112" s="956"/>
      <c r="AO112" s="957"/>
      <c r="AP112" s="959" t="s">
        <v>113</v>
      </c>
      <c r="AQ112" s="960"/>
      <c r="AR112" s="960"/>
      <c r="AS112" s="960"/>
      <c r="AT112" s="961"/>
      <c r="AU112" s="896"/>
      <c r="AV112" s="897"/>
      <c r="AW112" s="897"/>
      <c r="AX112" s="897"/>
      <c r="AY112" s="898"/>
      <c r="AZ112" s="946" t="s">
        <v>416</v>
      </c>
      <c r="BA112" s="947"/>
      <c r="BB112" s="947"/>
      <c r="BC112" s="947"/>
      <c r="BD112" s="947"/>
      <c r="BE112" s="947"/>
      <c r="BF112" s="947"/>
      <c r="BG112" s="947"/>
      <c r="BH112" s="947"/>
      <c r="BI112" s="947"/>
      <c r="BJ112" s="947"/>
      <c r="BK112" s="947"/>
      <c r="BL112" s="947"/>
      <c r="BM112" s="947"/>
      <c r="BN112" s="947"/>
      <c r="BO112" s="947"/>
      <c r="BP112" s="948"/>
      <c r="BQ112" s="916">
        <v>4809722</v>
      </c>
      <c r="BR112" s="917"/>
      <c r="BS112" s="917"/>
      <c r="BT112" s="917"/>
      <c r="BU112" s="917"/>
      <c r="BV112" s="917">
        <v>5053116</v>
      </c>
      <c r="BW112" s="917"/>
      <c r="BX112" s="917"/>
      <c r="BY112" s="917"/>
      <c r="BZ112" s="917"/>
      <c r="CA112" s="917">
        <v>4751449</v>
      </c>
      <c r="CB112" s="917"/>
      <c r="CC112" s="917"/>
      <c r="CD112" s="917"/>
      <c r="CE112" s="917"/>
      <c r="CF112" s="911">
        <v>72</v>
      </c>
      <c r="CG112" s="912"/>
      <c r="CH112" s="912"/>
      <c r="CI112" s="912"/>
      <c r="CJ112" s="912"/>
      <c r="CK112" s="942"/>
      <c r="CL112" s="943"/>
      <c r="CM112" s="913" t="s">
        <v>417</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v>993772</v>
      </c>
      <c r="DH112" s="917"/>
      <c r="DI112" s="917"/>
      <c r="DJ112" s="917"/>
      <c r="DK112" s="917"/>
      <c r="DL112" s="917">
        <v>937148</v>
      </c>
      <c r="DM112" s="917"/>
      <c r="DN112" s="917"/>
      <c r="DO112" s="917"/>
      <c r="DP112" s="917"/>
      <c r="DQ112" s="917">
        <v>725019</v>
      </c>
      <c r="DR112" s="917"/>
      <c r="DS112" s="917"/>
      <c r="DT112" s="917"/>
      <c r="DU112" s="917"/>
      <c r="DV112" s="918">
        <v>11</v>
      </c>
      <c r="DW112" s="918"/>
      <c r="DX112" s="918"/>
      <c r="DY112" s="918"/>
      <c r="DZ112" s="919"/>
    </row>
    <row r="113" spans="1:130" s="197" customFormat="1" ht="26.25" customHeight="1">
      <c r="A113" s="951"/>
      <c r="B113" s="952"/>
      <c r="C113" s="947" t="s">
        <v>418</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330694</v>
      </c>
      <c r="AB113" s="931"/>
      <c r="AC113" s="931"/>
      <c r="AD113" s="931"/>
      <c r="AE113" s="932"/>
      <c r="AF113" s="933">
        <v>289981</v>
      </c>
      <c r="AG113" s="931"/>
      <c r="AH113" s="931"/>
      <c r="AI113" s="931"/>
      <c r="AJ113" s="932"/>
      <c r="AK113" s="933">
        <v>278141</v>
      </c>
      <c r="AL113" s="931"/>
      <c r="AM113" s="931"/>
      <c r="AN113" s="931"/>
      <c r="AO113" s="932"/>
      <c r="AP113" s="934">
        <v>4.2</v>
      </c>
      <c r="AQ113" s="935"/>
      <c r="AR113" s="935"/>
      <c r="AS113" s="935"/>
      <c r="AT113" s="936"/>
      <c r="AU113" s="896"/>
      <c r="AV113" s="897"/>
      <c r="AW113" s="897"/>
      <c r="AX113" s="897"/>
      <c r="AY113" s="898"/>
      <c r="AZ113" s="946" t="s">
        <v>419</v>
      </c>
      <c r="BA113" s="947"/>
      <c r="BB113" s="947"/>
      <c r="BC113" s="947"/>
      <c r="BD113" s="947"/>
      <c r="BE113" s="947"/>
      <c r="BF113" s="947"/>
      <c r="BG113" s="947"/>
      <c r="BH113" s="947"/>
      <c r="BI113" s="947"/>
      <c r="BJ113" s="947"/>
      <c r="BK113" s="947"/>
      <c r="BL113" s="947"/>
      <c r="BM113" s="947"/>
      <c r="BN113" s="947"/>
      <c r="BO113" s="947"/>
      <c r="BP113" s="948"/>
      <c r="BQ113" s="916">
        <v>182337</v>
      </c>
      <c r="BR113" s="917"/>
      <c r="BS113" s="917"/>
      <c r="BT113" s="917"/>
      <c r="BU113" s="917"/>
      <c r="BV113" s="917">
        <v>147101</v>
      </c>
      <c r="BW113" s="917"/>
      <c r="BX113" s="917"/>
      <c r="BY113" s="917"/>
      <c r="BZ113" s="917"/>
      <c r="CA113" s="917">
        <v>117062</v>
      </c>
      <c r="CB113" s="917"/>
      <c r="CC113" s="917"/>
      <c r="CD113" s="917"/>
      <c r="CE113" s="917"/>
      <c r="CF113" s="911">
        <v>1.8</v>
      </c>
      <c r="CG113" s="912"/>
      <c r="CH113" s="912"/>
      <c r="CI113" s="912"/>
      <c r="CJ113" s="912"/>
      <c r="CK113" s="942"/>
      <c r="CL113" s="943"/>
      <c r="CM113" s="913" t="s">
        <v>420</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v>68876</v>
      </c>
      <c r="DH113" s="956"/>
      <c r="DI113" s="956"/>
      <c r="DJ113" s="956"/>
      <c r="DK113" s="957"/>
      <c r="DL113" s="958">
        <v>66995</v>
      </c>
      <c r="DM113" s="956"/>
      <c r="DN113" s="956"/>
      <c r="DO113" s="956"/>
      <c r="DP113" s="957"/>
      <c r="DQ113" s="958">
        <v>57650</v>
      </c>
      <c r="DR113" s="956"/>
      <c r="DS113" s="956"/>
      <c r="DT113" s="956"/>
      <c r="DU113" s="957"/>
      <c r="DV113" s="959">
        <v>0.9</v>
      </c>
      <c r="DW113" s="960"/>
      <c r="DX113" s="960"/>
      <c r="DY113" s="960"/>
      <c r="DZ113" s="961"/>
    </row>
    <row r="114" spans="1:130" s="197" customFormat="1" ht="26.25" customHeight="1">
      <c r="A114" s="951"/>
      <c r="B114" s="952"/>
      <c r="C114" s="947" t="s">
        <v>421</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73483</v>
      </c>
      <c r="AB114" s="956"/>
      <c r="AC114" s="956"/>
      <c r="AD114" s="956"/>
      <c r="AE114" s="957"/>
      <c r="AF114" s="958">
        <v>60244</v>
      </c>
      <c r="AG114" s="956"/>
      <c r="AH114" s="956"/>
      <c r="AI114" s="956"/>
      <c r="AJ114" s="957"/>
      <c r="AK114" s="958">
        <v>49940</v>
      </c>
      <c r="AL114" s="956"/>
      <c r="AM114" s="956"/>
      <c r="AN114" s="956"/>
      <c r="AO114" s="957"/>
      <c r="AP114" s="959">
        <v>0.8</v>
      </c>
      <c r="AQ114" s="960"/>
      <c r="AR114" s="960"/>
      <c r="AS114" s="960"/>
      <c r="AT114" s="961"/>
      <c r="AU114" s="896"/>
      <c r="AV114" s="897"/>
      <c r="AW114" s="897"/>
      <c r="AX114" s="897"/>
      <c r="AY114" s="898"/>
      <c r="AZ114" s="946" t="s">
        <v>422</v>
      </c>
      <c r="BA114" s="947"/>
      <c r="BB114" s="947"/>
      <c r="BC114" s="947"/>
      <c r="BD114" s="947"/>
      <c r="BE114" s="947"/>
      <c r="BF114" s="947"/>
      <c r="BG114" s="947"/>
      <c r="BH114" s="947"/>
      <c r="BI114" s="947"/>
      <c r="BJ114" s="947"/>
      <c r="BK114" s="947"/>
      <c r="BL114" s="947"/>
      <c r="BM114" s="947"/>
      <c r="BN114" s="947"/>
      <c r="BO114" s="947"/>
      <c r="BP114" s="948"/>
      <c r="BQ114" s="916">
        <v>2697802</v>
      </c>
      <c r="BR114" s="917"/>
      <c r="BS114" s="917"/>
      <c r="BT114" s="917"/>
      <c r="BU114" s="917"/>
      <c r="BV114" s="917">
        <v>2686090</v>
      </c>
      <c r="BW114" s="917"/>
      <c r="BX114" s="917"/>
      <c r="BY114" s="917"/>
      <c r="BZ114" s="917"/>
      <c r="CA114" s="917">
        <v>2492811</v>
      </c>
      <c r="CB114" s="917"/>
      <c r="CC114" s="917"/>
      <c r="CD114" s="917"/>
      <c r="CE114" s="917"/>
      <c r="CF114" s="911">
        <v>37.799999999999997</v>
      </c>
      <c r="CG114" s="912"/>
      <c r="CH114" s="912"/>
      <c r="CI114" s="912"/>
      <c r="CJ114" s="912"/>
      <c r="CK114" s="942"/>
      <c r="CL114" s="943"/>
      <c r="CM114" s="913" t="s">
        <v>423</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113</v>
      </c>
      <c r="DH114" s="956"/>
      <c r="DI114" s="956"/>
      <c r="DJ114" s="956"/>
      <c r="DK114" s="957"/>
      <c r="DL114" s="958" t="s">
        <v>113</v>
      </c>
      <c r="DM114" s="956"/>
      <c r="DN114" s="956"/>
      <c r="DO114" s="956"/>
      <c r="DP114" s="957"/>
      <c r="DQ114" s="958" t="s">
        <v>113</v>
      </c>
      <c r="DR114" s="956"/>
      <c r="DS114" s="956"/>
      <c r="DT114" s="956"/>
      <c r="DU114" s="957"/>
      <c r="DV114" s="959" t="s">
        <v>113</v>
      </c>
      <c r="DW114" s="960"/>
      <c r="DX114" s="960"/>
      <c r="DY114" s="960"/>
      <c r="DZ114" s="961"/>
    </row>
    <row r="115" spans="1:130" s="197" customFormat="1" ht="26.25" customHeight="1">
      <c r="A115" s="951"/>
      <c r="B115" s="952"/>
      <c r="C115" s="947" t="s">
        <v>424</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214337</v>
      </c>
      <c r="AB115" s="931"/>
      <c r="AC115" s="931"/>
      <c r="AD115" s="931"/>
      <c r="AE115" s="932"/>
      <c r="AF115" s="933">
        <v>187982</v>
      </c>
      <c r="AG115" s="931"/>
      <c r="AH115" s="931"/>
      <c r="AI115" s="931"/>
      <c r="AJ115" s="932"/>
      <c r="AK115" s="933">
        <v>152809</v>
      </c>
      <c r="AL115" s="931"/>
      <c r="AM115" s="931"/>
      <c r="AN115" s="931"/>
      <c r="AO115" s="932"/>
      <c r="AP115" s="934">
        <v>2.2999999999999998</v>
      </c>
      <c r="AQ115" s="935"/>
      <c r="AR115" s="935"/>
      <c r="AS115" s="935"/>
      <c r="AT115" s="936"/>
      <c r="AU115" s="896"/>
      <c r="AV115" s="897"/>
      <c r="AW115" s="897"/>
      <c r="AX115" s="897"/>
      <c r="AY115" s="898"/>
      <c r="AZ115" s="946" t="s">
        <v>425</v>
      </c>
      <c r="BA115" s="947"/>
      <c r="BB115" s="947"/>
      <c r="BC115" s="947"/>
      <c r="BD115" s="947"/>
      <c r="BE115" s="947"/>
      <c r="BF115" s="947"/>
      <c r="BG115" s="947"/>
      <c r="BH115" s="947"/>
      <c r="BI115" s="947"/>
      <c r="BJ115" s="947"/>
      <c r="BK115" s="947"/>
      <c r="BL115" s="947"/>
      <c r="BM115" s="947"/>
      <c r="BN115" s="947"/>
      <c r="BO115" s="947"/>
      <c r="BP115" s="948"/>
      <c r="BQ115" s="916" t="s">
        <v>113</v>
      </c>
      <c r="BR115" s="917"/>
      <c r="BS115" s="917"/>
      <c r="BT115" s="917"/>
      <c r="BU115" s="917"/>
      <c r="BV115" s="917" t="s">
        <v>113</v>
      </c>
      <c r="BW115" s="917"/>
      <c r="BX115" s="917"/>
      <c r="BY115" s="917"/>
      <c r="BZ115" s="917"/>
      <c r="CA115" s="917" t="s">
        <v>113</v>
      </c>
      <c r="CB115" s="917"/>
      <c r="CC115" s="917"/>
      <c r="CD115" s="917"/>
      <c r="CE115" s="917"/>
      <c r="CF115" s="911" t="s">
        <v>113</v>
      </c>
      <c r="CG115" s="912"/>
      <c r="CH115" s="912"/>
      <c r="CI115" s="912"/>
      <c r="CJ115" s="912"/>
      <c r="CK115" s="942"/>
      <c r="CL115" s="943"/>
      <c r="CM115" s="946" t="s">
        <v>426</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113</v>
      </c>
      <c r="DH115" s="956"/>
      <c r="DI115" s="956"/>
      <c r="DJ115" s="956"/>
      <c r="DK115" s="957"/>
      <c r="DL115" s="958" t="s">
        <v>113</v>
      </c>
      <c r="DM115" s="956"/>
      <c r="DN115" s="956"/>
      <c r="DO115" s="956"/>
      <c r="DP115" s="957"/>
      <c r="DQ115" s="958" t="s">
        <v>113</v>
      </c>
      <c r="DR115" s="956"/>
      <c r="DS115" s="956"/>
      <c r="DT115" s="956"/>
      <c r="DU115" s="957"/>
      <c r="DV115" s="959" t="s">
        <v>113</v>
      </c>
      <c r="DW115" s="960"/>
      <c r="DX115" s="960"/>
      <c r="DY115" s="960"/>
      <c r="DZ115" s="961"/>
    </row>
    <row r="116" spans="1:130" s="197" customFormat="1" ht="26.25" customHeight="1">
      <c r="A116" s="953"/>
      <c r="B116" s="954"/>
      <c r="C116" s="968" t="s">
        <v>427</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v>96</v>
      </c>
      <c r="AB116" s="956"/>
      <c r="AC116" s="956"/>
      <c r="AD116" s="956"/>
      <c r="AE116" s="957"/>
      <c r="AF116" s="958">
        <v>51</v>
      </c>
      <c r="AG116" s="956"/>
      <c r="AH116" s="956"/>
      <c r="AI116" s="956"/>
      <c r="AJ116" s="957"/>
      <c r="AK116" s="958">
        <v>18</v>
      </c>
      <c r="AL116" s="956"/>
      <c r="AM116" s="956"/>
      <c r="AN116" s="956"/>
      <c r="AO116" s="957"/>
      <c r="AP116" s="959">
        <v>0</v>
      </c>
      <c r="AQ116" s="960"/>
      <c r="AR116" s="960"/>
      <c r="AS116" s="960"/>
      <c r="AT116" s="961"/>
      <c r="AU116" s="896"/>
      <c r="AV116" s="897"/>
      <c r="AW116" s="897"/>
      <c r="AX116" s="897"/>
      <c r="AY116" s="898"/>
      <c r="AZ116" s="946" t="s">
        <v>428</v>
      </c>
      <c r="BA116" s="947"/>
      <c r="BB116" s="947"/>
      <c r="BC116" s="947"/>
      <c r="BD116" s="947"/>
      <c r="BE116" s="947"/>
      <c r="BF116" s="947"/>
      <c r="BG116" s="947"/>
      <c r="BH116" s="947"/>
      <c r="BI116" s="947"/>
      <c r="BJ116" s="947"/>
      <c r="BK116" s="947"/>
      <c r="BL116" s="947"/>
      <c r="BM116" s="947"/>
      <c r="BN116" s="947"/>
      <c r="BO116" s="947"/>
      <c r="BP116" s="948"/>
      <c r="BQ116" s="916" t="s">
        <v>113</v>
      </c>
      <c r="BR116" s="917"/>
      <c r="BS116" s="917"/>
      <c r="BT116" s="917"/>
      <c r="BU116" s="917"/>
      <c r="BV116" s="917" t="s">
        <v>113</v>
      </c>
      <c r="BW116" s="917"/>
      <c r="BX116" s="917"/>
      <c r="BY116" s="917"/>
      <c r="BZ116" s="917"/>
      <c r="CA116" s="917" t="s">
        <v>113</v>
      </c>
      <c r="CB116" s="917"/>
      <c r="CC116" s="917"/>
      <c r="CD116" s="917"/>
      <c r="CE116" s="917"/>
      <c r="CF116" s="911" t="s">
        <v>113</v>
      </c>
      <c r="CG116" s="912"/>
      <c r="CH116" s="912"/>
      <c r="CI116" s="912"/>
      <c r="CJ116" s="912"/>
      <c r="CK116" s="942"/>
      <c r="CL116" s="943"/>
      <c r="CM116" s="913" t="s">
        <v>429</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113</v>
      </c>
      <c r="DH116" s="956"/>
      <c r="DI116" s="956"/>
      <c r="DJ116" s="956"/>
      <c r="DK116" s="957"/>
      <c r="DL116" s="958" t="s">
        <v>113</v>
      </c>
      <c r="DM116" s="956"/>
      <c r="DN116" s="956"/>
      <c r="DO116" s="956"/>
      <c r="DP116" s="957"/>
      <c r="DQ116" s="958" t="s">
        <v>113</v>
      </c>
      <c r="DR116" s="956"/>
      <c r="DS116" s="956"/>
      <c r="DT116" s="956"/>
      <c r="DU116" s="957"/>
      <c r="DV116" s="959" t="s">
        <v>113</v>
      </c>
      <c r="DW116" s="960"/>
      <c r="DX116" s="960"/>
      <c r="DY116" s="960"/>
      <c r="DZ116" s="961"/>
    </row>
    <row r="117" spans="1:130" s="197" customFormat="1" ht="26.25" customHeight="1">
      <c r="A117" s="901" t="s">
        <v>170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430</v>
      </c>
      <c r="Z117" s="881"/>
      <c r="AA117" s="993">
        <v>2234821</v>
      </c>
      <c r="AB117" s="963"/>
      <c r="AC117" s="963"/>
      <c r="AD117" s="963"/>
      <c r="AE117" s="964"/>
      <c r="AF117" s="962">
        <v>2023251</v>
      </c>
      <c r="AG117" s="963"/>
      <c r="AH117" s="963"/>
      <c r="AI117" s="963"/>
      <c r="AJ117" s="964"/>
      <c r="AK117" s="962">
        <v>1919509</v>
      </c>
      <c r="AL117" s="963"/>
      <c r="AM117" s="963"/>
      <c r="AN117" s="963"/>
      <c r="AO117" s="964"/>
      <c r="AP117" s="965"/>
      <c r="AQ117" s="966"/>
      <c r="AR117" s="966"/>
      <c r="AS117" s="966"/>
      <c r="AT117" s="967"/>
      <c r="AU117" s="896"/>
      <c r="AV117" s="897"/>
      <c r="AW117" s="897"/>
      <c r="AX117" s="897"/>
      <c r="AY117" s="898"/>
      <c r="AZ117" s="992" t="s">
        <v>431</v>
      </c>
      <c r="BA117" s="968"/>
      <c r="BB117" s="968"/>
      <c r="BC117" s="968"/>
      <c r="BD117" s="968"/>
      <c r="BE117" s="968"/>
      <c r="BF117" s="968"/>
      <c r="BG117" s="968"/>
      <c r="BH117" s="968"/>
      <c r="BI117" s="968"/>
      <c r="BJ117" s="968"/>
      <c r="BK117" s="968"/>
      <c r="BL117" s="968"/>
      <c r="BM117" s="968"/>
      <c r="BN117" s="968"/>
      <c r="BO117" s="968"/>
      <c r="BP117" s="969"/>
      <c r="BQ117" s="982" t="s">
        <v>113</v>
      </c>
      <c r="BR117" s="983"/>
      <c r="BS117" s="983"/>
      <c r="BT117" s="983"/>
      <c r="BU117" s="983"/>
      <c r="BV117" s="983" t="s">
        <v>113</v>
      </c>
      <c r="BW117" s="983"/>
      <c r="BX117" s="983"/>
      <c r="BY117" s="983"/>
      <c r="BZ117" s="983"/>
      <c r="CA117" s="983" t="s">
        <v>113</v>
      </c>
      <c r="CB117" s="983"/>
      <c r="CC117" s="983"/>
      <c r="CD117" s="983"/>
      <c r="CE117" s="983"/>
      <c r="CF117" s="911" t="s">
        <v>113</v>
      </c>
      <c r="CG117" s="912"/>
      <c r="CH117" s="912"/>
      <c r="CI117" s="912"/>
      <c r="CJ117" s="912"/>
      <c r="CK117" s="942"/>
      <c r="CL117" s="943"/>
      <c r="CM117" s="913" t="s">
        <v>432</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113</v>
      </c>
      <c r="DH117" s="956"/>
      <c r="DI117" s="956"/>
      <c r="DJ117" s="956"/>
      <c r="DK117" s="957"/>
      <c r="DL117" s="958" t="s">
        <v>113</v>
      </c>
      <c r="DM117" s="956"/>
      <c r="DN117" s="956"/>
      <c r="DO117" s="956"/>
      <c r="DP117" s="957"/>
      <c r="DQ117" s="958" t="s">
        <v>113</v>
      </c>
      <c r="DR117" s="956"/>
      <c r="DS117" s="956"/>
      <c r="DT117" s="956"/>
      <c r="DU117" s="957"/>
      <c r="DV117" s="959" t="s">
        <v>113</v>
      </c>
      <c r="DW117" s="960"/>
      <c r="DX117" s="960"/>
      <c r="DY117" s="960"/>
      <c r="DZ117" s="961"/>
    </row>
    <row r="118" spans="1:130" s="197" customFormat="1" ht="26.25" customHeight="1">
      <c r="A118" s="901" t="s">
        <v>405</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403</v>
      </c>
      <c r="AB118" s="880"/>
      <c r="AC118" s="880"/>
      <c r="AD118" s="880"/>
      <c r="AE118" s="881"/>
      <c r="AF118" s="879" t="s">
        <v>286</v>
      </c>
      <c r="AG118" s="880"/>
      <c r="AH118" s="880"/>
      <c r="AI118" s="880"/>
      <c r="AJ118" s="881"/>
      <c r="AK118" s="879" t="s">
        <v>285</v>
      </c>
      <c r="AL118" s="880"/>
      <c r="AM118" s="880"/>
      <c r="AN118" s="880"/>
      <c r="AO118" s="881"/>
      <c r="AP118" s="987" t="s">
        <v>404</v>
      </c>
      <c r="AQ118" s="988"/>
      <c r="AR118" s="988"/>
      <c r="AS118" s="988"/>
      <c r="AT118" s="989"/>
      <c r="AU118" s="899"/>
      <c r="AV118" s="900"/>
      <c r="AW118" s="900"/>
      <c r="AX118" s="900"/>
      <c r="AY118" s="900"/>
      <c r="AZ118" s="228" t="s">
        <v>170</v>
      </c>
      <c r="BA118" s="228"/>
      <c r="BB118" s="228"/>
      <c r="BC118" s="228"/>
      <c r="BD118" s="228"/>
      <c r="BE118" s="228"/>
      <c r="BF118" s="228"/>
      <c r="BG118" s="228"/>
      <c r="BH118" s="228"/>
      <c r="BI118" s="228"/>
      <c r="BJ118" s="228"/>
      <c r="BK118" s="228"/>
      <c r="BL118" s="228"/>
      <c r="BM118" s="228"/>
      <c r="BN118" s="228"/>
      <c r="BO118" s="990" t="s">
        <v>433</v>
      </c>
      <c r="BP118" s="991"/>
      <c r="BQ118" s="982">
        <v>21641452</v>
      </c>
      <c r="BR118" s="983"/>
      <c r="BS118" s="983"/>
      <c r="BT118" s="983"/>
      <c r="BU118" s="983"/>
      <c r="BV118" s="983">
        <v>21160742</v>
      </c>
      <c r="BW118" s="983"/>
      <c r="BX118" s="983"/>
      <c r="BY118" s="983"/>
      <c r="BZ118" s="983"/>
      <c r="CA118" s="983">
        <v>19510255</v>
      </c>
      <c r="CB118" s="983"/>
      <c r="CC118" s="983"/>
      <c r="CD118" s="983"/>
      <c r="CE118" s="983"/>
      <c r="CF118" s="984"/>
      <c r="CG118" s="985"/>
      <c r="CH118" s="985"/>
      <c r="CI118" s="985"/>
      <c r="CJ118" s="986"/>
      <c r="CK118" s="942"/>
      <c r="CL118" s="943"/>
      <c r="CM118" s="913" t="s">
        <v>434</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113</v>
      </c>
      <c r="DH118" s="956"/>
      <c r="DI118" s="956"/>
      <c r="DJ118" s="956"/>
      <c r="DK118" s="957"/>
      <c r="DL118" s="958" t="s">
        <v>113</v>
      </c>
      <c r="DM118" s="956"/>
      <c r="DN118" s="956"/>
      <c r="DO118" s="956"/>
      <c r="DP118" s="957"/>
      <c r="DQ118" s="958" t="s">
        <v>113</v>
      </c>
      <c r="DR118" s="956"/>
      <c r="DS118" s="956"/>
      <c r="DT118" s="956"/>
      <c r="DU118" s="957"/>
      <c r="DV118" s="959" t="s">
        <v>113</v>
      </c>
      <c r="DW118" s="960"/>
      <c r="DX118" s="960"/>
      <c r="DY118" s="960"/>
      <c r="DZ118" s="961"/>
    </row>
    <row r="119" spans="1:130" s="197" customFormat="1" ht="26.25" customHeight="1">
      <c r="A119" s="971" t="s">
        <v>408</v>
      </c>
      <c r="B119" s="941"/>
      <c r="C119" s="920" t="s">
        <v>409</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113</v>
      </c>
      <c r="AB119" s="887"/>
      <c r="AC119" s="887"/>
      <c r="AD119" s="887"/>
      <c r="AE119" s="888"/>
      <c r="AF119" s="889" t="s">
        <v>113</v>
      </c>
      <c r="AG119" s="887"/>
      <c r="AH119" s="887"/>
      <c r="AI119" s="887"/>
      <c r="AJ119" s="888"/>
      <c r="AK119" s="889" t="s">
        <v>113</v>
      </c>
      <c r="AL119" s="887"/>
      <c r="AM119" s="887"/>
      <c r="AN119" s="887"/>
      <c r="AO119" s="888"/>
      <c r="AP119" s="890" t="s">
        <v>113</v>
      </c>
      <c r="AQ119" s="891"/>
      <c r="AR119" s="891"/>
      <c r="AS119" s="891"/>
      <c r="AT119" s="892"/>
      <c r="AU119" s="974" t="s">
        <v>435</v>
      </c>
      <c r="AV119" s="975"/>
      <c r="AW119" s="975"/>
      <c r="AX119" s="975"/>
      <c r="AY119" s="976"/>
      <c r="AZ119" s="937" t="s">
        <v>436</v>
      </c>
      <c r="BA119" s="884"/>
      <c r="BB119" s="884"/>
      <c r="BC119" s="884"/>
      <c r="BD119" s="884"/>
      <c r="BE119" s="884"/>
      <c r="BF119" s="884"/>
      <c r="BG119" s="884"/>
      <c r="BH119" s="884"/>
      <c r="BI119" s="884"/>
      <c r="BJ119" s="884"/>
      <c r="BK119" s="884"/>
      <c r="BL119" s="884"/>
      <c r="BM119" s="884"/>
      <c r="BN119" s="884"/>
      <c r="BO119" s="884"/>
      <c r="BP119" s="885"/>
      <c r="BQ119" s="923">
        <v>4636877</v>
      </c>
      <c r="BR119" s="924"/>
      <c r="BS119" s="924"/>
      <c r="BT119" s="924"/>
      <c r="BU119" s="924"/>
      <c r="BV119" s="924">
        <v>5263637</v>
      </c>
      <c r="BW119" s="924"/>
      <c r="BX119" s="924"/>
      <c r="BY119" s="924"/>
      <c r="BZ119" s="924"/>
      <c r="CA119" s="924">
        <v>6094922</v>
      </c>
      <c r="CB119" s="924"/>
      <c r="CC119" s="924"/>
      <c r="CD119" s="924"/>
      <c r="CE119" s="924"/>
      <c r="CF119" s="938">
        <v>92.4</v>
      </c>
      <c r="CG119" s="939"/>
      <c r="CH119" s="939"/>
      <c r="CI119" s="939"/>
      <c r="CJ119" s="939"/>
      <c r="CK119" s="944"/>
      <c r="CL119" s="945"/>
      <c r="CM119" s="1001" t="s">
        <v>437</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70226</v>
      </c>
      <c r="DH119" s="995"/>
      <c r="DI119" s="995"/>
      <c r="DJ119" s="995"/>
      <c r="DK119" s="996"/>
      <c r="DL119" s="997">
        <v>63317</v>
      </c>
      <c r="DM119" s="995"/>
      <c r="DN119" s="995"/>
      <c r="DO119" s="995"/>
      <c r="DP119" s="996"/>
      <c r="DQ119" s="997">
        <v>53384</v>
      </c>
      <c r="DR119" s="995"/>
      <c r="DS119" s="995"/>
      <c r="DT119" s="995"/>
      <c r="DU119" s="996"/>
      <c r="DV119" s="998">
        <v>0.8</v>
      </c>
      <c r="DW119" s="999"/>
      <c r="DX119" s="999"/>
      <c r="DY119" s="999"/>
      <c r="DZ119" s="1000"/>
    </row>
    <row r="120" spans="1:130" s="197" customFormat="1" ht="26.25" customHeight="1">
      <c r="A120" s="972"/>
      <c r="B120" s="943"/>
      <c r="C120" s="913" t="s">
        <v>413</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113</v>
      </c>
      <c r="AB120" s="956"/>
      <c r="AC120" s="956"/>
      <c r="AD120" s="956"/>
      <c r="AE120" s="957"/>
      <c r="AF120" s="958" t="s">
        <v>113</v>
      </c>
      <c r="AG120" s="956"/>
      <c r="AH120" s="956"/>
      <c r="AI120" s="956"/>
      <c r="AJ120" s="957"/>
      <c r="AK120" s="958" t="s">
        <v>113</v>
      </c>
      <c r="AL120" s="956"/>
      <c r="AM120" s="956"/>
      <c r="AN120" s="956"/>
      <c r="AO120" s="957"/>
      <c r="AP120" s="959" t="s">
        <v>113</v>
      </c>
      <c r="AQ120" s="960"/>
      <c r="AR120" s="960"/>
      <c r="AS120" s="960"/>
      <c r="AT120" s="961"/>
      <c r="AU120" s="977"/>
      <c r="AV120" s="978"/>
      <c r="AW120" s="978"/>
      <c r="AX120" s="978"/>
      <c r="AY120" s="979"/>
      <c r="AZ120" s="946" t="s">
        <v>438</v>
      </c>
      <c r="BA120" s="947"/>
      <c r="BB120" s="947"/>
      <c r="BC120" s="947"/>
      <c r="BD120" s="947"/>
      <c r="BE120" s="947"/>
      <c r="BF120" s="947"/>
      <c r="BG120" s="947"/>
      <c r="BH120" s="947"/>
      <c r="BI120" s="947"/>
      <c r="BJ120" s="947"/>
      <c r="BK120" s="947"/>
      <c r="BL120" s="947"/>
      <c r="BM120" s="947"/>
      <c r="BN120" s="947"/>
      <c r="BO120" s="947"/>
      <c r="BP120" s="948"/>
      <c r="BQ120" s="916">
        <v>561424</v>
      </c>
      <c r="BR120" s="917"/>
      <c r="BS120" s="917"/>
      <c r="BT120" s="917"/>
      <c r="BU120" s="917"/>
      <c r="BV120" s="917">
        <v>547411</v>
      </c>
      <c r="BW120" s="917"/>
      <c r="BX120" s="917"/>
      <c r="BY120" s="917"/>
      <c r="BZ120" s="917"/>
      <c r="CA120" s="917">
        <v>472314</v>
      </c>
      <c r="CB120" s="917"/>
      <c r="CC120" s="917"/>
      <c r="CD120" s="917"/>
      <c r="CE120" s="917"/>
      <c r="CF120" s="911">
        <v>7.2</v>
      </c>
      <c r="CG120" s="912"/>
      <c r="CH120" s="912"/>
      <c r="CI120" s="912"/>
      <c r="CJ120" s="912"/>
      <c r="CK120" s="1010" t="s">
        <v>439</v>
      </c>
      <c r="CL120" s="1011"/>
      <c r="CM120" s="1011"/>
      <c r="CN120" s="1011"/>
      <c r="CO120" s="1012"/>
      <c r="CP120" s="1018" t="s">
        <v>383</v>
      </c>
      <c r="CQ120" s="1019"/>
      <c r="CR120" s="1019"/>
      <c r="CS120" s="1019"/>
      <c r="CT120" s="1019"/>
      <c r="CU120" s="1019"/>
      <c r="CV120" s="1019"/>
      <c r="CW120" s="1019"/>
      <c r="CX120" s="1019"/>
      <c r="CY120" s="1019"/>
      <c r="CZ120" s="1019"/>
      <c r="DA120" s="1019"/>
      <c r="DB120" s="1019"/>
      <c r="DC120" s="1019"/>
      <c r="DD120" s="1019"/>
      <c r="DE120" s="1019"/>
      <c r="DF120" s="1020"/>
      <c r="DG120" s="923">
        <v>3024280</v>
      </c>
      <c r="DH120" s="924"/>
      <c r="DI120" s="924"/>
      <c r="DJ120" s="924"/>
      <c r="DK120" s="924"/>
      <c r="DL120" s="924">
        <v>3434319</v>
      </c>
      <c r="DM120" s="924"/>
      <c r="DN120" s="924"/>
      <c r="DO120" s="924"/>
      <c r="DP120" s="924"/>
      <c r="DQ120" s="924">
        <v>3533486</v>
      </c>
      <c r="DR120" s="924"/>
      <c r="DS120" s="924"/>
      <c r="DT120" s="924"/>
      <c r="DU120" s="924"/>
      <c r="DV120" s="925">
        <v>53.6</v>
      </c>
      <c r="DW120" s="925"/>
      <c r="DX120" s="925"/>
      <c r="DY120" s="925"/>
      <c r="DZ120" s="926"/>
    </row>
    <row r="121" spans="1:130" s="197" customFormat="1" ht="26.25" customHeight="1">
      <c r="A121" s="972"/>
      <c r="B121" s="943"/>
      <c r="C121" s="1007" t="s">
        <v>440</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113</v>
      </c>
      <c r="AB121" s="956"/>
      <c r="AC121" s="956"/>
      <c r="AD121" s="956"/>
      <c r="AE121" s="957"/>
      <c r="AF121" s="958" t="s">
        <v>113</v>
      </c>
      <c r="AG121" s="956"/>
      <c r="AH121" s="956"/>
      <c r="AI121" s="956"/>
      <c r="AJ121" s="957"/>
      <c r="AK121" s="958" t="s">
        <v>113</v>
      </c>
      <c r="AL121" s="956"/>
      <c r="AM121" s="956"/>
      <c r="AN121" s="956"/>
      <c r="AO121" s="957"/>
      <c r="AP121" s="959" t="s">
        <v>113</v>
      </c>
      <c r="AQ121" s="960"/>
      <c r="AR121" s="960"/>
      <c r="AS121" s="960"/>
      <c r="AT121" s="961"/>
      <c r="AU121" s="977"/>
      <c r="AV121" s="978"/>
      <c r="AW121" s="978"/>
      <c r="AX121" s="978"/>
      <c r="AY121" s="979"/>
      <c r="AZ121" s="992" t="s">
        <v>441</v>
      </c>
      <c r="BA121" s="968"/>
      <c r="BB121" s="968"/>
      <c r="BC121" s="968"/>
      <c r="BD121" s="968"/>
      <c r="BE121" s="968"/>
      <c r="BF121" s="968"/>
      <c r="BG121" s="968"/>
      <c r="BH121" s="968"/>
      <c r="BI121" s="968"/>
      <c r="BJ121" s="968"/>
      <c r="BK121" s="968"/>
      <c r="BL121" s="968"/>
      <c r="BM121" s="968"/>
      <c r="BN121" s="968"/>
      <c r="BO121" s="968"/>
      <c r="BP121" s="969"/>
      <c r="BQ121" s="982">
        <v>12269222</v>
      </c>
      <c r="BR121" s="983"/>
      <c r="BS121" s="983"/>
      <c r="BT121" s="983"/>
      <c r="BU121" s="983"/>
      <c r="BV121" s="983">
        <v>12139209</v>
      </c>
      <c r="BW121" s="983"/>
      <c r="BX121" s="983"/>
      <c r="BY121" s="983"/>
      <c r="BZ121" s="983"/>
      <c r="CA121" s="983">
        <v>11682169</v>
      </c>
      <c r="CB121" s="983"/>
      <c r="CC121" s="983"/>
      <c r="CD121" s="983"/>
      <c r="CE121" s="983"/>
      <c r="CF121" s="1021">
        <v>177.1</v>
      </c>
      <c r="CG121" s="1022"/>
      <c r="CH121" s="1022"/>
      <c r="CI121" s="1022"/>
      <c r="CJ121" s="1022"/>
      <c r="CK121" s="1013"/>
      <c r="CL121" s="1014"/>
      <c r="CM121" s="1014"/>
      <c r="CN121" s="1014"/>
      <c r="CO121" s="1015"/>
      <c r="CP121" s="1004" t="s">
        <v>385</v>
      </c>
      <c r="CQ121" s="1005"/>
      <c r="CR121" s="1005"/>
      <c r="CS121" s="1005"/>
      <c r="CT121" s="1005"/>
      <c r="CU121" s="1005"/>
      <c r="CV121" s="1005"/>
      <c r="CW121" s="1005"/>
      <c r="CX121" s="1005"/>
      <c r="CY121" s="1005"/>
      <c r="CZ121" s="1005"/>
      <c r="DA121" s="1005"/>
      <c r="DB121" s="1005"/>
      <c r="DC121" s="1005"/>
      <c r="DD121" s="1005"/>
      <c r="DE121" s="1005"/>
      <c r="DF121" s="1006"/>
      <c r="DG121" s="916">
        <v>813516</v>
      </c>
      <c r="DH121" s="917"/>
      <c r="DI121" s="917"/>
      <c r="DJ121" s="917"/>
      <c r="DK121" s="917"/>
      <c r="DL121" s="917">
        <v>877785</v>
      </c>
      <c r="DM121" s="917"/>
      <c r="DN121" s="917"/>
      <c r="DO121" s="917"/>
      <c r="DP121" s="917"/>
      <c r="DQ121" s="917">
        <v>802419</v>
      </c>
      <c r="DR121" s="917"/>
      <c r="DS121" s="917"/>
      <c r="DT121" s="917"/>
      <c r="DU121" s="917"/>
      <c r="DV121" s="918">
        <v>12.2</v>
      </c>
      <c r="DW121" s="918"/>
      <c r="DX121" s="918"/>
      <c r="DY121" s="918"/>
      <c r="DZ121" s="919"/>
    </row>
    <row r="122" spans="1:130" s="197" customFormat="1" ht="26.25" customHeight="1">
      <c r="A122" s="972"/>
      <c r="B122" s="943"/>
      <c r="C122" s="913" t="s">
        <v>423</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113</v>
      </c>
      <c r="AB122" s="956"/>
      <c r="AC122" s="956"/>
      <c r="AD122" s="956"/>
      <c r="AE122" s="957"/>
      <c r="AF122" s="958" t="s">
        <v>113</v>
      </c>
      <c r="AG122" s="956"/>
      <c r="AH122" s="956"/>
      <c r="AI122" s="956"/>
      <c r="AJ122" s="957"/>
      <c r="AK122" s="958" t="s">
        <v>113</v>
      </c>
      <c r="AL122" s="956"/>
      <c r="AM122" s="956"/>
      <c r="AN122" s="956"/>
      <c r="AO122" s="957"/>
      <c r="AP122" s="959" t="s">
        <v>113</v>
      </c>
      <c r="AQ122" s="960"/>
      <c r="AR122" s="960"/>
      <c r="AS122" s="960"/>
      <c r="AT122" s="961"/>
      <c r="AU122" s="980"/>
      <c r="AV122" s="981"/>
      <c r="AW122" s="981"/>
      <c r="AX122" s="981"/>
      <c r="AY122" s="981"/>
      <c r="AZ122" s="228" t="s">
        <v>170</v>
      </c>
      <c r="BA122" s="228"/>
      <c r="BB122" s="228"/>
      <c r="BC122" s="228"/>
      <c r="BD122" s="228"/>
      <c r="BE122" s="228"/>
      <c r="BF122" s="228"/>
      <c r="BG122" s="228"/>
      <c r="BH122" s="228"/>
      <c r="BI122" s="228"/>
      <c r="BJ122" s="228"/>
      <c r="BK122" s="228"/>
      <c r="BL122" s="228"/>
      <c r="BM122" s="228"/>
      <c r="BN122" s="228"/>
      <c r="BO122" s="990" t="s">
        <v>442</v>
      </c>
      <c r="BP122" s="991"/>
      <c r="BQ122" s="1031">
        <v>17467523</v>
      </c>
      <c r="BR122" s="1032"/>
      <c r="BS122" s="1032"/>
      <c r="BT122" s="1032"/>
      <c r="BU122" s="1032"/>
      <c r="BV122" s="1032">
        <v>17950257</v>
      </c>
      <c r="BW122" s="1032"/>
      <c r="BX122" s="1032"/>
      <c r="BY122" s="1032"/>
      <c r="BZ122" s="1032"/>
      <c r="CA122" s="1032">
        <v>18249405</v>
      </c>
      <c r="CB122" s="1032"/>
      <c r="CC122" s="1032"/>
      <c r="CD122" s="1032"/>
      <c r="CE122" s="1032"/>
      <c r="CF122" s="984"/>
      <c r="CG122" s="985"/>
      <c r="CH122" s="985"/>
      <c r="CI122" s="985"/>
      <c r="CJ122" s="986"/>
      <c r="CK122" s="1013"/>
      <c r="CL122" s="1014"/>
      <c r="CM122" s="1014"/>
      <c r="CN122" s="1014"/>
      <c r="CO122" s="1015"/>
      <c r="CP122" s="1004" t="s">
        <v>381</v>
      </c>
      <c r="CQ122" s="1005"/>
      <c r="CR122" s="1005"/>
      <c r="CS122" s="1005"/>
      <c r="CT122" s="1005"/>
      <c r="CU122" s="1005"/>
      <c r="CV122" s="1005"/>
      <c r="CW122" s="1005"/>
      <c r="CX122" s="1005"/>
      <c r="CY122" s="1005"/>
      <c r="CZ122" s="1005"/>
      <c r="DA122" s="1005"/>
      <c r="DB122" s="1005"/>
      <c r="DC122" s="1005"/>
      <c r="DD122" s="1005"/>
      <c r="DE122" s="1005"/>
      <c r="DF122" s="1006"/>
      <c r="DG122" s="916">
        <v>763859</v>
      </c>
      <c r="DH122" s="917"/>
      <c r="DI122" s="917"/>
      <c r="DJ122" s="917"/>
      <c r="DK122" s="917"/>
      <c r="DL122" s="917">
        <v>701863</v>
      </c>
      <c r="DM122" s="917"/>
      <c r="DN122" s="917"/>
      <c r="DO122" s="917"/>
      <c r="DP122" s="917"/>
      <c r="DQ122" s="917">
        <v>378451</v>
      </c>
      <c r="DR122" s="917"/>
      <c r="DS122" s="917"/>
      <c r="DT122" s="917"/>
      <c r="DU122" s="917"/>
      <c r="DV122" s="918">
        <v>5.7</v>
      </c>
      <c r="DW122" s="918"/>
      <c r="DX122" s="918"/>
      <c r="DY122" s="918"/>
      <c r="DZ122" s="919"/>
    </row>
    <row r="123" spans="1:130" s="197" customFormat="1" ht="26.25" customHeight="1" thickBot="1">
      <c r="A123" s="972"/>
      <c r="B123" s="943"/>
      <c r="C123" s="913" t="s">
        <v>429</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113</v>
      </c>
      <c r="AB123" s="956"/>
      <c r="AC123" s="956"/>
      <c r="AD123" s="956"/>
      <c r="AE123" s="957"/>
      <c r="AF123" s="958" t="s">
        <v>113</v>
      </c>
      <c r="AG123" s="956"/>
      <c r="AH123" s="956"/>
      <c r="AI123" s="956"/>
      <c r="AJ123" s="957"/>
      <c r="AK123" s="958" t="s">
        <v>113</v>
      </c>
      <c r="AL123" s="956"/>
      <c r="AM123" s="956"/>
      <c r="AN123" s="956"/>
      <c r="AO123" s="957"/>
      <c r="AP123" s="959" t="s">
        <v>113</v>
      </c>
      <c r="AQ123" s="960"/>
      <c r="AR123" s="960"/>
      <c r="AS123" s="960"/>
      <c r="AT123" s="961"/>
      <c r="AU123" s="1028" t="s">
        <v>443</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61.9</v>
      </c>
      <c r="BR123" s="1024"/>
      <c r="BS123" s="1024"/>
      <c r="BT123" s="1024"/>
      <c r="BU123" s="1024"/>
      <c r="BV123" s="1024">
        <v>48.6</v>
      </c>
      <c r="BW123" s="1024"/>
      <c r="BX123" s="1024"/>
      <c r="BY123" s="1024"/>
      <c r="BZ123" s="1024"/>
      <c r="CA123" s="1024">
        <v>19.100000000000001</v>
      </c>
      <c r="CB123" s="1024"/>
      <c r="CC123" s="1024"/>
      <c r="CD123" s="1024"/>
      <c r="CE123" s="1024"/>
      <c r="CF123" s="1025"/>
      <c r="CG123" s="1026"/>
      <c r="CH123" s="1026"/>
      <c r="CI123" s="1026"/>
      <c r="CJ123" s="1027"/>
      <c r="CK123" s="1013"/>
      <c r="CL123" s="1014"/>
      <c r="CM123" s="1014"/>
      <c r="CN123" s="1014"/>
      <c r="CO123" s="1015"/>
      <c r="CP123" s="1004" t="s">
        <v>386</v>
      </c>
      <c r="CQ123" s="1005"/>
      <c r="CR123" s="1005"/>
      <c r="CS123" s="1005"/>
      <c r="CT123" s="1005"/>
      <c r="CU123" s="1005"/>
      <c r="CV123" s="1005"/>
      <c r="CW123" s="1005"/>
      <c r="CX123" s="1005"/>
      <c r="CY123" s="1005"/>
      <c r="CZ123" s="1005"/>
      <c r="DA123" s="1005"/>
      <c r="DB123" s="1005"/>
      <c r="DC123" s="1005"/>
      <c r="DD123" s="1005"/>
      <c r="DE123" s="1005"/>
      <c r="DF123" s="1006"/>
      <c r="DG123" s="955">
        <v>37428</v>
      </c>
      <c r="DH123" s="956"/>
      <c r="DI123" s="956"/>
      <c r="DJ123" s="956"/>
      <c r="DK123" s="957"/>
      <c r="DL123" s="958">
        <v>39149</v>
      </c>
      <c r="DM123" s="956"/>
      <c r="DN123" s="956"/>
      <c r="DO123" s="956"/>
      <c r="DP123" s="957"/>
      <c r="DQ123" s="958">
        <v>37093</v>
      </c>
      <c r="DR123" s="956"/>
      <c r="DS123" s="956"/>
      <c r="DT123" s="956"/>
      <c r="DU123" s="957"/>
      <c r="DV123" s="959">
        <v>0.6</v>
      </c>
      <c r="DW123" s="960"/>
      <c r="DX123" s="960"/>
      <c r="DY123" s="960"/>
      <c r="DZ123" s="961"/>
    </row>
    <row r="124" spans="1:130" s="197" customFormat="1" ht="26.25" customHeight="1">
      <c r="A124" s="972"/>
      <c r="B124" s="943"/>
      <c r="C124" s="913" t="s">
        <v>432</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113</v>
      </c>
      <c r="AB124" s="956"/>
      <c r="AC124" s="956"/>
      <c r="AD124" s="956"/>
      <c r="AE124" s="957"/>
      <c r="AF124" s="958" t="s">
        <v>113</v>
      </c>
      <c r="AG124" s="956"/>
      <c r="AH124" s="956"/>
      <c r="AI124" s="956"/>
      <c r="AJ124" s="957"/>
      <c r="AK124" s="958" t="s">
        <v>113</v>
      </c>
      <c r="AL124" s="956"/>
      <c r="AM124" s="956"/>
      <c r="AN124" s="956"/>
      <c r="AO124" s="957"/>
      <c r="AP124" s="959" t="s">
        <v>113</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444</v>
      </c>
      <c r="CQ124" s="1005"/>
      <c r="CR124" s="1005"/>
      <c r="CS124" s="1005"/>
      <c r="CT124" s="1005"/>
      <c r="CU124" s="1005"/>
      <c r="CV124" s="1005"/>
      <c r="CW124" s="1005"/>
      <c r="CX124" s="1005"/>
      <c r="CY124" s="1005"/>
      <c r="CZ124" s="1005"/>
      <c r="DA124" s="1005"/>
      <c r="DB124" s="1005"/>
      <c r="DC124" s="1005"/>
      <c r="DD124" s="1005"/>
      <c r="DE124" s="1005"/>
      <c r="DF124" s="1006"/>
      <c r="DG124" s="994">
        <v>170639</v>
      </c>
      <c r="DH124" s="995"/>
      <c r="DI124" s="995"/>
      <c r="DJ124" s="995"/>
      <c r="DK124" s="996"/>
      <c r="DL124" s="997" t="s">
        <v>113</v>
      </c>
      <c r="DM124" s="995"/>
      <c r="DN124" s="995"/>
      <c r="DO124" s="995"/>
      <c r="DP124" s="996"/>
      <c r="DQ124" s="997" t="s">
        <v>113</v>
      </c>
      <c r="DR124" s="995"/>
      <c r="DS124" s="995"/>
      <c r="DT124" s="995"/>
      <c r="DU124" s="996"/>
      <c r="DV124" s="998" t="s">
        <v>113</v>
      </c>
      <c r="DW124" s="999"/>
      <c r="DX124" s="999"/>
      <c r="DY124" s="999"/>
      <c r="DZ124" s="1000"/>
    </row>
    <row r="125" spans="1:130" s="197" customFormat="1" ht="26.25" customHeight="1" thickBot="1">
      <c r="A125" s="972"/>
      <c r="B125" s="943"/>
      <c r="C125" s="913" t="s">
        <v>434</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113</v>
      </c>
      <c r="AB125" s="956"/>
      <c r="AC125" s="956"/>
      <c r="AD125" s="956"/>
      <c r="AE125" s="957"/>
      <c r="AF125" s="958" t="s">
        <v>113</v>
      </c>
      <c r="AG125" s="956"/>
      <c r="AH125" s="956"/>
      <c r="AI125" s="956"/>
      <c r="AJ125" s="957"/>
      <c r="AK125" s="958" t="s">
        <v>113</v>
      </c>
      <c r="AL125" s="956"/>
      <c r="AM125" s="956"/>
      <c r="AN125" s="956"/>
      <c r="AO125" s="957"/>
      <c r="AP125" s="959" t="s">
        <v>113</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445</v>
      </c>
      <c r="CL125" s="1011"/>
      <c r="CM125" s="1011"/>
      <c r="CN125" s="1011"/>
      <c r="CO125" s="1012"/>
      <c r="CP125" s="937" t="s">
        <v>446</v>
      </c>
      <c r="CQ125" s="884"/>
      <c r="CR125" s="884"/>
      <c r="CS125" s="884"/>
      <c r="CT125" s="884"/>
      <c r="CU125" s="884"/>
      <c r="CV125" s="884"/>
      <c r="CW125" s="884"/>
      <c r="CX125" s="884"/>
      <c r="CY125" s="884"/>
      <c r="CZ125" s="884"/>
      <c r="DA125" s="884"/>
      <c r="DB125" s="884"/>
      <c r="DC125" s="884"/>
      <c r="DD125" s="884"/>
      <c r="DE125" s="884"/>
      <c r="DF125" s="885"/>
      <c r="DG125" s="923" t="s">
        <v>113</v>
      </c>
      <c r="DH125" s="924"/>
      <c r="DI125" s="924"/>
      <c r="DJ125" s="924"/>
      <c r="DK125" s="924"/>
      <c r="DL125" s="924" t="s">
        <v>113</v>
      </c>
      <c r="DM125" s="924"/>
      <c r="DN125" s="924"/>
      <c r="DO125" s="924"/>
      <c r="DP125" s="924"/>
      <c r="DQ125" s="924" t="s">
        <v>113</v>
      </c>
      <c r="DR125" s="924"/>
      <c r="DS125" s="924"/>
      <c r="DT125" s="924"/>
      <c r="DU125" s="924"/>
      <c r="DV125" s="925" t="s">
        <v>113</v>
      </c>
      <c r="DW125" s="925"/>
      <c r="DX125" s="925"/>
      <c r="DY125" s="925"/>
      <c r="DZ125" s="926"/>
    </row>
    <row r="126" spans="1:130" s="197" customFormat="1" ht="26.25" customHeight="1">
      <c r="A126" s="972"/>
      <c r="B126" s="943"/>
      <c r="C126" s="913" t="s">
        <v>437</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213890</v>
      </c>
      <c r="AB126" s="956"/>
      <c r="AC126" s="956"/>
      <c r="AD126" s="956"/>
      <c r="AE126" s="957"/>
      <c r="AF126" s="958">
        <v>187526</v>
      </c>
      <c r="AG126" s="956"/>
      <c r="AH126" s="956"/>
      <c r="AI126" s="956"/>
      <c r="AJ126" s="957"/>
      <c r="AK126" s="958">
        <v>152452</v>
      </c>
      <c r="AL126" s="956"/>
      <c r="AM126" s="956"/>
      <c r="AN126" s="956"/>
      <c r="AO126" s="957"/>
      <c r="AP126" s="959">
        <v>2.2999999999999998</v>
      </c>
      <c r="AQ126" s="960"/>
      <c r="AR126" s="960"/>
      <c r="AS126" s="960"/>
      <c r="AT126" s="961"/>
      <c r="AU126" s="233"/>
      <c r="AV126" s="233"/>
      <c r="AW126" s="233"/>
      <c r="AX126" s="1033" t="s">
        <v>447</v>
      </c>
      <c r="AY126" s="1034"/>
      <c r="AZ126" s="1034"/>
      <c r="BA126" s="1034"/>
      <c r="BB126" s="1034"/>
      <c r="BC126" s="1034"/>
      <c r="BD126" s="1034"/>
      <c r="BE126" s="1035"/>
      <c r="BF126" s="1049" t="s">
        <v>448</v>
      </c>
      <c r="BG126" s="1034"/>
      <c r="BH126" s="1034"/>
      <c r="BI126" s="1034"/>
      <c r="BJ126" s="1034"/>
      <c r="BK126" s="1034"/>
      <c r="BL126" s="1035"/>
      <c r="BM126" s="1049" t="s">
        <v>449</v>
      </c>
      <c r="BN126" s="1034"/>
      <c r="BO126" s="1034"/>
      <c r="BP126" s="1034"/>
      <c r="BQ126" s="1034"/>
      <c r="BR126" s="1034"/>
      <c r="BS126" s="1035"/>
      <c r="BT126" s="1049" t="s">
        <v>450</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451</v>
      </c>
      <c r="CQ126" s="947"/>
      <c r="CR126" s="947"/>
      <c r="CS126" s="947"/>
      <c r="CT126" s="947"/>
      <c r="CU126" s="947"/>
      <c r="CV126" s="947"/>
      <c r="CW126" s="947"/>
      <c r="CX126" s="947"/>
      <c r="CY126" s="947"/>
      <c r="CZ126" s="947"/>
      <c r="DA126" s="947"/>
      <c r="DB126" s="947"/>
      <c r="DC126" s="947"/>
      <c r="DD126" s="947"/>
      <c r="DE126" s="947"/>
      <c r="DF126" s="948"/>
      <c r="DG126" s="916" t="s">
        <v>113</v>
      </c>
      <c r="DH126" s="917"/>
      <c r="DI126" s="917"/>
      <c r="DJ126" s="917"/>
      <c r="DK126" s="917"/>
      <c r="DL126" s="917" t="s">
        <v>113</v>
      </c>
      <c r="DM126" s="917"/>
      <c r="DN126" s="917"/>
      <c r="DO126" s="917"/>
      <c r="DP126" s="917"/>
      <c r="DQ126" s="917" t="s">
        <v>113</v>
      </c>
      <c r="DR126" s="917"/>
      <c r="DS126" s="917"/>
      <c r="DT126" s="917"/>
      <c r="DU126" s="917"/>
      <c r="DV126" s="918" t="s">
        <v>113</v>
      </c>
      <c r="DW126" s="918"/>
      <c r="DX126" s="918"/>
      <c r="DY126" s="918"/>
      <c r="DZ126" s="919"/>
    </row>
    <row r="127" spans="1:130" s="197" customFormat="1" ht="26.25" customHeight="1" thickBot="1">
      <c r="A127" s="973"/>
      <c r="B127" s="945"/>
      <c r="C127" s="1001" t="s">
        <v>452</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447</v>
      </c>
      <c r="AB127" s="956"/>
      <c r="AC127" s="956"/>
      <c r="AD127" s="956"/>
      <c r="AE127" s="957"/>
      <c r="AF127" s="958">
        <v>456</v>
      </c>
      <c r="AG127" s="956"/>
      <c r="AH127" s="956"/>
      <c r="AI127" s="956"/>
      <c r="AJ127" s="957"/>
      <c r="AK127" s="958">
        <v>357</v>
      </c>
      <c r="AL127" s="956"/>
      <c r="AM127" s="956"/>
      <c r="AN127" s="956"/>
      <c r="AO127" s="957"/>
      <c r="AP127" s="959">
        <v>0</v>
      </c>
      <c r="AQ127" s="960"/>
      <c r="AR127" s="960"/>
      <c r="AS127" s="960"/>
      <c r="AT127" s="961"/>
      <c r="AU127" s="233"/>
      <c r="AV127" s="233"/>
      <c r="AW127" s="233"/>
      <c r="AX127" s="883" t="s">
        <v>453</v>
      </c>
      <c r="AY127" s="884"/>
      <c r="AZ127" s="884"/>
      <c r="BA127" s="884"/>
      <c r="BB127" s="884"/>
      <c r="BC127" s="884"/>
      <c r="BD127" s="884"/>
      <c r="BE127" s="885"/>
      <c r="BF127" s="1038" t="s">
        <v>113</v>
      </c>
      <c r="BG127" s="1039"/>
      <c r="BH127" s="1039"/>
      <c r="BI127" s="1039"/>
      <c r="BJ127" s="1039"/>
      <c r="BK127" s="1039"/>
      <c r="BL127" s="1048"/>
      <c r="BM127" s="1038">
        <v>13.78</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454</v>
      </c>
      <c r="CQ127" s="1042"/>
      <c r="CR127" s="1042"/>
      <c r="CS127" s="1042"/>
      <c r="CT127" s="1042"/>
      <c r="CU127" s="1042"/>
      <c r="CV127" s="1042"/>
      <c r="CW127" s="1042"/>
      <c r="CX127" s="1042"/>
      <c r="CY127" s="1042"/>
      <c r="CZ127" s="1042"/>
      <c r="DA127" s="1042"/>
      <c r="DB127" s="1042"/>
      <c r="DC127" s="1042"/>
      <c r="DD127" s="1042"/>
      <c r="DE127" s="1042"/>
      <c r="DF127" s="1043"/>
      <c r="DG127" s="1044" t="s">
        <v>113</v>
      </c>
      <c r="DH127" s="1045"/>
      <c r="DI127" s="1045"/>
      <c r="DJ127" s="1045"/>
      <c r="DK127" s="1045"/>
      <c r="DL127" s="1045" t="s">
        <v>113</v>
      </c>
      <c r="DM127" s="1045"/>
      <c r="DN127" s="1045"/>
      <c r="DO127" s="1045"/>
      <c r="DP127" s="1045"/>
      <c r="DQ127" s="1045" t="s">
        <v>113</v>
      </c>
      <c r="DR127" s="1045"/>
      <c r="DS127" s="1045"/>
      <c r="DT127" s="1045"/>
      <c r="DU127" s="1045"/>
      <c r="DV127" s="1046" t="s">
        <v>113</v>
      </c>
      <c r="DW127" s="1046"/>
      <c r="DX127" s="1046"/>
      <c r="DY127" s="1046"/>
      <c r="DZ127" s="1047"/>
    </row>
    <row r="128" spans="1:130" s="197" customFormat="1" ht="26.25" customHeight="1">
      <c r="A128" s="1068" t="s">
        <v>455</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456</v>
      </c>
      <c r="X128" s="1070"/>
      <c r="Y128" s="1070"/>
      <c r="Z128" s="1071"/>
      <c r="AA128" s="1086">
        <v>96039</v>
      </c>
      <c r="AB128" s="1087"/>
      <c r="AC128" s="1087"/>
      <c r="AD128" s="1087"/>
      <c r="AE128" s="1088"/>
      <c r="AF128" s="1089">
        <v>88403</v>
      </c>
      <c r="AG128" s="1087"/>
      <c r="AH128" s="1087"/>
      <c r="AI128" s="1087"/>
      <c r="AJ128" s="1088"/>
      <c r="AK128" s="1089">
        <v>70241</v>
      </c>
      <c r="AL128" s="1087"/>
      <c r="AM128" s="1087"/>
      <c r="AN128" s="1087"/>
      <c r="AO128" s="1088"/>
      <c r="AP128" s="1090"/>
      <c r="AQ128" s="1091"/>
      <c r="AR128" s="1091"/>
      <c r="AS128" s="1091"/>
      <c r="AT128" s="1092"/>
      <c r="AU128" s="235"/>
      <c r="AV128" s="235"/>
      <c r="AW128" s="235"/>
      <c r="AX128" s="1051" t="s">
        <v>457</v>
      </c>
      <c r="AY128" s="947"/>
      <c r="AZ128" s="947"/>
      <c r="BA128" s="947"/>
      <c r="BB128" s="947"/>
      <c r="BC128" s="947"/>
      <c r="BD128" s="947"/>
      <c r="BE128" s="948"/>
      <c r="BF128" s="1063" t="s">
        <v>113</v>
      </c>
      <c r="BG128" s="1064"/>
      <c r="BH128" s="1064"/>
      <c r="BI128" s="1064"/>
      <c r="BJ128" s="1064"/>
      <c r="BK128" s="1064"/>
      <c r="BL128" s="1065"/>
      <c r="BM128" s="1063">
        <v>18.78</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458</v>
      </c>
      <c r="X129" s="1058"/>
      <c r="Y129" s="1058"/>
      <c r="Z129" s="1059"/>
      <c r="AA129" s="955">
        <v>8067766</v>
      </c>
      <c r="AB129" s="956"/>
      <c r="AC129" s="956"/>
      <c r="AD129" s="956"/>
      <c r="AE129" s="957"/>
      <c r="AF129" s="958">
        <v>7875525</v>
      </c>
      <c r="AG129" s="956"/>
      <c r="AH129" s="956"/>
      <c r="AI129" s="956"/>
      <c r="AJ129" s="957"/>
      <c r="AK129" s="958">
        <v>7901356</v>
      </c>
      <c r="AL129" s="956"/>
      <c r="AM129" s="956"/>
      <c r="AN129" s="956"/>
      <c r="AO129" s="957"/>
      <c r="AP129" s="1060"/>
      <c r="AQ129" s="1061"/>
      <c r="AR129" s="1061"/>
      <c r="AS129" s="1061"/>
      <c r="AT129" s="1062"/>
      <c r="AU129" s="235"/>
      <c r="AV129" s="235"/>
      <c r="AW129" s="235"/>
      <c r="AX129" s="1051" t="s">
        <v>459</v>
      </c>
      <c r="AY129" s="947"/>
      <c r="AZ129" s="947"/>
      <c r="BA129" s="947"/>
      <c r="BB129" s="947"/>
      <c r="BC129" s="947"/>
      <c r="BD129" s="947"/>
      <c r="BE129" s="948"/>
      <c r="BF129" s="1052">
        <v>10</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460</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461</v>
      </c>
      <c r="X130" s="1058"/>
      <c r="Y130" s="1058"/>
      <c r="Z130" s="1059"/>
      <c r="AA130" s="955">
        <v>1328657</v>
      </c>
      <c r="AB130" s="956"/>
      <c r="AC130" s="956"/>
      <c r="AD130" s="956"/>
      <c r="AE130" s="957"/>
      <c r="AF130" s="958">
        <v>1280889</v>
      </c>
      <c r="AG130" s="956"/>
      <c r="AH130" s="956"/>
      <c r="AI130" s="956"/>
      <c r="AJ130" s="957"/>
      <c r="AK130" s="958">
        <v>1304234</v>
      </c>
      <c r="AL130" s="956"/>
      <c r="AM130" s="956"/>
      <c r="AN130" s="956"/>
      <c r="AO130" s="957"/>
      <c r="AP130" s="1060"/>
      <c r="AQ130" s="1061"/>
      <c r="AR130" s="1061"/>
      <c r="AS130" s="1061"/>
      <c r="AT130" s="1062"/>
      <c r="AU130" s="235"/>
      <c r="AV130" s="235"/>
      <c r="AW130" s="235"/>
      <c r="AX130" s="1110" t="s">
        <v>462</v>
      </c>
      <c r="AY130" s="1042"/>
      <c r="AZ130" s="1042"/>
      <c r="BA130" s="1042"/>
      <c r="BB130" s="1042"/>
      <c r="BC130" s="1042"/>
      <c r="BD130" s="1042"/>
      <c r="BE130" s="1043"/>
      <c r="BF130" s="1072">
        <v>19.100000000000001</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463</v>
      </c>
      <c r="X131" s="1081"/>
      <c r="Y131" s="1081"/>
      <c r="Z131" s="1082"/>
      <c r="AA131" s="994">
        <v>6739109</v>
      </c>
      <c r="AB131" s="995"/>
      <c r="AC131" s="995"/>
      <c r="AD131" s="995"/>
      <c r="AE131" s="996"/>
      <c r="AF131" s="997">
        <v>6594636</v>
      </c>
      <c r="AG131" s="995"/>
      <c r="AH131" s="995"/>
      <c r="AI131" s="995"/>
      <c r="AJ131" s="996"/>
      <c r="AK131" s="997">
        <v>6597122</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464</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465</v>
      </c>
      <c r="W132" s="1098"/>
      <c r="X132" s="1098"/>
      <c r="Y132" s="1098"/>
      <c r="Z132" s="1099"/>
      <c r="AA132" s="1100">
        <v>12.02124791</v>
      </c>
      <c r="AB132" s="1101"/>
      <c r="AC132" s="1101"/>
      <c r="AD132" s="1101"/>
      <c r="AE132" s="1102"/>
      <c r="AF132" s="1103">
        <v>9.9165291310000008</v>
      </c>
      <c r="AG132" s="1101"/>
      <c r="AH132" s="1101"/>
      <c r="AI132" s="1101"/>
      <c r="AJ132" s="1102"/>
      <c r="AK132" s="1103">
        <v>8.2616935080000005</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466</v>
      </c>
      <c r="W133" s="1105"/>
      <c r="X133" s="1105"/>
      <c r="Y133" s="1105"/>
      <c r="Z133" s="1106"/>
      <c r="AA133" s="1107">
        <v>12.8</v>
      </c>
      <c r="AB133" s="1108"/>
      <c r="AC133" s="1108"/>
      <c r="AD133" s="1108"/>
      <c r="AE133" s="1109"/>
      <c r="AF133" s="1107">
        <v>11.6</v>
      </c>
      <c r="AG133" s="1108"/>
      <c r="AH133" s="1108"/>
      <c r="AI133" s="1108"/>
      <c r="AJ133" s="1109"/>
      <c r="AK133" s="1107">
        <v>10</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V43" zoomScale="85" zoomScaleNormal="85" zoomScaleSheetLayoutView="85" workbookViewId="0">
      <selection activeCell="AF29" sqref="AF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A1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election activeCell="J25" sqref="A24:J2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4" t="s">
        <v>469</v>
      </c>
      <c r="L7" s="254"/>
      <c r="M7" s="255" t="s">
        <v>470</v>
      </c>
      <c r="N7" s="256"/>
    </row>
    <row r="8" spans="1:16">
      <c r="A8" s="248"/>
      <c r="B8" s="244"/>
      <c r="C8" s="244"/>
      <c r="D8" s="244"/>
      <c r="E8" s="244"/>
      <c r="F8" s="244"/>
      <c r="G8" s="257"/>
      <c r="H8" s="258"/>
      <c r="I8" s="258"/>
      <c r="J8" s="259"/>
      <c r="K8" s="1115"/>
      <c r="L8" s="260" t="s">
        <v>471</v>
      </c>
      <c r="M8" s="261" t="s">
        <v>472</v>
      </c>
      <c r="N8" s="262" t="s">
        <v>473</v>
      </c>
    </row>
    <row r="9" spans="1:16">
      <c r="A9" s="248"/>
      <c r="B9" s="244"/>
      <c r="C9" s="244"/>
      <c r="D9" s="244"/>
      <c r="E9" s="244"/>
      <c r="F9" s="244"/>
      <c r="G9" s="1116" t="s">
        <v>474</v>
      </c>
      <c r="H9" s="1117"/>
      <c r="I9" s="1117"/>
      <c r="J9" s="1118"/>
      <c r="K9" s="263">
        <v>1796228</v>
      </c>
      <c r="L9" s="264">
        <v>80339</v>
      </c>
      <c r="M9" s="265">
        <v>58739</v>
      </c>
      <c r="N9" s="266">
        <v>36.799999999999997</v>
      </c>
    </row>
    <row r="10" spans="1:16">
      <c r="A10" s="248"/>
      <c r="B10" s="244"/>
      <c r="C10" s="244"/>
      <c r="D10" s="244"/>
      <c r="E10" s="244"/>
      <c r="F10" s="244"/>
      <c r="G10" s="1116" t="s">
        <v>475</v>
      </c>
      <c r="H10" s="1117"/>
      <c r="I10" s="1117"/>
      <c r="J10" s="1118"/>
      <c r="K10" s="267">
        <v>14153</v>
      </c>
      <c r="L10" s="268">
        <v>633</v>
      </c>
      <c r="M10" s="269">
        <v>5215</v>
      </c>
      <c r="N10" s="270">
        <v>-87.9</v>
      </c>
    </row>
    <row r="11" spans="1:16" ht="13.5" customHeight="1">
      <c r="A11" s="248"/>
      <c r="B11" s="244"/>
      <c r="C11" s="244"/>
      <c r="D11" s="244"/>
      <c r="E11" s="244"/>
      <c r="F11" s="244"/>
      <c r="G11" s="1116" t="s">
        <v>476</v>
      </c>
      <c r="H11" s="1117"/>
      <c r="I11" s="1117"/>
      <c r="J11" s="1118"/>
      <c r="K11" s="267">
        <v>364119</v>
      </c>
      <c r="L11" s="268">
        <v>16286</v>
      </c>
      <c r="M11" s="269">
        <v>7772</v>
      </c>
      <c r="N11" s="270">
        <v>109.5</v>
      </c>
    </row>
    <row r="12" spans="1:16" ht="13.5" customHeight="1">
      <c r="A12" s="248"/>
      <c r="B12" s="244"/>
      <c r="C12" s="244"/>
      <c r="D12" s="244"/>
      <c r="E12" s="244"/>
      <c r="F12" s="244"/>
      <c r="G12" s="1116" t="s">
        <v>477</v>
      </c>
      <c r="H12" s="1117"/>
      <c r="I12" s="1117"/>
      <c r="J12" s="1118"/>
      <c r="K12" s="267" t="s">
        <v>478</v>
      </c>
      <c r="L12" s="268" t="s">
        <v>478</v>
      </c>
      <c r="M12" s="269">
        <v>135</v>
      </c>
      <c r="N12" s="270" t="s">
        <v>478</v>
      </c>
    </row>
    <row r="13" spans="1:16" ht="13.5" customHeight="1">
      <c r="A13" s="248"/>
      <c r="B13" s="244"/>
      <c r="C13" s="244"/>
      <c r="D13" s="244"/>
      <c r="E13" s="244"/>
      <c r="F13" s="244"/>
      <c r="G13" s="1116" t="s">
        <v>479</v>
      </c>
      <c r="H13" s="1117"/>
      <c r="I13" s="1117"/>
      <c r="J13" s="1118"/>
      <c r="K13" s="267" t="s">
        <v>478</v>
      </c>
      <c r="L13" s="268" t="s">
        <v>478</v>
      </c>
      <c r="M13" s="269">
        <v>6</v>
      </c>
      <c r="N13" s="270" t="s">
        <v>478</v>
      </c>
    </row>
    <row r="14" spans="1:16" ht="13.5" customHeight="1">
      <c r="A14" s="248"/>
      <c r="B14" s="244"/>
      <c r="C14" s="244"/>
      <c r="D14" s="244"/>
      <c r="E14" s="244"/>
      <c r="F14" s="244"/>
      <c r="G14" s="1116" t="s">
        <v>480</v>
      </c>
      <c r="H14" s="1117"/>
      <c r="I14" s="1117"/>
      <c r="J14" s="1118"/>
      <c r="K14" s="267" t="s">
        <v>478</v>
      </c>
      <c r="L14" s="268" t="s">
        <v>478</v>
      </c>
      <c r="M14" s="269">
        <v>2905</v>
      </c>
      <c r="N14" s="270" t="s">
        <v>478</v>
      </c>
    </row>
    <row r="15" spans="1:16" ht="13.5" customHeight="1">
      <c r="A15" s="248"/>
      <c r="B15" s="244"/>
      <c r="C15" s="244"/>
      <c r="D15" s="244"/>
      <c r="E15" s="244"/>
      <c r="F15" s="244"/>
      <c r="G15" s="1116" t="s">
        <v>481</v>
      </c>
      <c r="H15" s="1117"/>
      <c r="I15" s="1117"/>
      <c r="J15" s="1118"/>
      <c r="K15" s="267">
        <v>61399</v>
      </c>
      <c r="L15" s="268">
        <v>2746</v>
      </c>
      <c r="M15" s="269">
        <v>1221</v>
      </c>
      <c r="N15" s="270">
        <v>124.9</v>
      </c>
    </row>
    <row r="16" spans="1:16">
      <c r="A16" s="248"/>
      <c r="B16" s="244"/>
      <c r="C16" s="244"/>
      <c r="D16" s="244"/>
      <c r="E16" s="244"/>
      <c r="F16" s="244"/>
      <c r="G16" s="1119" t="s">
        <v>482</v>
      </c>
      <c r="H16" s="1120"/>
      <c r="I16" s="1120"/>
      <c r="J16" s="1121"/>
      <c r="K16" s="268">
        <v>-256030</v>
      </c>
      <c r="L16" s="268">
        <v>-11451</v>
      </c>
      <c r="M16" s="269">
        <v>-6578</v>
      </c>
      <c r="N16" s="270">
        <v>74.099999999999994</v>
      </c>
    </row>
    <row r="17" spans="1:16">
      <c r="A17" s="248"/>
      <c r="B17" s="244"/>
      <c r="C17" s="244"/>
      <c r="D17" s="244"/>
      <c r="E17" s="244"/>
      <c r="F17" s="244"/>
      <c r="G17" s="1119" t="s">
        <v>170</v>
      </c>
      <c r="H17" s="1120"/>
      <c r="I17" s="1120"/>
      <c r="J17" s="1121"/>
      <c r="K17" s="268">
        <v>1979869</v>
      </c>
      <c r="L17" s="268">
        <v>88553</v>
      </c>
      <c r="M17" s="269">
        <v>69416</v>
      </c>
      <c r="N17" s="270">
        <v>27.6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1" t="s">
        <v>487</v>
      </c>
      <c r="H21" s="1112"/>
      <c r="I21" s="1112"/>
      <c r="J21" s="1113"/>
      <c r="K21" s="280">
        <v>8.68</v>
      </c>
      <c r="L21" s="281">
        <v>6.74</v>
      </c>
      <c r="M21" s="282">
        <v>1.94</v>
      </c>
      <c r="N21" s="249"/>
      <c r="O21" s="283"/>
      <c r="P21" s="279"/>
    </row>
    <row r="22" spans="1:16" s="284" customFormat="1">
      <c r="A22" s="279"/>
      <c r="B22" s="249"/>
      <c r="C22" s="249"/>
      <c r="D22" s="249"/>
      <c r="E22" s="249"/>
      <c r="F22" s="249"/>
      <c r="G22" s="1111" t="s">
        <v>488</v>
      </c>
      <c r="H22" s="1112"/>
      <c r="I22" s="1112"/>
      <c r="J22" s="1113"/>
      <c r="K22" s="285">
        <v>95.9</v>
      </c>
      <c r="L22" s="286">
        <v>96.7</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4" t="s">
        <v>469</v>
      </c>
      <c r="L30" s="254"/>
      <c r="M30" s="255" t="s">
        <v>470</v>
      </c>
      <c r="N30" s="256"/>
    </row>
    <row r="31" spans="1:16">
      <c r="A31" s="248"/>
      <c r="B31" s="244"/>
      <c r="C31" s="244"/>
      <c r="D31" s="244"/>
      <c r="E31" s="244"/>
      <c r="F31" s="244"/>
      <c r="G31" s="257"/>
      <c r="H31" s="258"/>
      <c r="I31" s="258"/>
      <c r="J31" s="259"/>
      <c r="K31" s="1115"/>
      <c r="L31" s="260" t="s">
        <v>471</v>
      </c>
      <c r="M31" s="261" t="s">
        <v>472</v>
      </c>
      <c r="N31" s="262" t="s">
        <v>473</v>
      </c>
    </row>
    <row r="32" spans="1:16" ht="27" customHeight="1">
      <c r="A32" s="248"/>
      <c r="B32" s="244"/>
      <c r="C32" s="244"/>
      <c r="D32" s="244"/>
      <c r="E32" s="244"/>
      <c r="F32" s="244"/>
      <c r="G32" s="1127" t="s">
        <v>492</v>
      </c>
      <c r="H32" s="1128"/>
      <c r="I32" s="1128"/>
      <c r="J32" s="1129"/>
      <c r="K32" s="294">
        <v>1438601</v>
      </c>
      <c r="L32" s="294">
        <v>64344</v>
      </c>
      <c r="M32" s="295">
        <v>33867</v>
      </c>
      <c r="N32" s="296">
        <v>90</v>
      </c>
    </row>
    <row r="33" spans="1:16" ht="13.5" customHeight="1">
      <c r="A33" s="248"/>
      <c r="B33" s="244"/>
      <c r="C33" s="244"/>
      <c r="D33" s="244"/>
      <c r="E33" s="244"/>
      <c r="F33" s="244"/>
      <c r="G33" s="1127" t="s">
        <v>493</v>
      </c>
      <c r="H33" s="1128"/>
      <c r="I33" s="1128"/>
      <c r="J33" s="1129"/>
      <c r="K33" s="294" t="s">
        <v>478</v>
      </c>
      <c r="L33" s="294" t="s">
        <v>478</v>
      </c>
      <c r="M33" s="295" t="s">
        <v>478</v>
      </c>
      <c r="N33" s="296" t="s">
        <v>478</v>
      </c>
    </row>
    <row r="34" spans="1:16" ht="27" customHeight="1">
      <c r="A34" s="248"/>
      <c r="B34" s="244"/>
      <c r="C34" s="244"/>
      <c r="D34" s="244"/>
      <c r="E34" s="244"/>
      <c r="F34" s="244"/>
      <c r="G34" s="1127" t="s">
        <v>494</v>
      </c>
      <c r="H34" s="1128"/>
      <c r="I34" s="1128"/>
      <c r="J34" s="1129"/>
      <c r="K34" s="294" t="s">
        <v>478</v>
      </c>
      <c r="L34" s="294" t="s">
        <v>478</v>
      </c>
      <c r="M34" s="295">
        <v>5</v>
      </c>
      <c r="N34" s="296" t="s">
        <v>478</v>
      </c>
    </row>
    <row r="35" spans="1:16" ht="27" customHeight="1">
      <c r="A35" s="248"/>
      <c r="B35" s="244"/>
      <c r="C35" s="244"/>
      <c r="D35" s="244"/>
      <c r="E35" s="244"/>
      <c r="F35" s="244"/>
      <c r="G35" s="1127" t="s">
        <v>495</v>
      </c>
      <c r="H35" s="1128"/>
      <c r="I35" s="1128"/>
      <c r="J35" s="1129"/>
      <c r="K35" s="294">
        <v>278141</v>
      </c>
      <c r="L35" s="294">
        <v>12440</v>
      </c>
      <c r="M35" s="295">
        <v>10553</v>
      </c>
      <c r="N35" s="296">
        <v>17.899999999999999</v>
      </c>
    </row>
    <row r="36" spans="1:16" ht="27" customHeight="1">
      <c r="A36" s="248"/>
      <c r="B36" s="244"/>
      <c r="C36" s="244"/>
      <c r="D36" s="244"/>
      <c r="E36" s="244"/>
      <c r="F36" s="244"/>
      <c r="G36" s="1127" t="s">
        <v>496</v>
      </c>
      <c r="H36" s="1128"/>
      <c r="I36" s="1128"/>
      <c r="J36" s="1129"/>
      <c r="K36" s="294">
        <v>49940</v>
      </c>
      <c r="L36" s="294">
        <v>2234</v>
      </c>
      <c r="M36" s="295">
        <v>2741</v>
      </c>
      <c r="N36" s="296">
        <v>-18.5</v>
      </c>
    </row>
    <row r="37" spans="1:16" ht="13.5" customHeight="1">
      <c r="A37" s="248"/>
      <c r="B37" s="244"/>
      <c r="C37" s="244"/>
      <c r="D37" s="244"/>
      <c r="E37" s="244"/>
      <c r="F37" s="244"/>
      <c r="G37" s="1127" t="s">
        <v>497</v>
      </c>
      <c r="H37" s="1128"/>
      <c r="I37" s="1128"/>
      <c r="J37" s="1129"/>
      <c r="K37" s="294">
        <v>152809</v>
      </c>
      <c r="L37" s="294">
        <v>6835</v>
      </c>
      <c r="M37" s="295">
        <v>1442</v>
      </c>
      <c r="N37" s="296">
        <v>374</v>
      </c>
    </row>
    <row r="38" spans="1:16" ht="27" customHeight="1">
      <c r="A38" s="248"/>
      <c r="B38" s="244"/>
      <c r="C38" s="244"/>
      <c r="D38" s="244"/>
      <c r="E38" s="244"/>
      <c r="F38" s="244"/>
      <c r="G38" s="1130" t="s">
        <v>498</v>
      </c>
      <c r="H38" s="1131"/>
      <c r="I38" s="1131"/>
      <c r="J38" s="1132"/>
      <c r="K38" s="297">
        <v>18</v>
      </c>
      <c r="L38" s="297">
        <v>1</v>
      </c>
      <c r="M38" s="298">
        <v>2</v>
      </c>
      <c r="N38" s="299">
        <v>-50</v>
      </c>
      <c r="O38" s="293"/>
    </row>
    <row r="39" spans="1:16">
      <c r="A39" s="248"/>
      <c r="B39" s="244"/>
      <c r="C39" s="244"/>
      <c r="D39" s="244"/>
      <c r="E39" s="244"/>
      <c r="F39" s="244"/>
      <c r="G39" s="1130" t="s">
        <v>499</v>
      </c>
      <c r="H39" s="1131"/>
      <c r="I39" s="1131"/>
      <c r="J39" s="1132"/>
      <c r="K39" s="300">
        <v>-70241</v>
      </c>
      <c r="L39" s="300">
        <v>-3142</v>
      </c>
      <c r="M39" s="301">
        <v>-3178</v>
      </c>
      <c r="N39" s="302">
        <v>-1.1000000000000001</v>
      </c>
      <c r="O39" s="293"/>
    </row>
    <row r="40" spans="1:16" ht="27" customHeight="1">
      <c r="A40" s="248"/>
      <c r="B40" s="244"/>
      <c r="C40" s="244"/>
      <c r="D40" s="244"/>
      <c r="E40" s="244"/>
      <c r="F40" s="244"/>
      <c r="G40" s="1127" t="s">
        <v>500</v>
      </c>
      <c r="H40" s="1128"/>
      <c r="I40" s="1128"/>
      <c r="J40" s="1129"/>
      <c r="K40" s="300">
        <v>-1304234</v>
      </c>
      <c r="L40" s="300">
        <v>-58334</v>
      </c>
      <c r="M40" s="301">
        <v>-30469</v>
      </c>
      <c r="N40" s="302">
        <v>91.5</v>
      </c>
      <c r="O40" s="293"/>
    </row>
    <row r="41" spans="1:16">
      <c r="A41" s="248"/>
      <c r="B41" s="244"/>
      <c r="C41" s="244"/>
      <c r="D41" s="244"/>
      <c r="E41" s="244"/>
      <c r="F41" s="244"/>
      <c r="G41" s="1133" t="s">
        <v>280</v>
      </c>
      <c r="H41" s="1134"/>
      <c r="I41" s="1134"/>
      <c r="J41" s="1135"/>
      <c r="K41" s="294">
        <v>545034</v>
      </c>
      <c r="L41" s="300">
        <v>24378</v>
      </c>
      <c r="M41" s="301">
        <v>14963</v>
      </c>
      <c r="N41" s="302">
        <v>62.9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2" t="s">
        <v>469</v>
      </c>
      <c r="J49" s="1124" t="s">
        <v>504</v>
      </c>
      <c r="K49" s="1125"/>
      <c r="L49" s="1125"/>
      <c r="M49" s="1125"/>
      <c r="N49" s="1126"/>
    </row>
    <row r="50" spans="1:14">
      <c r="A50" s="248"/>
      <c r="B50" s="244"/>
      <c r="C50" s="244"/>
      <c r="D50" s="244"/>
      <c r="E50" s="244"/>
      <c r="F50" s="244"/>
      <c r="G50" s="312"/>
      <c r="H50" s="313"/>
      <c r="I50" s="1123"/>
      <c r="J50" s="314" t="s">
        <v>505</v>
      </c>
      <c r="K50" s="315" t="s">
        <v>506</v>
      </c>
      <c r="L50" s="316" t="s">
        <v>507</v>
      </c>
      <c r="M50" s="317" t="s">
        <v>508</v>
      </c>
      <c r="N50" s="318" t="s">
        <v>509</v>
      </c>
    </row>
    <row r="51" spans="1:14">
      <c r="A51" s="248"/>
      <c r="B51" s="244"/>
      <c r="C51" s="244"/>
      <c r="D51" s="244"/>
      <c r="E51" s="244"/>
      <c r="F51" s="244"/>
      <c r="G51" s="310" t="s">
        <v>510</v>
      </c>
      <c r="H51" s="311"/>
      <c r="I51" s="319">
        <v>2005423</v>
      </c>
      <c r="J51" s="320">
        <v>84347</v>
      </c>
      <c r="K51" s="321">
        <v>4.3</v>
      </c>
      <c r="L51" s="322">
        <v>55958</v>
      </c>
      <c r="M51" s="323">
        <v>7</v>
      </c>
      <c r="N51" s="324">
        <v>-2.7</v>
      </c>
    </row>
    <row r="52" spans="1:14">
      <c r="A52" s="248"/>
      <c r="B52" s="244"/>
      <c r="C52" s="244"/>
      <c r="D52" s="244"/>
      <c r="E52" s="244"/>
      <c r="F52" s="244"/>
      <c r="G52" s="325"/>
      <c r="H52" s="326" t="s">
        <v>511</v>
      </c>
      <c r="I52" s="327">
        <v>1043364</v>
      </c>
      <c r="J52" s="328">
        <v>43883</v>
      </c>
      <c r="K52" s="329">
        <v>92.2</v>
      </c>
      <c r="L52" s="330">
        <v>35126</v>
      </c>
      <c r="M52" s="331">
        <v>4</v>
      </c>
      <c r="N52" s="332">
        <v>88.2</v>
      </c>
    </row>
    <row r="53" spans="1:14">
      <c r="A53" s="248"/>
      <c r="B53" s="244"/>
      <c r="C53" s="244"/>
      <c r="D53" s="244"/>
      <c r="E53" s="244"/>
      <c r="F53" s="244"/>
      <c r="G53" s="310" t="s">
        <v>512</v>
      </c>
      <c r="H53" s="311"/>
      <c r="I53" s="319">
        <v>1633186</v>
      </c>
      <c r="J53" s="320">
        <v>69857</v>
      </c>
      <c r="K53" s="321">
        <v>-17.2</v>
      </c>
      <c r="L53" s="322">
        <v>59338</v>
      </c>
      <c r="M53" s="323">
        <v>6</v>
      </c>
      <c r="N53" s="324">
        <v>-23.2</v>
      </c>
    </row>
    <row r="54" spans="1:14">
      <c r="A54" s="248"/>
      <c r="B54" s="244"/>
      <c r="C54" s="244"/>
      <c r="D54" s="244"/>
      <c r="E54" s="244"/>
      <c r="F54" s="244"/>
      <c r="G54" s="325"/>
      <c r="H54" s="326" t="s">
        <v>511</v>
      </c>
      <c r="I54" s="327">
        <v>705699</v>
      </c>
      <c r="J54" s="328">
        <v>30185</v>
      </c>
      <c r="K54" s="329">
        <v>-31.2</v>
      </c>
      <c r="L54" s="330">
        <v>34073</v>
      </c>
      <c r="M54" s="331">
        <v>-3</v>
      </c>
      <c r="N54" s="332">
        <v>-28.2</v>
      </c>
    </row>
    <row r="55" spans="1:14">
      <c r="A55" s="248"/>
      <c r="B55" s="244"/>
      <c r="C55" s="244"/>
      <c r="D55" s="244"/>
      <c r="E55" s="244"/>
      <c r="F55" s="244"/>
      <c r="G55" s="310" t="s">
        <v>513</v>
      </c>
      <c r="H55" s="311"/>
      <c r="I55" s="319">
        <v>1550952</v>
      </c>
      <c r="J55" s="320">
        <v>67295</v>
      </c>
      <c r="K55" s="321">
        <v>-3.7</v>
      </c>
      <c r="L55" s="322">
        <v>42839</v>
      </c>
      <c r="M55" s="323">
        <v>-27.8</v>
      </c>
      <c r="N55" s="324">
        <v>24.1</v>
      </c>
    </row>
    <row r="56" spans="1:14">
      <c r="A56" s="248"/>
      <c r="B56" s="244"/>
      <c r="C56" s="244"/>
      <c r="D56" s="244"/>
      <c r="E56" s="244"/>
      <c r="F56" s="244"/>
      <c r="G56" s="325"/>
      <c r="H56" s="326" t="s">
        <v>511</v>
      </c>
      <c r="I56" s="327">
        <v>162206</v>
      </c>
      <c r="J56" s="328">
        <v>7038</v>
      </c>
      <c r="K56" s="329">
        <v>-76.7</v>
      </c>
      <c r="L56" s="330">
        <v>22027</v>
      </c>
      <c r="M56" s="331">
        <v>-35.4</v>
      </c>
      <c r="N56" s="332">
        <v>-41.3</v>
      </c>
    </row>
    <row r="57" spans="1:14">
      <c r="A57" s="248"/>
      <c r="B57" s="244"/>
      <c r="C57" s="244"/>
      <c r="D57" s="244"/>
      <c r="E57" s="244"/>
      <c r="F57" s="244"/>
      <c r="G57" s="310" t="s">
        <v>514</v>
      </c>
      <c r="H57" s="311"/>
      <c r="I57" s="319">
        <v>1386747</v>
      </c>
      <c r="J57" s="320">
        <v>61026</v>
      </c>
      <c r="K57" s="321">
        <v>-9.3000000000000007</v>
      </c>
      <c r="L57" s="322">
        <v>46819</v>
      </c>
      <c r="M57" s="323">
        <v>9.3000000000000007</v>
      </c>
      <c r="N57" s="324">
        <v>-18.600000000000001</v>
      </c>
    </row>
    <row r="58" spans="1:14">
      <c r="A58" s="248"/>
      <c r="B58" s="244"/>
      <c r="C58" s="244"/>
      <c r="D58" s="244"/>
      <c r="E58" s="244"/>
      <c r="F58" s="244"/>
      <c r="G58" s="325"/>
      <c r="H58" s="326" t="s">
        <v>511</v>
      </c>
      <c r="I58" s="327">
        <v>344826</v>
      </c>
      <c r="J58" s="328">
        <v>15175</v>
      </c>
      <c r="K58" s="329">
        <v>115.6</v>
      </c>
      <c r="L58" s="330">
        <v>24121</v>
      </c>
      <c r="M58" s="331">
        <v>9.5</v>
      </c>
      <c r="N58" s="332">
        <v>106.1</v>
      </c>
    </row>
    <row r="59" spans="1:14">
      <c r="A59" s="248"/>
      <c r="B59" s="244"/>
      <c r="C59" s="244"/>
      <c r="D59" s="244"/>
      <c r="E59" s="244"/>
      <c r="F59" s="244"/>
      <c r="G59" s="310" t="s">
        <v>515</v>
      </c>
      <c r="H59" s="311"/>
      <c r="I59" s="319">
        <v>480259</v>
      </c>
      <c r="J59" s="320">
        <v>21480</v>
      </c>
      <c r="K59" s="321">
        <v>-64.8</v>
      </c>
      <c r="L59" s="322">
        <v>53270</v>
      </c>
      <c r="M59" s="323">
        <v>13.8</v>
      </c>
      <c r="N59" s="324">
        <v>-78.599999999999994</v>
      </c>
    </row>
    <row r="60" spans="1:14">
      <c r="A60" s="248"/>
      <c r="B60" s="244"/>
      <c r="C60" s="244"/>
      <c r="D60" s="244"/>
      <c r="E60" s="244"/>
      <c r="F60" s="244"/>
      <c r="G60" s="325"/>
      <c r="H60" s="326" t="s">
        <v>511</v>
      </c>
      <c r="I60" s="333">
        <v>129568</v>
      </c>
      <c r="J60" s="328">
        <v>5795</v>
      </c>
      <c r="K60" s="329">
        <v>-61.8</v>
      </c>
      <c r="L60" s="330">
        <v>24316</v>
      </c>
      <c r="M60" s="331">
        <v>0.8</v>
      </c>
      <c r="N60" s="332">
        <v>-62.6</v>
      </c>
    </row>
    <row r="61" spans="1:14">
      <c r="A61" s="248"/>
      <c r="B61" s="244"/>
      <c r="C61" s="244"/>
      <c r="D61" s="244"/>
      <c r="E61" s="244"/>
      <c r="F61" s="244"/>
      <c r="G61" s="310" t="s">
        <v>516</v>
      </c>
      <c r="H61" s="334"/>
      <c r="I61" s="335">
        <v>1411313</v>
      </c>
      <c r="J61" s="336">
        <v>60801</v>
      </c>
      <c r="K61" s="337">
        <v>-18.100000000000001</v>
      </c>
      <c r="L61" s="338">
        <v>51645</v>
      </c>
      <c r="M61" s="339">
        <v>1.7</v>
      </c>
      <c r="N61" s="324">
        <v>-19.8</v>
      </c>
    </row>
    <row r="62" spans="1:14">
      <c r="A62" s="248"/>
      <c r="B62" s="244"/>
      <c r="C62" s="244"/>
      <c r="D62" s="244"/>
      <c r="E62" s="244"/>
      <c r="F62" s="244"/>
      <c r="G62" s="325"/>
      <c r="H62" s="326" t="s">
        <v>511</v>
      </c>
      <c r="I62" s="327">
        <v>477133</v>
      </c>
      <c r="J62" s="328">
        <v>20415</v>
      </c>
      <c r="K62" s="329">
        <v>7.6</v>
      </c>
      <c r="L62" s="330">
        <v>27933</v>
      </c>
      <c r="M62" s="331">
        <v>-4.8</v>
      </c>
      <c r="N62" s="332">
        <v>12.4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6" t="s">
        <v>3</v>
      </c>
      <c r="D47" s="1136"/>
      <c r="E47" s="1137"/>
      <c r="F47" s="11">
        <v>13.65</v>
      </c>
      <c r="G47" s="12">
        <v>14.14</v>
      </c>
      <c r="H47" s="12">
        <v>14.91</v>
      </c>
      <c r="I47" s="12">
        <v>16.07</v>
      </c>
      <c r="J47" s="13">
        <v>22.69</v>
      </c>
    </row>
    <row r="48" spans="2:10" ht="57.75" customHeight="1">
      <c r="B48" s="14"/>
      <c r="C48" s="1138" t="s">
        <v>4</v>
      </c>
      <c r="D48" s="1138"/>
      <c r="E48" s="1139"/>
      <c r="F48" s="15">
        <v>3.36</v>
      </c>
      <c r="G48" s="16">
        <v>4.26</v>
      </c>
      <c r="H48" s="16">
        <v>3.2</v>
      </c>
      <c r="I48" s="16">
        <v>2.25</v>
      </c>
      <c r="J48" s="17">
        <v>2.6</v>
      </c>
    </row>
    <row r="49" spans="2:10" ht="57.75" customHeight="1" thickBot="1">
      <c r="B49" s="18"/>
      <c r="C49" s="1140" t="s">
        <v>5</v>
      </c>
      <c r="D49" s="1140"/>
      <c r="E49" s="1141"/>
      <c r="F49" s="19">
        <v>1.03</v>
      </c>
      <c r="G49" s="20">
        <v>3.08</v>
      </c>
      <c r="H49" s="20">
        <v>1.75</v>
      </c>
      <c r="I49" s="20">
        <v>1.8</v>
      </c>
      <c r="J49" s="21">
        <v>8.67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8" t="s">
        <v>523</v>
      </c>
      <c r="D34" s="1148"/>
      <c r="E34" s="1149"/>
      <c r="F34" s="32">
        <v>2</v>
      </c>
      <c r="G34" s="33">
        <v>2.67</v>
      </c>
      <c r="H34" s="33">
        <v>3.61</v>
      </c>
      <c r="I34" s="33">
        <v>3.34</v>
      </c>
      <c r="J34" s="34">
        <v>2.68</v>
      </c>
      <c r="K34" s="22"/>
      <c r="L34" s="22"/>
      <c r="M34" s="22"/>
      <c r="N34" s="22"/>
      <c r="O34" s="22"/>
      <c r="P34" s="22"/>
    </row>
    <row r="35" spans="1:16" ht="39" customHeight="1">
      <c r="A35" s="22"/>
      <c r="B35" s="35"/>
      <c r="C35" s="1142" t="s">
        <v>524</v>
      </c>
      <c r="D35" s="1143"/>
      <c r="E35" s="1144"/>
      <c r="F35" s="36">
        <v>3.36</v>
      </c>
      <c r="G35" s="37">
        <v>4.26</v>
      </c>
      <c r="H35" s="37">
        <v>3.2</v>
      </c>
      <c r="I35" s="37">
        <v>2.25</v>
      </c>
      <c r="J35" s="38">
        <v>2.6</v>
      </c>
      <c r="K35" s="22"/>
      <c r="L35" s="22"/>
      <c r="M35" s="22"/>
      <c r="N35" s="22"/>
      <c r="O35" s="22"/>
      <c r="P35" s="22"/>
    </row>
    <row r="36" spans="1:16" ht="39" customHeight="1">
      <c r="A36" s="22"/>
      <c r="B36" s="35"/>
      <c r="C36" s="1142" t="s">
        <v>525</v>
      </c>
      <c r="D36" s="1143"/>
      <c r="E36" s="1144"/>
      <c r="F36" s="36">
        <v>3.56</v>
      </c>
      <c r="G36" s="37">
        <v>3.34</v>
      </c>
      <c r="H36" s="37">
        <v>3.15</v>
      </c>
      <c r="I36" s="37">
        <v>3.13</v>
      </c>
      <c r="J36" s="38">
        <v>2.52</v>
      </c>
      <c r="K36" s="22"/>
      <c r="L36" s="22"/>
      <c r="M36" s="22"/>
      <c r="N36" s="22"/>
      <c r="O36" s="22"/>
      <c r="P36" s="22"/>
    </row>
    <row r="37" spans="1:16" ht="39" customHeight="1">
      <c r="A37" s="22"/>
      <c r="B37" s="35"/>
      <c r="C37" s="1142" t="s">
        <v>526</v>
      </c>
      <c r="D37" s="1143"/>
      <c r="E37" s="1144"/>
      <c r="F37" s="36">
        <v>1.26</v>
      </c>
      <c r="G37" s="37">
        <v>0.37</v>
      </c>
      <c r="H37" s="37">
        <v>1.33</v>
      </c>
      <c r="I37" s="37">
        <v>0.68</v>
      </c>
      <c r="J37" s="38">
        <v>0.77</v>
      </c>
      <c r="K37" s="22"/>
      <c r="L37" s="22"/>
      <c r="M37" s="22"/>
      <c r="N37" s="22"/>
      <c r="O37" s="22"/>
      <c r="P37" s="22"/>
    </row>
    <row r="38" spans="1:16" ht="39" customHeight="1">
      <c r="A38" s="22"/>
      <c r="B38" s="35"/>
      <c r="C38" s="1142" t="s">
        <v>527</v>
      </c>
      <c r="D38" s="1143"/>
      <c r="E38" s="1144"/>
      <c r="F38" s="36">
        <v>0.85</v>
      </c>
      <c r="G38" s="37">
        <v>0.56999999999999995</v>
      </c>
      <c r="H38" s="37">
        <v>0.55000000000000004</v>
      </c>
      <c r="I38" s="37">
        <v>0.46</v>
      </c>
      <c r="J38" s="38">
        <v>0.41</v>
      </c>
      <c r="K38" s="22"/>
      <c r="L38" s="22"/>
      <c r="M38" s="22"/>
      <c r="N38" s="22"/>
      <c r="O38" s="22"/>
      <c r="P38" s="22"/>
    </row>
    <row r="39" spans="1:16" ht="39" customHeight="1">
      <c r="A39" s="22"/>
      <c r="B39" s="35"/>
      <c r="C39" s="1142" t="s">
        <v>528</v>
      </c>
      <c r="D39" s="1143"/>
      <c r="E39" s="1144"/>
      <c r="F39" s="36">
        <v>0.25</v>
      </c>
      <c r="G39" s="37">
        <v>0.48</v>
      </c>
      <c r="H39" s="37">
        <v>0.22</v>
      </c>
      <c r="I39" s="37">
        <v>0.18</v>
      </c>
      <c r="J39" s="38">
        <v>0.18</v>
      </c>
      <c r="K39" s="22"/>
      <c r="L39" s="22"/>
      <c r="M39" s="22"/>
      <c r="N39" s="22"/>
      <c r="O39" s="22"/>
      <c r="P39" s="22"/>
    </row>
    <row r="40" spans="1:16" ht="39" customHeight="1">
      <c r="A40" s="22"/>
      <c r="B40" s="35"/>
      <c r="C40" s="1142" t="s">
        <v>529</v>
      </c>
      <c r="D40" s="1143"/>
      <c r="E40" s="1144"/>
      <c r="F40" s="36">
        <v>0.09</v>
      </c>
      <c r="G40" s="37">
        <v>0.05</v>
      </c>
      <c r="H40" s="37">
        <v>0.08</v>
      </c>
      <c r="I40" s="37">
        <v>0.06</v>
      </c>
      <c r="J40" s="38">
        <v>0.05</v>
      </c>
      <c r="K40" s="22"/>
      <c r="L40" s="22"/>
      <c r="M40" s="22"/>
      <c r="N40" s="22"/>
      <c r="O40" s="22"/>
      <c r="P40" s="22"/>
    </row>
    <row r="41" spans="1:16" ht="39" customHeight="1">
      <c r="A41" s="22"/>
      <c r="B41" s="35"/>
      <c r="C41" s="1142" t="s">
        <v>530</v>
      </c>
      <c r="D41" s="1143"/>
      <c r="E41" s="1144"/>
      <c r="F41" s="36">
        <v>0.01</v>
      </c>
      <c r="G41" s="37">
        <v>0</v>
      </c>
      <c r="H41" s="37">
        <v>0.01</v>
      </c>
      <c r="I41" s="37">
        <v>0.01</v>
      </c>
      <c r="J41" s="38">
        <v>0.02</v>
      </c>
      <c r="K41" s="22"/>
      <c r="L41" s="22"/>
      <c r="M41" s="22"/>
      <c r="N41" s="22"/>
      <c r="O41" s="22"/>
      <c r="P41" s="22"/>
    </row>
    <row r="42" spans="1:16" ht="39" customHeight="1">
      <c r="A42" s="22"/>
      <c r="B42" s="39"/>
      <c r="C42" s="1142" t="s">
        <v>531</v>
      </c>
      <c r="D42" s="1143"/>
      <c r="E42" s="1144"/>
      <c r="F42" s="36" t="s">
        <v>478</v>
      </c>
      <c r="G42" s="37" t="s">
        <v>478</v>
      </c>
      <c r="H42" s="37" t="s">
        <v>478</v>
      </c>
      <c r="I42" s="37" t="s">
        <v>478</v>
      </c>
      <c r="J42" s="38" t="s">
        <v>478</v>
      </c>
      <c r="K42" s="22"/>
      <c r="L42" s="22"/>
      <c r="M42" s="22"/>
      <c r="N42" s="22"/>
      <c r="O42" s="22"/>
      <c r="P42" s="22"/>
    </row>
    <row r="43" spans="1:16" ht="39" customHeight="1" thickBot="1">
      <c r="A43" s="22"/>
      <c r="B43" s="40"/>
      <c r="C43" s="1145" t="s">
        <v>532</v>
      </c>
      <c r="D43" s="1146"/>
      <c r="E43" s="1147"/>
      <c r="F43" s="41">
        <v>0.14000000000000001</v>
      </c>
      <c r="G43" s="42">
        <v>0.1</v>
      </c>
      <c r="H43" s="42">
        <v>0.08</v>
      </c>
      <c r="I43" s="42">
        <v>0.04</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R54" sqref="R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8" t="s">
        <v>11</v>
      </c>
      <c r="C45" s="1159"/>
      <c r="D45" s="58"/>
      <c r="E45" s="1164" t="s">
        <v>12</v>
      </c>
      <c r="F45" s="1164"/>
      <c r="G45" s="1164"/>
      <c r="H45" s="1164"/>
      <c r="I45" s="1164"/>
      <c r="J45" s="1165"/>
      <c r="K45" s="59">
        <v>1553</v>
      </c>
      <c r="L45" s="60">
        <v>1593</v>
      </c>
      <c r="M45" s="60">
        <v>1616</v>
      </c>
      <c r="N45" s="60">
        <v>1485</v>
      </c>
      <c r="O45" s="61">
        <v>1439</v>
      </c>
      <c r="P45" s="48"/>
      <c r="Q45" s="48"/>
      <c r="R45" s="48"/>
      <c r="S45" s="48"/>
      <c r="T45" s="48"/>
      <c r="U45" s="48"/>
    </row>
    <row r="46" spans="1:21" ht="30.75" customHeight="1">
      <c r="A46" s="48"/>
      <c r="B46" s="1160"/>
      <c r="C46" s="1161"/>
      <c r="D46" s="62"/>
      <c r="E46" s="1152" t="s">
        <v>13</v>
      </c>
      <c r="F46" s="1152"/>
      <c r="G46" s="1152"/>
      <c r="H46" s="1152"/>
      <c r="I46" s="1152"/>
      <c r="J46" s="1153"/>
      <c r="K46" s="63" t="s">
        <v>478</v>
      </c>
      <c r="L46" s="64" t="s">
        <v>478</v>
      </c>
      <c r="M46" s="64" t="s">
        <v>478</v>
      </c>
      <c r="N46" s="64" t="s">
        <v>478</v>
      </c>
      <c r="O46" s="65" t="s">
        <v>478</v>
      </c>
      <c r="P46" s="48"/>
      <c r="Q46" s="48"/>
      <c r="R46" s="48"/>
      <c r="S46" s="48"/>
      <c r="T46" s="48"/>
      <c r="U46" s="48"/>
    </row>
    <row r="47" spans="1:21" ht="30.75" customHeight="1">
      <c r="A47" s="48"/>
      <c r="B47" s="1160"/>
      <c r="C47" s="1161"/>
      <c r="D47" s="62"/>
      <c r="E47" s="1152" t="s">
        <v>14</v>
      </c>
      <c r="F47" s="1152"/>
      <c r="G47" s="1152"/>
      <c r="H47" s="1152"/>
      <c r="I47" s="1152"/>
      <c r="J47" s="1153"/>
      <c r="K47" s="63" t="s">
        <v>478</v>
      </c>
      <c r="L47" s="64" t="s">
        <v>478</v>
      </c>
      <c r="M47" s="64" t="s">
        <v>478</v>
      </c>
      <c r="N47" s="64" t="s">
        <v>478</v>
      </c>
      <c r="O47" s="65" t="s">
        <v>478</v>
      </c>
      <c r="P47" s="48"/>
      <c r="Q47" s="48"/>
      <c r="R47" s="48"/>
      <c r="S47" s="48"/>
      <c r="T47" s="48"/>
      <c r="U47" s="48"/>
    </row>
    <row r="48" spans="1:21" ht="30.75" customHeight="1">
      <c r="A48" s="48"/>
      <c r="B48" s="1160"/>
      <c r="C48" s="1161"/>
      <c r="D48" s="62"/>
      <c r="E48" s="1152" t="s">
        <v>15</v>
      </c>
      <c r="F48" s="1152"/>
      <c r="G48" s="1152"/>
      <c r="H48" s="1152"/>
      <c r="I48" s="1152"/>
      <c r="J48" s="1153"/>
      <c r="K48" s="63">
        <v>347</v>
      </c>
      <c r="L48" s="64">
        <v>391</v>
      </c>
      <c r="M48" s="64">
        <v>331</v>
      </c>
      <c r="N48" s="64">
        <v>290</v>
      </c>
      <c r="O48" s="65">
        <v>278</v>
      </c>
      <c r="P48" s="48"/>
      <c r="Q48" s="48"/>
      <c r="R48" s="48"/>
      <c r="S48" s="48"/>
      <c r="T48" s="48"/>
      <c r="U48" s="48"/>
    </row>
    <row r="49" spans="1:21" ht="30.75" customHeight="1">
      <c r="A49" s="48"/>
      <c r="B49" s="1160"/>
      <c r="C49" s="1161"/>
      <c r="D49" s="62"/>
      <c r="E49" s="1152" t="s">
        <v>16</v>
      </c>
      <c r="F49" s="1152"/>
      <c r="G49" s="1152"/>
      <c r="H49" s="1152"/>
      <c r="I49" s="1152"/>
      <c r="J49" s="1153"/>
      <c r="K49" s="63">
        <v>77</v>
      </c>
      <c r="L49" s="64">
        <v>75</v>
      </c>
      <c r="M49" s="64">
        <v>73</v>
      </c>
      <c r="N49" s="64">
        <v>60</v>
      </c>
      <c r="O49" s="65">
        <v>50</v>
      </c>
      <c r="P49" s="48"/>
      <c r="Q49" s="48"/>
      <c r="R49" s="48"/>
      <c r="S49" s="48"/>
      <c r="T49" s="48"/>
      <c r="U49" s="48"/>
    </row>
    <row r="50" spans="1:21" ht="30.75" customHeight="1">
      <c r="A50" s="48"/>
      <c r="B50" s="1160"/>
      <c r="C50" s="1161"/>
      <c r="D50" s="62"/>
      <c r="E50" s="1152" t="s">
        <v>17</v>
      </c>
      <c r="F50" s="1152"/>
      <c r="G50" s="1152"/>
      <c r="H50" s="1152"/>
      <c r="I50" s="1152"/>
      <c r="J50" s="1153"/>
      <c r="K50" s="63">
        <v>278</v>
      </c>
      <c r="L50" s="64">
        <v>263</v>
      </c>
      <c r="M50" s="64">
        <v>214</v>
      </c>
      <c r="N50" s="64">
        <v>188</v>
      </c>
      <c r="O50" s="65">
        <v>153</v>
      </c>
      <c r="P50" s="48"/>
      <c r="Q50" s="48"/>
      <c r="R50" s="48"/>
      <c r="S50" s="48"/>
      <c r="T50" s="48"/>
      <c r="U50" s="48"/>
    </row>
    <row r="51" spans="1:21" ht="30.75" customHeight="1">
      <c r="A51" s="48"/>
      <c r="B51" s="1162"/>
      <c r="C51" s="1163"/>
      <c r="D51" s="66"/>
      <c r="E51" s="1152" t="s">
        <v>18</v>
      </c>
      <c r="F51" s="1152"/>
      <c r="G51" s="1152"/>
      <c r="H51" s="1152"/>
      <c r="I51" s="1152"/>
      <c r="J51" s="1153"/>
      <c r="K51" s="63">
        <v>0</v>
      </c>
      <c r="L51" s="64" t="s">
        <v>478</v>
      </c>
      <c r="M51" s="64">
        <v>0</v>
      </c>
      <c r="N51" s="64">
        <v>0</v>
      </c>
      <c r="O51" s="65">
        <v>0</v>
      </c>
      <c r="P51" s="48"/>
      <c r="Q51" s="48"/>
      <c r="R51" s="48"/>
      <c r="S51" s="48"/>
      <c r="T51" s="48"/>
      <c r="U51" s="48"/>
    </row>
    <row r="52" spans="1:21" ht="30.75" customHeight="1">
      <c r="A52" s="48"/>
      <c r="B52" s="1150" t="s">
        <v>19</v>
      </c>
      <c r="C52" s="1151"/>
      <c r="D52" s="66"/>
      <c r="E52" s="1152" t="s">
        <v>20</v>
      </c>
      <c r="F52" s="1152"/>
      <c r="G52" s="1152"/>
      <c r="H52" s="1152"/>
      <c r="I52" s="1152"/>
      <c r="J52" s="1153"/>
      <c r="K52" s="63">
        <v>1356</v>
      </c>
      <c r="L52" s="64">
        <v>1396</v>
      </c>
      <c r="M52" s="64">
        <v>1425</v>
      </c>
      <c r="N52" s="64">
        <v>1368</v>
      </c>
      <c r="O52" s="65">
        <v>1374</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899</v>
      </c>
      <c r="L53" s="69">
        <v>926</v>
      </c>
      <c r="M53" s="69">
        <v>809</v>
      </c>
      <c r="N53" s="69">
        <v>655</v>
      </c>
      <c r="O53" s="70">
        <v>546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大竹 克昌</cp:lastModifiedBy>
  <cp:lastPrinted>2015-04-27T06:37:20Z</cp:lastPrinted>
  <dcterms:created xsi:type="dcterms:W3CDTF">2015-02-17T06:11:40Z</dcterms:created>
  <dcterms:modified xsi:type="dcterms:W3CDTF">2015-04-27T06:37:24Z</dcterms:modified>
  <cp:category/>
</cp:coreProperties>
</file>