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AM37" i="9"/>
  <c r="U37" i="9"/>
  <c r="C37" i="9"/>
  <c r="AM36" i="9"/>
  <c r="C36" i="9"/>
  <c r="C35" i="9"/>
  <c r="CO34" i="9"/>
  <c r="CO35" i="9" s="1"/>
  <c r="CO36" i="9" s="1"/>
  <c r="CO37" i="9" s="1"/>
  <c r="CO38" i="9" s="1"/>
  <c r="CO39" i="9" s="1"/>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alcChain>
</file>

<file path=xl/sharedStrings.xml><?xml version="1.0" encoding="utf-8"?>
<sst xmlns="http://schemas.openxmlformats.org/spreadsheetml/2006/main" count="939" uniqueCount="550">
  <si>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</si>
  <si>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</si>
  <si>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</si>
  <si>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</si>
  <si>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</si>
  <si>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</si>
  <si>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</si>
  <si>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</si>
  <si>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</si>
  <si>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</si>
  <si>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</si>
  <si>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</si>
  <si>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</si>
  <si>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</si>
  <si>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</si>
  <si>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</si>
  <si>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</si>
  <si>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</si>
  <si>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</si>
  <si>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</si>
  <si>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</si>
  <si>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</si>
  <si>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</si>
  <si>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</si>
  <si>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</si>
  <si>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</si>
  <si>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</si>
  <si>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</si>
  <si>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</si>
  <si>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</si>
  <si>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</si>
  <si>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</si>
  <si>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</si>
  <si>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</si>
  <si>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</si>
  <si>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</si>
  <si>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</si>
  <si>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</si>
  <si>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</si>
  <si>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</si>
  <si>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</si>
  <si>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</si>
  <si>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</si>
  <si>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</si>
  <si>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</si>
  <si>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</si>
  <si>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</si>
  <si>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</si>
  <si>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</si>
  <si>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</si>
  <si>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</si>
  <si>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</si>
  <si>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</si>
  <si>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</si>
  <si>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</si>
  <si>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</si>
  <si>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</si>
  <si>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</si>
  <si>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</si>
  <si>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</si>
  <si>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</si>
  <si>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</si>
  <si>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</si>
  <si>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</si>
  <si>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</si>
  <si>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</si>
  <si>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</si>
  <si>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</si>
  <si>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</si>
  <si>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</si>
  <si>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</si>
  <si>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</si>
  <si>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</si>
  <si>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</si>
  <si>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</si>
  <si>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</si>
  <si>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</si>
  <si>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</si>
  <si>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</si>
  <si>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</si>
  <si>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</si>
  <si>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</si>
  <si>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</si>
  <si>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</si>
  <si>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</si>
  <si>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</si>
  <si>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</si>
  <si>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</si>
  <si>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</si>
  <si>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</si>
  <si>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</si>
  <si>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</si>
  <si>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</si>
  <si>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</si>
  <si>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</si>
  <si>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</si>
  <si>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</si>
  <si>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</si>
  <si>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</si>
  <si>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</si>
  <si>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</si>
  <si>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</si>
  <si>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</si>
  <si>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</si>
  <si>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</si>
  <si>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</si>
  <si>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</si>
  <si>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</si>
  <si>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</si>
  <si>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</si>
  <si>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</si>
  <si>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</si>
  <si>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</si>
  <si>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</si>
  <si>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</si>
  <si>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</si>
  <si>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</si>
  <si>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</si>
  <si>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</si>
  <si>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</si>
  <si>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</si>
  <si>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</si>
  <si>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</si>
  <si>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</si>
  <si>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</si>
  <si>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</si>
  <si>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</si>
  <si>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</si>
  <si>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</si>
  <si>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</si>
  <si>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</si>
  <si>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</si>
  <si>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</si>
  <si>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</si>
  <si>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</si>
  <si>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</si>
  <si>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</si>
  <si>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</si>
  <si>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</si>
  <si>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</si>
  <si>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</si>
  <si>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</si>
  <si>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</si>
  <si>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</si>
  <si>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</si>
  <si>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</si>
  <si>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</si>
  <si>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</si>
  <si>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</si>
  <si>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</si>
  <si>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</si>
  <si>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</si>
  <si>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</si>
  <si>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</si>
  <si>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</si>
  <si>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</si>
  <si>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</si>
  <si>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</si>
  <si>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</si>
  <si>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</si>
  <si>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</si>
  <si>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</si>
  <si>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</si>
  <si>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</si>
  <si>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</si>
  <si>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</si>
  <si>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</si>
  <si>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</si>
  <si>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</si>
  <si>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</si>
  <si>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</si>
  <si>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</si>
  <si>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</si>
  <si>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</si>
  <si>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</si>
  <si>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</si>
  <si>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</si>
  <si>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</si>
  <si>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</si>
  <si>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</si>
  <si>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</si>
  <si>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</si>
  <si>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</si>
  <si>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</si>
  <si>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</si>
  <si>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</si>
  <si>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</si>
  <si>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</si>
  <si>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</si>
  <si>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</si>
  <si>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</si>
  <si>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</si>
  <si>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</si>
  <si>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</si>
  <si>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</si>
  <si>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福島県猪苗代町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</si>
  <si>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</si>
  <si>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</si>
  <si>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</si>
  <si>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</si>
  <si>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</si>
  <si>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</si>
  <si>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</si>
  <si>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</si>
  <si>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</si>
  <si>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</si>
  <si>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</si>
  <si>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</si>
  <si>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</si>
  <si>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</si>
  <si>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</si>
  <si>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</si>
  <si>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</si>
  <si>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</si>
  <si>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</si>
  <si>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</si>
  <si>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</si>
  <si>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</si>
  <si>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</si>
  <si>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</si>
  <si>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</si>
  <si>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</si>
  <si>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</si>
  <si>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</si>
  <si>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</si>
  <si>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</si>
  <si>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</si>
  <si>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</si>
  <si>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</si>
  <si>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</si>
  <si>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</si>
  <si>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</si>
  <si>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</si>
  <si>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</si>
  <si>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</si>
  <si>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</si>
  <si>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</si>
  <si>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</si>
  <si>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</si>
  <si>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</si>
  <si>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</si>
  <si>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</si>
  <si>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</si>
  <si>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</si>
  <si>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</si>
  <si>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</si>
  <si>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</si>
  <si>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</si>
  <si>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</si>
  <si>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</si>
  <si>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</si>
  <si>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</si>
  <si>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</si>
  <si>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</si>
  <si>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</si>
  <si>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</si>
  <si>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</si>
  <si>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</si>
  <si>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</si>
  <si>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</si>
  <si>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</si>
  <si>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</si>
  <si>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</si>
  <si>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</si>
  <si>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</si>
  <si>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</si>
  <si>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</si>
  <si>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</si>
  <si>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</si>
  <si>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</si>
  <si>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</si>
  <si>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</si>
  <si>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</si>
  <si>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</si>
  <si>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</si>
  <si>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</si>
  <si>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</si>
  <si>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</si>
  <si>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</si>
  <si>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</si>
  <si>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</si>
  <si>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</si>
  <si>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</si>
  <si>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</si>
  <si>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</si>
  <si>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</si>
  <si>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</si>
  <si>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</si>
  <si>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</si>
  <si>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</si>
  <si>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</si>
  <si>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</si>
  <si>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</si>
  <si>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</si>
  <si>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</si>
  <si>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</si>
  <si>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</si>
  <si>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</si>
  <si>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</si>
  <si>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</si>
  <si>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</si>
  <si>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</si>
  <si>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</si>
  <si>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</si>
  <si>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</si>
  <si>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</si>
  <si>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</si>
  <si>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</si>
  <si>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</si>
  <si>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</si>
  <si>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</si>
  <si>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</si>
  <si>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</si>
  <si>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</si>
  <si>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</si>
  <si>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</si>
  <si>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</si>
  <si>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</si>
  <si>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</si>
  <si>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</si>
  <si>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</si>
  <si>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</si>
  <si>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</si>
  <si>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</si>
  <si>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</si>
  <si>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</si>
  <si>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</si>
  <si>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</si>
  <si>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</si>
  <si>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</si>
  <si>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</si>
  <si>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</si>
  <si>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</si>
  <si>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</si>
  <si>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</si>
  <si>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</si>
  <si>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</si>
  <si>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</si>
  <si>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</si>
  <si>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</si>
  <si>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</si>
  <si>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</si>
  <si>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</si>
  <si>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</si>
  <si>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</si>
  <si>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福島県猪苗代町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</si>
  <si>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</si>
  <si>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</si>
  <si>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</si>
  <si>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</si>
  <si>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</si>
  <si>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</si>
  <si>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</si>
  <si>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</si>
  <si>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</si>
  <si>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</si>
  <si>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</si>
  <si>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</si>
  <si>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</si>
  <si>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</si>
  <si>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</si>
  <si>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</si>
  <si>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</si>
  <si>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</si>
  <si>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</si>
  <si>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</si>
  <si>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</si>
  <si>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</si>
  <si>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</si>
  <si>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</si>
  <si>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</si>
  <si>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</si>
  <si>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</si>
  <si>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</si>
  <si>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</si>
  <si>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</si>
  <si>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</si>
  <si>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</si>
  <si>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</si>
  <si>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</si>
  <si>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</si>
  <si>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</si>
  <si>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</si>
  <si>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</si>
  <si>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</si>
  <si>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</si>
  <si>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</si>
  <si>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特定環境保全公共下水道事業会計</t>
    <phoneticPr fontId="5"/>
  </si>
  <si>
    <t>農業集落排水事業会計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</si>
  <si>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</si>
  <si>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</si>
  <si>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</si>
  <si>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</si>
  <si>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</si>
  <si>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</si>
  <si>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</si>
  <si>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</si>
  <si>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</si>
  <si>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</si>
  <si>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</si>
  <si>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</si>
  <si>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</si>
  <si>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</si>
  <si>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</si>
  <si>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</si>
  <si>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</si>
  <si>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</si>
  <si>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</si>
  <si>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</si>
  <si>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</si>
  <si>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</si>
  <si>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</si>
  <si>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</si>
  <si>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</si>
  <si>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</si>
  <si>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</si>
  <si>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</si>
  <si>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</si>
  <si>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</si>
  <si>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</si>
  <si>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</si>
  <si>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</si>
  <si>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</si>
  <si>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</si>
  <si>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</si>
  <si>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</si>
  <si>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</si>
  <si>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</si>
  <si>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</si>
  <si>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</si>
  <si>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</si>
  <si>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</si>
  <si>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</si>
  <si>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</si>
  <si>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</si>
  <si>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</si>
  <si>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</si>
  <si>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</si>
  <si>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</si>
  <si>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</si>
  <si>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</si>
  <si>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</si>
  <si>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</si>
  <si>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</si>
  <si>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</si>
  <si>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</si>
  <si>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</si>
  <si>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</si>
  <si>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</si>
  <si>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</si>
  <si>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</si>
  <si>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</si>
  <si>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</si>
  <si>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</si>
  <si>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</si>
  <si>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</si>
  <si>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</si>
  <si>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</si>
  <si>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</si>
  <si>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</si>
  <si>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</si>
  <si>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</si>
  <si>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</si>
  <si>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</si>
  <si>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</si>
  <si>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</si>
  <si>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</si>
  <si>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</si>
  <si>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</si>
  <si>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</si>
  <si>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</si>
  <si>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</si>
  <si>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</si>
  <si>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</si>
  <si>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</si>
  <si>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</si>
  <si>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</si>
  <si>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</si>
  <si>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</si>
  <si>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</si>
  <si>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</si>
  <si>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</si>
  <si>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</si>
  <si>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</si>
  <si>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</si>
  <si>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</si>
  <si>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</si>
  <si>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</si>
  <si>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</si>
  <si>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</si>
  <si>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</si>
  <si>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</si>
  <si>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</si>
  <si>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</si>
  <si>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</si>
  <si>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</si>
  <si>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</si>
  <si>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</si>
  <si>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</si>
  <si>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</si>
  <si>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</si>
  <si>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</si>
  <si>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</si>
  <si>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</si>
  <si>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</si>
  <si>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</si>
  <si>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</si>
  <si>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</si>
  <si>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</si>
  <si>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</si>
  <si>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</si>
  <si>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</si>
  <si>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</si>
  <si>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</si>
  <si>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</si>
  <si>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</si>
  <si>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</si>
  <si>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</si>
  <si>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</si>
  <si>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</si>
  <si>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</si>
  <si>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</si>
  <si>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</si>
  <si>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4.37</t>
  </si>
  <si>
    <t>水道事業会計</t>
  </si>
  <si>
    <t>一般会計</t>
  </si>
  <si>
    <t>国民健康保険特別会計</t>
  </si>
  <si>
    <t>介護保険特別会計</t>
  </si>
  <si>
    <t>公共下水道事業会計</t>
  </si>
  <si>
    <t>農業集落排水事業会計</t>
  </si>
  <si>
    <t>特定環境保全公共下水道事業会計</t>
  </si>
  <si>
    <t>病院事業会計</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</si>
  <si>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</si>
  <si>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</si>
  <si>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phoneticPr fontId="24"/>
  </si>
  <si>
    <t>会津若松地方広域市町村圏整備組合（企業会計）</t>
    <rPh sb="17" eb="19">
      <t>キギョウ</t>
    </rPh>
    <rPh sb="19" eb="21">
      <t>カイケイ</t>
    </rPh>
    <phoneticPr fontId="24"/>
  </si>
  <si>
    <t>磐梯町外一市二町一ケ村組合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</si>
  <si>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</si>
  <si>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</si>
  <si>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</si>
  <si>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</si>
  <si>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</si>
  <si>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</si>
  <si>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</si>
  <si>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猪苗代町振興公社</t>
    <rPh sb="0" eb="3">
      <t>イナワシロ</t>
    </rPh>
    <rPh sb="3" eb="4">
      <t>マチ</t>
    </rPh>
    <rPh sb="4" eb="6">
      <t>シンコウ</t>
    </rPh>
    <rPh sb="6" eb="8">
      <t>コウシャ</t>
    </rPh>
    <phoneticPr fontId="24"/>
  </si>
  <si>
    <t>猪苗代地域開発株式会社</t>
    <rPh sb="0" eb="3">
      <t>イナワシロ</t>
    </rPh>
    <rPh sb="3" eb="5">
      <t>チイキ</t>
    </rPh>
    <rPh sb="5" eb="7">
      <t>カイハツ</t>
    </rPh>
    <rPh sb="7" eb="9">
      <t>カブシキ</t>
    </rPh>
    <rPh sb="9" eb="11">
      <t>カイシャ</t>
    </rPh>
    <phoneticPr fontId="24"/>
  </si>
  <si>
    <t>表磐梯高原開発株式会社</t>
    <rPh sb="0" eb="1">
      <t>オモテ</t>
    </rPh>
    <rPh sb="1" eb="3">
      <t>バンダイ</t>
    </rPh>
    <rPh sb="3" eb="5">
      <t>コウゲン</t>
    </rPh>
    <rPh sb="5" eb="7">
      <t>カイハツ</t>
    </rPh>
    <rPh sb="7" eb="9">
      <t>カブシキ</t>
    </rPh>
    <rPh sb="9" eb="11">
      <t>カイシャ</t>
    </rPh>
    <phoneticPr fontId="24"/>
  </si>
  <si>
    <t>横向高原リゾート株式会社</t>
    <rPh sb="0" eb="2">
      <t>ヨコムキ</t>
    </rPh>
    <rPh sb="2" eb="4">
      <t>コウゲン</t>
    </rPh>
    <rPh sb="8" eb="10">
      <t>カブシキ</t>
    </rPh>
    <rPh sb="10" eb="12">
      <t>カイシャ</t>
    </rPh>
    <phoneticPr fontId="24"/>
  </si>
  <si>
    <t>株式会社まちづくり猪苗代</t>
    <rPh sb="9" eb="12">
      <t>イナワシロ</t>
    </rPh>
    <phoneticPr fontId="24"/>
  </si>
  <si>
    <t>マリーナレイク猪苗代株式会社</t>
    <rPh sb="7" eb="10">
      <t>イナワシロ</t>
    </rPh>
    <rPh sb="10" eb="12">
      <t>カブシキ</t>
    </rPh>
    <rPh sb="12" eb="14">
      <t>カイシャ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</si>
</sst>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53693</c:v>
                </c:pt>
                <c:pt idx="1">
                  <c:v>33634</c:v>
                </c:pt>
                <c:pt idx="2">
                  <c:v>53473</c:v>
                </c:pt>
                <c:pt idx="3">
                  <c:v>49663</c:v>
                </c:pt>
                <c:pt idx="4">
                  <c:v>70599</c:v>
                </c:pt>
              </c:numCache>
            </c:numRef>
          </c:val>
          <c:smooth val="0"/>
        </c:ser>
        <c:dLbls>
          <c:showLegendKey val="0"/>
          <c:showVal val="0"/>
          <c:showCatName val="0"/>
          <c:showSerName val="0"/>
          <c:showPercent val="0"/>
          <c:showBubbleSize val="0"/>
        </c:dLbls>
        <c:marker val="1"/>
        <c:smooth val="0"/>
        <c:axId val="165088256"/>
        <c:axId val="165127296"/>
      </c:lineChart>
      <c:catAx>
        <c:axId val="165088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27296"/>
        <c:crosses val="autoZero"/>
        <c:auto val="1"/>
        <c:lblAlgn val="ctr"/>
        <c:lblOffset val="100"/>
        <c:tickLblSkip val="1"/>
        <c:tickMarkSkip val="1"/>
        <c:noMultiLvlLbl val="0"/>
      </c:catAx>
      <c:valAx>
        <c:axId val="1651272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08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4.34</c:v>
                </c:pt>
                <c:pt idx="1">
                  <c:v>2.38</c:v>
                </c:pt>
                <c:pt idx="2">
                  <c:v>6.96</c:v>
                </c:pt>
                <c:pt idx="3">
                  <c:v>5.19</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6.93</c:v>
                </c:pt>
                <c:pt idx="1">
                  <c:v>15.17</c:v>
                </c:pt>
                <c:pt idx="2">
                  <c:v>18.61</c:v>
                </c:pt>
                <c:pt idx="3">
                  <c:v>25.2</c:v>
                </c:pt>
                <c:pt idx="4">
                  <c:v>20.92</c:v>
                </c:pt>
              </c:numCache>
            </c:numRef>
          </c:val>
        </c:ser>
        <c:dLbls>
          <c:showLegendKey val="0"/>
          <c:showVal val="0"/>
          <c:showCatName val="0"/>
          <c:showSerName val="0"/>
          <c:showPercent val="0"/>
          <c:showBubbleSize val="0"/>
        </c:dLbls>
        <c:gapWidth val="250"/>
        <c:overlap val="100"/>
        <c:axId val="171183488"/>
        <c:axId val="17119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3.62</c:v>
                </c:pt>
                <c:pt idx="1">
                  <c:v>7.04</c:v>
                </c:pt>
                <c:pt idx="2">
                  <c:v>7.48</c:v>
                </c:pt>
                <c:pt idx="3">
                  <c:v>4.66</c:v>
                </c:pt>
                <c:pt idx="4">
                  <c:v>-4.37</c:v>
                </c:pt>
              </c:numCache>
            </c:numRef>
          </c:val>
          <c:smooth val="0"/>
        </c:ser>
        <c:dLbls>
          <c:showLegendKey val="0"/>
          <c:showVal val="0"/>
          <c:showCatName val="0"/>
          <c:showSerName val="0"/>
          <c:showPercent val="0"/>
          <c:showBubbleSize val="0"/>
        </c:dLbls>
        <c:marker val="1"/>
        <c:smooth val="0"/>
        <c:axId val="171183488"/>
        <c:axId val="171193856"/>
      </c:lineChart>
      <c:catAx>
        <c:axId val="1711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193856"/>
        <c:crosses val="autoZero"/>
        <c:auto val="1"/>
        <c:lblAlgn val="ctr"/>
        <c:lblOffset val="100"/>
        <c:tickLblSkip val="1"/>
        <c:tickMarkSkip val="1"/>
        <c:noMultiLvlLbl val="0"/>
      </c:catAx>
      <c:valAx>
        <c:axId val="17119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8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0.06</c:v>
                </c:pt>
                <c:pt idx="4">
                  <c:v>#N/A</c:v>
                </c:pt>
                <c:pt idx="5">
                  <c:v>0.05</c:v>
                </c:pt>
                <c:pt idx="6">
                  <c:v>#N/A</c:v>
                </c:pt>
                <c:pt idx="7">
                  <c:v>0.19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0.12</c:v>
                </c:pt>
                <c:pt idx="4">
                  <c:v>#N/A</c:v>
                </c:pt>
                <c:pt idx="5">
                  <c:v>0.3</c:v>
                </c:pt>
                <c:pt idx="6">
                  <c:v>#N/A</c:v>
                </c:pt>
                <c:pt idx="7">
                  <c:v>0.11</c:v>
                </c:pt>
                <c:pt idx="8">
                  <c:v>#N/A</c:v>
                </c:pt>
                <c:pt idx="9">
                  <c:v>0.03</c:v>
                </c:pt>
              </c:numCache>
            </c:numRef>
          </c:val>
        </c:ser>
        <c:ser>
          <c:idx val="3"/>
          <c:order val="3"/>
          <c:tx>
            <c:strRef>
              <c:f>データシート!$A$30</c:f>
              <c:strCache>
                <c:ptCount val="1"/>
                <c:pt idx="0">
                  <c:v>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0.25</c:v>
                </c:pt>
                <c:pt idx="8">
                  <c:v>#N/A</c:v>
                </c:pt>
                <c:pt idx="9">
                  <c:v>0.21</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0.11</c:v>
                </c:pt>
                <c:pt idx="4">
                  <c:v>#N/A</c:v>
                </c:pt>
                <c:pt idx="5">
                  <c:v>0.38</c:v>
                </c:pt>
                <c:pt idx="6">
                  <c:v>#N/A</c:v>
                </c:pt>
                <c:pt idx="7">
                  <c:v>0.21</c:v>
                </c:pt>
                <c:pt idx="8">
                  <c:v>#N/A</c:v>
                </c:pt>
                <c:pt idx="9">
                  <c:v>0.23</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0.28999999999999998</c:v>
                </c:pt>
                <c:pt idx="4">
                  <c:v>#N/A</c:v>
                </c:pt>
                <c:pt idx="5">
                  <c:v>0.3</c:v>
                </c:pt>
                <c:pt idx="6">
                  <c:v>#N/A</c:v>
                </c:pt>
                <c:pt idx="7">
                  <c:v>0.24</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0.15</c:v>
                </c:pt>
                <c:pt idx="2">
                  <c:v>#N/A</c:v>
                </c:pt>
                <c:pt idx="3">
                  <c:v>7.0000000000000007E-2</c:v>
                </c:pt>
                <c:pt idx="4">
                  <c:v>#N/A</c:v>
                </c:pt>
                <c:pt idx="5">
                  <c:v>0.16</c:v>
                </c:pt>
                <c:pt idx="6">
                  <c:v>#N/A</c:v>
                </c:pt>
                <c:pt idx="7">
                  <c:v>0.1</c:v>
                </c:pt>
                <c:pt idx="8">
                  <c:v>#N/A</c:v>
                </c:pt>
                <c:pt idx="9">
                  <c:v>0.44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c:v>
                </c:pt>
                <c:pt idx="2">
                  <c:v>#N/A</c:v>
                </c:pt>
                <c:pt idx="3">
                  <c:v>2.4</c:v>
                </c:pt>
                <c:pt idx="4">
                  <c:v>#N/A</c:v>
                </c:pt>
                <c:pt idx="5">
                  <c:v>2.06</c:v>
                </c:pt>
                <c:pt idx="6">
                  <c:v>#N/A</c:v>
                </c:pt>
                <c:pt idx="7">
                  <c:v>2.2400000000000002</c:v>
                </c:pt>
                <c:pt idx="8">
                  <c:v>#N/A</c:v>
                </c:pt>
                <c:pt idx="9">
                  <c:v>2.2999999999999998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4.34</c:v>
                </c:pt>
                <c:pt idx="2">
                  <c:v>#N/A</c:v>
                </c:pt>
                <c:pt idx="3">
                  <c:v>2.38</c:v>
                </c:pt>
                <c:pt idx="4">
                  <c:v>#N/A</c:v>
                </c:pt>
                <c:pt idx="5">
                  <c:v>6.96</c:v>
                </c:pt>
                <c:pt idx="6">
                  <c:v>#N/A</c:v>
                </c:pt>
                <c:pt idx="7">
                  <c:v>5.19</c:v>
                </c:pt>
                <c:pt idx="8">
                  <c:v>#N/A</c:v>
                </c:pt>
                <c:pt idx="9">
                  <c:v>5.07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3.49</c:v>
                </c:pt>
                <c:pt idx="2">
                  <c:v>#N/A</c:v>
                </c:pt>
                <c:pt idx="3">
                  <c:v>3.52</c:v>
                </c:pt>
                <c:pt idx="4">
                  <c:v>#N/A</c:v>
                </c:pt>
                <c:pt idx="5">
                  <c:v>4.58</c:v>
                </c:pt>
                <c:pt idx="6">
                  <c:v>#N/A</c:v>
                </c:pt>
                <c:pt idx="7">
                  <c:v>6.4</c:v>
                </c:pt>
                <c:pt idx="8">
                  <c:v>#N/A</c:v>
                </c:pt>
                <c:pt idx="9">
                  <c:v>8.32</c:v>
                </c:pt>
              </c:numCache>
            </c:numRef>
          </c:val>
        </c:ser>
        <c:dLbls>
          <c:showLegendKey val="0"/>
          <c:showVal val="0"/>
          <c:showCatName val="0"/>
          <c:showSerName val="0"/>
          <c:showPercent val="0"/>
          <c:showBubbleSize val="0"/>
        </c:dLbls>
        <c:gapWidth val="150"/>
        <c:overlap val="100"/>
        <c:axId val="172783104"/>
        <c:axId val="172784640"/>
      </c:barChart>
      <c:catAx>
        <c:axId val="1727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784640"/>
        <c:crosses val="autoZero"/>
        <c:auto val="1"/>
        <c:lblAlgn val="ctr"/>
        <c:lblOffset val="100"/>
        <c:tickLblSkip val="1"/>
        <c:tickMarkSkip val="1"/>
        <c:noMultiLvlLbl val="0"/>
      </c:catAx>
      <c:valAx>
        <c:axId val="17278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8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902</c:v>
                </c:pt>
                <c:pt idx="5">
                  <c:v>873</c:v>
                </c:pt>
                <c:pt idx="8">
                  <c:v>836</c:v>
                </c:pt>
                <c:pt idx="11">
                  <c:v>824</c:v>
                </c:pt>
                <c:pt idx="14">
                  <c:v>813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105</c:v>
                </c:pt>
                <c:pt idx="3">
                  <c:v>102</c:v>
                </c:pt>
                <c:pt idx="6">
                  <c:v>98</c:v>
                </c:pt>
                <c:pt idx="9">
                  <c:v>77</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45</c:v>
                </c:pt>
                <c:pt idx="3">
                  <c:v>45</c:v>
                </c:pt>
                <c:pt idx="6">
                  <c:v>44</c:v>
                </c:pt>
                <c:pt idx="9">
                  <c:v>33</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337</c:v>
                </c:pt>
                <c:pt idx="3">
                  <c:v>333</c:v>
                </c:pt>
                <c:pt idx="6">
                  <c:v>283</c:v>
                </c:pt>
                <c:pt idx="9">
                  <c:v>309</c:v>
                </c:pt>
                <c:pt idx="12">
                  <c:v>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1132</c:v>
                </c:pt>
                <c:pt idx="3">
                  <c:v>1066</c:v>
                </c:pt>
                <c:pt idx="6">
                  <c:v>1000</c:v>
                </c:pt>
                <c:pt idx="9">
                  <c:v>969</c:v>
                </c:pt>
                <c:pt idx="12">
                  <c:v>932</c:v>
                </c:pt>
              </c:numCache>
            </c:numRef>
          </c:val>
        </c:ser>
        <c:dLbls>
          <c:showLegendKey val="0"/>
          <c:showVal val="0"/>
          <c:showCatName val="0"/>
          <c:showSerName val="0"/>
          <c:showPercent val="0"/>
          <c:showBubbleSize val="0"/>
        </c:dLbls>
        <c:gapWidth val="100"/>
        <c:overlap val="100"/>
        <c:axId val="172221184"/>
        <c:axId val="17222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718</c:v>
                </c:pt>
                <c:pt idx="2">
                  <c:v>#N/A</c:v>
                </c:pt>
                <c:pt idx="3">
                  <c:v>#N/A</c:v>
                </c:pt>
                <c:pt idx="4">
                  <c:v>673</c:v>
                </c:pt>
                <c:pt idx="5">
                  <c:v>#N/A</c:v>
                </c:pt>
                <c:pt idx="6">
                  <c:v>#N/A</c:v>
                </c:pt>
                <c:pt idx="7">
                  <c:v>589</c:v>
                </c:pt>
                <c:pt idx="8">
                  <c:v>#N/A</c:v>
                </c:pt>
                <c:pt idx="9">
                  <c:v>#N/A</c:v>
                </c:pt>
                <c:pt idx="10">
                  <c:v>564</c:v>
                </c:pt>
                <c:pt idx="11">
                  <c:v>#N/A</c:v>
                </c:pt>
                <c:pt idx="12">
                  <c:v>#N/A</c:v>
                </c:pt>
                <c:pt idx="13">
                  <c:v>501</c:v>
                </c:pt>
                <c:pt idx="14">
                  <c:v>#N/A</c:v>
                </c:pt>
              </c:numCache>
            </c:numRef>
          </c:val>
          <c:smooth val="0"/>
        </c:ser>
        <c:dLbls>
          <c:showLegendKey val="0"/>
          <c:showVal val="0"/>
          <c:showCatName val="0"/>
          <c:showSerName val="0"/>
          <c:showPercent val="0"/>
          <c:showBubbleSize val="0"/>
        </c:dLbls>
        <c:marker val="1"/>
        <c:smooth val="0"/>
        <c:axId val="172221184"/>
        <c:axId val="172223104"/>
      </c:lineChart>
      <c:catAx>
        <c:axId val="1722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223104"/>
        <c:crosses val="autoZero"/>
        <c:auto val="1"/>
        <c:lblAlgn val="ctr"/>
        <c:lblOffset val="100"/>
        <c:tickLblSkip val="1"/>
        <c:tickMarkSkip val="1"/>
        <c:noMultiLvlLbl val="0"/>
      </c:catAx>
      <c:valAx>
        <c:axId val="17222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8891</c:v>
                </c:pt>
                <c:pt idx="5">
                  <c:v>8728</c:v>
                </c:pt>
                <c:pt idx="8">
                  <c:v>8595</c:v>
                </c:pt>
                <c:pt idx="11">
                  <c:v>8613</c:v>
                </c:pt>
                <c:pt idx="14">
                  <c:v>8588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618</c:v>
                </c:pt>
                <c:pt idx="5">
                  <c:v>557</c:v>
                </c:pt>
                <c:pt idx="8">
                  <c:v>706</c:v>
                </c:pt>
                <c:pt idx="11">
                  <c:v>754</c:v>
                </c:pt>
                <c:pt idx="14">
                  <c:v>747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1268</c:v>
                </c:pt>
                <c:pt idx="5">
                  <c:v>1780</c:v>
                </c:pt>
                <c:pt idx="8">
                  <c:v>2292</c:v>
                </c:pt>
                <c:pt idx="11">
                  <c:v>2564</c:v>
                </c:pt>
                <c:pt idx="14">
                  <c:v>2045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c:v>
                </c:pt>
                <c:pt idx="3">
                  <c:v>5</c:v>
                </c:pt>
                <c:pt idx="6">
                  <c:v>5</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1535</c:v>
                </c:pt>
                <c:pt idx="3">
                  <c:v>1515</c:v>
                </c:pt>
                <c:pt idx="6">
                  <c:v>1497</c:v>
                </c:pt>
                <c:pt idx="9">
                  <c:v>1480</c:v>
                </c:pt>
                <c:pt idx="12">
                  <c:v>1451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c:v>
                </c:pt>
                <c:pt idx="3">
                  <c:v>25</c:v>
                </c:pt>
                <c:pt idx="6">
                  <c:v>22</c:v>
                </c:pt>
                <c:pt idx="9">
                  <c:v>18</c:v>
                </c:pt>
                <c:pt idx="12">
                  <c:v>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5471</c:v>
                </c:pt>
                <c:pt idx="3">
                  <c:v>5498</c:v>
                </c:pt>
                <c:pt idx="6">
                  <c:v>5081</c:v>
                </c:pt>
                <c:pt idx="9">
                  <c:v>4797</c:v>
                </c:pt>
                <c:pt idx="12">
                  <c:v>4526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318</c:v>
                </c:pt>
                <c:pt idx="3">
                  <c:v>227</c:v>
                </c:pt>
                <c:pt idx="6">
                  <c:v>136</c:v>
                </c:pt>
                <c:pt idx="9">
                  <c:v>66</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9457</c:v>
                </c:pt>
                <c:pt idx="3">
                  <c:v>9105</c:v>
                </c:pt>
                <c:pt idx="6">
                  <c:v>9020</c:v>
                </c:pt>
                <c:pt idx="9">
                  <c:v>8811</c:v>
                </c:pt>
                <c:pt idx="12">
                  <c:v>8514</c:v>
                </c:pt>
              </c:numCache>
            </c:numRef>
          </c:val>
        </c:ser>
        <c:dLbls>
          <c:showLegendKey val="0"/>
          <c:showVal val="0"/>
          <c:showCatName val="0"/>
          <c:showSerName val="0"/>
          <c:showPercent val="0"/>
          <c:showBubbleSize val="0"/>
        </c:dLbls>
        <c:gapWidth val="100"/>
        <c:overlap val="100"/>
        <c:axId val="148638336"/>
        <c:axId val="14864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6038</c:v>
                </c:pt>
                <c:pt idx="2">
                  <c:v>#N/A</c:v>
                </c:pt>
                <c:pt idx="3">
                  <c:v>#N/A</c:v>
                </c:pt>
                <c:pt idx="4">
                  <c:v>5311</c:v>
                </c:pt>
                <c:pt idx="5">
                  <c:v>#N/A</c:v>
                </c:pt>
                <c:pt idx="6">
                  <c:v>#N/A</c:v>
                </c:pt>
                <c:pt idx="7">
                  <c:v>4168</c:v>
                </c:pt>
                <c:pt idx="8">
                  <c:v>#N/A</c:v>
                </c:pt>
                <c:pt idx="9">
                  <c:v>#N/A</c:v>
                </c:pt>
                <c:pt idx="10">
                  <c:v>3244</c:v>
                </c:pt>
                <c:pt idx="11">
                  <c:v>#N/A</c:v>
                </c:pt>
                <c:pt idx="12">
                  <c:v>#N/A</c:v>
                </c:pt>
                <c:pt idx="13">
                  <c:v>3155</c:v>
                </c:pt>
                <c:pt idx="14">
                  <c:v>#N/A</c:v>
                </c:pt>
              </c:numCache>
            </c:numRef>
          </c:val>
          <c:smooth val="0"/>
        </c:ser>
        <c:dLbls>
          <c:showLegendKey val="0"/>
          <c:showVal val="0"/>
          <c:showCatName val="0"/>
          <c:showSerName val="0"/>
          <c:showPercent val="0"/>
          <c:showBubbleSize val="0"/>
        </c:dLbls>
        <c:marker val="1"/>
        <c:smooth val="0"/>
        <c:axId val="148638336"/>
        <c:axId val="148648704"/>
      </c:lineChart>
      <c:catAx>
        <c:axId val="1486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648704"/>
        <c:crosses val="autoZero"/>
        <c:auto val="1"/>
        <c:lblAlgn val="ctr"/>
        <c:lblOffset val="100"/>
        <c:tickLblSkip val="1"/>
        <c:tickMarkSkip val="1"/>
        <c:noMultiLvlLbl val="0"/>
      </c:catAx>
      <c:valAx>
        <c:axId val="14864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15,649
15,597
395.00
8,353,114
7,591,363
259,790
5,126,952
8,513,781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の減少や、町税の減収等により財政基盤の脆弱化が進み、前年同様、財政力指数が０．３９と類似団体平均を０．９ポイント下回っている。今後も人口の流出や町税の減収が見込まれるため、さらなる事務事業の見直し等を行う。</a:t>
          </a:r>
          <a:endParaRPr kumimoji="1" lang="en-US" altLang="ja-JP" sz="1200">
            <a:latin typeface="ＭＳ Ｐゴシック"/>
          </a:endParaRPr>
        </a:p>
        <a:p>
          <a:r>
            <a:rPr kumimoji="1" lang="ja-JP" altLang="en-US" sz="1200">
              <a:latin typeface="ＭＳ Ｐゴシック"/>
            </a:rPr>
            <a:t>　投資的経費においては、大規模なプロジェクトが進行しており、その他の事業についても必要性・緊急性・効果等から重点選別を徹底する。</a:t>
          </a:r>
          <a:endParaRPr kumimoji="1" lang="en-US" altLang="ja-JP" sz="1200">
            <a:latin typeface="ＭＳ Ｐゴシック"/>
          </a:endParaRPr>
        </a:p>
        <a:p>
          <a:r>
            <a:rPr kumimoji="1" lang="ja-JP" altLang="en-US" sz="1200">
              <a:latin typeface="ＭＳ Ｐゴシック"/>
            </a:rPr>
            <a:t>　また、歳出の徹底的な見直しを行うとともに、町税の徴収率向上、受益者負担の適正化等による歳入確保等の取り組みを通じて、財政の健全化に努める。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14817</xdr:rowOff>
    </xdr:to>
    <xdr:cxnSp macro="">
      <xdr:nvCxnSpPr>
        <xdr:cNvPr id="75" name="直線コネクタ 74"/>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43</xdr:row>
      <xdr:rowOff>3326</xdr:rowOff>
    </xdr:to>
    <xdr:cxnSp macro="">
      <xdr:nvCxnSpPr>
        <xdr:cNvPr id="78" name="直線コネクタ 77"/>
        <xdr:cNvCxnSpPr/>
      </xdr:nvCxnSpPr>
      <xdr:spPr>
        <a:xfrm>
          <a:off x="1447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95" name="テキスト ボックス 94"/>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今年度は類似団体平均と同数の８７．８となっているが、地方債の繰上償還による将来負担の抑制や、人件費等の義務的経費の抑制、その他経常経費の削減に努める。</a:t>
          </a:r>
          <a:endParaRPr kumimoji="1" lang="en-US" altLang="ja-JP" sz="1300">
            <a:latin typeface="ＭＳ Ｐゴシック"/>
          </a:endParaRPr>
        </a:p>
        <a:p>
          <a:r>
            <a:rPr kumimoji="1" lang="ja-JP" altLang="en-US" sz="1300">
              <a:latin typeface="ＭＳ Ｐゴシック"/>
            </a:rPr>
            <a:t>　また、町税の徴収強化等の歳入確保に努め、比率の改善に努める。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93617</xdr:rowOff>
    </xdr:to>
    <xdr:cxnSp macro="">
      <xdr:nvCxnSpPr>
        <xdr:cNvPr id="134" name="直線コネクタ 133"/>
        <xdr:cNvCxnSpPr/>
      </xdr:nvCxnSpPr>
      <xdr:spPr>
        <a:xfrm flipV="1">
          <a:off x="4114800" y="1089152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35016</xdr:rowOff>
    </xdr:from>
    <xdr:to>
      <xdr:col>6</xdr:col>
      <xdr:colOff>0</xdr:colOff>
      <xdr:row>63</xdr:row>
      <xdr:rowOff>93617</xdr:rowOff>
    </xdr:to>
    <xdr:cxnSp macro="">
      <xdr:nvCxnSpPr>
        <xdr:cNvPr id="137" name="直線コネクタ 136"/>
        <xdr:cNvCxnSpPr/>
      </xdr:nvCxnSpPr>
      <xdr:spPr>
        <a:xfrm>
          <a:off x="3225800" y="1083636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3991</xdr:rowOff>
    </xdr:from>
    <xdr:to>
      <xdr:col>4</xdr:col>
      <xdr:colOff>482600</xdr:colOff>
      <xdr:row>63</xdr:row>
      <xdr:rowOff>35016</xdr:rowOff>
    </xdr:to>
    <xdr:cxnSp macro="">
      <xdr:nvCxnSpPr>
        <xdr:cNvPr id="140" name="直線コネクタ 139"/>
        <xdr:cNvCxnSpPr/>
      </xdr:nvCxnSpPr>
      <xdr:spPr>
        <a:xfrm>
          <a:off x="2336800" y="108053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3991</xdr:rowOff>
    </xdr:from>
    <xdr:to>
      <xdr:col>3</xdr:col>
      <xdr:colOff>279400</xdr:colOff>
      <xdr:row>64</xdr:row>
      <xdr:rowOff>29028</xdr:rowOff>
    </xdr:to>
    <xdr:cxnSp macro="">
      <xdr:nvCxnSpPr>
        <xdr:cNvPr id="143" name="直線コネクタ 142"/>
        <xdr:cNvCxnSpPr/>
      </xdr:nvCxnSpPr>
      <xdr:spPr>
        <a:xfrm flipV="1">
          <a:off x="1447800" y="10805341"/>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3" name="円/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4"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42817</xdr:rowOff>
    </xdr:from>
    <xdr:to>
      <xdr:col>6</xdr:col>
      <xdr:colOff>50800</xdr:colOff>
      <xdr:row>63</xdr:row>
      <xdr:rowOff>144417</xdr:rowOff>
    </xdr:to>
    <xdr:sp macro="" textlink="">
      <xdr:nvSpPr>
        <xdr:cNvPr id="155" name="円/楕円 154"/>
        <xdr:cNvSpPr/>
      </xdr:nvSpPr>
      <xdr:spPr>
        <a:xfrm>
          <a:off x="4064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154594</xdr:rowOff>
    </xdr:from>
    <xdr:ext cx="736600" cy="259045"/>
    <xdr:sp macro="" textlink="">
      <xdr:nvSpPr>
        <xdr:cNvPr id="156" name="テキスト ボックス 155"/>
        <xdr:cNvSpPr txBox="1"/>
      </xdr:nvSpPr>
      <xdr:spPr>
        <a:xfrm>
          <a:off x="3733800" y="1061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155666</xdr:rowOff>
    </xdr:from>
    <xdr:to>
      <xdr:col>4</xdr:col>
      <xdr:colOff>533400</xdr:colOff>
      <xdr:row>63</xdr:row>
      <xdr:rowOff>85816</xdr:rowOff>
    </xdr:to>
    <xdr:sp macro="" textlink="">
      <xdr:nvSpPr>
        <xdr:cNvPr id="157" name="円/楕円 156"/>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95993</xdr:rowOff>
    </xdr:from>
    <xdr:ext cx="762000" cy="259045"/>
    <xdr:sp macro="" textlink="">
      <xdr:nvSpPr>
        <xdr:cNvPr id="158" name="テキスト ボックス 157"/>
        <xdr:cNvSpPr txBox="1"/>
      </xdr:nvSpPr>
      <xdr:spPr>
        <a:xfrm>
          <a:off x="2844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124641</xdr:rowOff>
    </xdr:from>
    <xdr:to>
      <xdr:col>3</xdr:col>
      <xdr:colOff>330200</xdr:colOff>
      <xdr:row>63</xdr:row>
      <xdr:rowOff>54791</xdr:rowOff>
    </xdr:to>
    <xdr:sp macro="" textlink="">
      <xdr:nvSpPr>
        <xdr:cNvPr id="159" name="円/楕円 158"/>
        <xdr:cNvSpPr/>
      </xdr:nvSpPr>
      <xdr:spPr>
        <a:xfrm>
          <a:off x="2286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39568</xdr:rowOff>
    </xdr:from>
    <xdr:ext cx="762000" cy="259045"/>
    <xdr:sp macro="" textlink="">
      <xdr:nvSpPr>
        <xdr:cNvPr id="160" name="テキスト ボックス 159"/>
        <xdr:cNvSpPr txBox="1"/>
      </xdr:nvSpPr>
      <xdr:spPr>
        <a:xfrm>
          <a:off x="1955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61" name="円/楕円 160"/>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62" name="テキスト ボックス 161"/>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[181,884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人あたりの金額が類似団体平均を大きく上回っているのは、主に維持補修費を要因としており、除雪に要する経費が他の団体に比べて高いことによるものが大きい。除雪経費については、豪雪地域のため常態化している。</a:t>
          </a:r>
          <a:endParaRPr kumimoji="1" lang="en-US" altLang="ja-JP" sz="1300">
            <a:latin typeface="ＭＳ Ｐゴシック"/>
          </a:endParaRPr>
        </a:p>
        <a:p>
          <a:r>
            <a:rPr kumimoji="1" lang="ja-JP" altLang="en-US" sz="1300">
              <a:latin typeface="ＭＳ Ｐゴシック"/>
            </a:rPr>
            <a:t>また、東日本大震災からの復旧復興に係る経費の計上も大きな要因として挙げられる。</a:t>
          </a:r>
          <a:endParaRPr kumimoji="1" lang="en-US" altLang="ja-JP" sz="1300">
            <a:latin typeface="ＭＳ Ｐゴシック"/>
          </a:endParaRPr>
        </a:p>
        <a:p>
          <a:r>
            <a:rPr kumimoji="1" lang="ja-JP" altLang="en-US" sz="1300">
              <a:latin typeface="ＭＳ Ｐゴシック"/>
            </a:rPr>
            <a:t>　職員のコスト意識の向上をはじめ、事務事業の見直し等によりさらなる経費の削減に努めたい。</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93915</xdr:rowOff>
    </xdr:from>
    <xdr:to>
      <xdr:col>7</xdr:col>
      <xdr:colOff>152400</xdr:colOff>
      <xdr:row>84</xdr:row>
      <xdr:rowOff>107573</xdr:rowOff>
    </xdr:to>
    <xdr:cxnSp macro="">
      <xdr:nvCxnSpPr>
        <xdr:cNvPr id="193" name="直線コネクタ 192"/>
        <xdr:cNvCxnSpPr/>
      </xdr:nvCxnSpPr>
      <xdr:spPr>
        <a:xfrm flipV="1">
          <a:off x="4114800" y="14495715"/>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46247</xdr:rowOff>
    </xdr:from>
    <xdr:to>
      <xdr:col>6</xdr:col>
      <xdr:colOff>0</xdr:colOff>
      <xdr:row>84</xdr:row>
      <xdr:rowOff>107573</xdr:rowOff>
    </xdr:to>
    <xdr:cxnSp macro="">
      <xdr:nvCxnSpPr>
        <xdr:cNvPr id="196" name="直線コネクタ 195"/>
        <xdr:cNvCxnSpPr/>
      </xdr:nvCxnSpPr>
      <xdr:spPr>
        <a:xfrm>
          <a:off x="3225800" y="14448047"/>
          <a:ext cx="889000" cy="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162699</xdr:rowOff>
    </xdr:from>
    <xdr:to>
      <xdr:col>4</xdr:col>
      <xdr:colOff>482600</xdr:colOff>
      <xdr:row>84</xdr:row>
      <xdr:rowOff>46247</xdr:rowOff>
    </xdr:to>
    <xdr:cxnSp macro="">
      <xdr:nvCxnSpPr>
        <xdr:cNvPr id="199" name="直線コネクタ 198"/>
        <xdr:cNvCxnSpPr/>
      </xdr:nvCxnSpPr>
      <xdr:spPr>
        <a:xfrm>
          <a:off x="2336800" y="14393049"/>
          <a:ext cx="889000" cy="5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93819</xdr:rowOff>
    </xdr:from>
    <xdr:to>
      <xdr:col>3</xdr:col>
      <xdr:colOff>279400</xdr:colOff>
      <xdr:row>83</xdr:row>
      <xdr:rowOff>162699</xdr:rowOff>
    </xdr:to>
    <xdr:cxnSp macro="">
      <xdr:nvCxnSpPr>
        <xdr:cNvPr id="202" name="直線コネクタ 201"/>
        <xdr:cNvCxnSpPr/>
      </xdr:nvCxnSpPr>
      <xdr:spPr>
        <a:xfrm>
          <a:off x="1447800" y="14324169"/>
          <a:ext cx="889000" cy="6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43115</xdr:rowOff>
    </xdr:from>
    <xdr:to>
      <xdr:col>7</xdr:col>
      <xdr:colOff>203200</xdr:colOff>
      <xdr:row>84</xdr:row>
      <xdr:rowOff>144715</xdr:rowOff>
    </xdr:to>
    <xdr:sp macro="" textlink="">
      <xdr:nvSpPr>
        <xdr:cNvPr id="212" name="円/楕円 211"/>
        <xdr:cNvSpPr/>
      </xdr:nvSpPr>
      <xdr:spPr>
        <a:xfrm>
          <a:off x="4902200" y="144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15192</xdr:rowOff>
    </xdr:from>
    <xdr:ext cx="762000" cy="259045"/>
    <xdr:sp macro="" textlink="">
      <xdr:nvSpPr>
        <xdr:cNvPr id="213" name="人件費・物件費等の状況該当値テキスト"/>
        <xdr:cNvSpPr txBox="1"/>
      </xdr:nvSpPr>
      <xdr:spPr>
        <a:xfrm>
          <a:off x="5041900" y="144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181,884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56773</xdr:rowOff>
    </xdr:from>
    <xdr:to>
      <xdr:col>6</xdr:col>
      <xdr:colOff>50800</xdr:colOff>
      <xdr:row>84</xdr:row>
      <xdr:rowOff>158373</xdr:rowOff>
    </xdr:to>
    <xdr:sp macro="" textlink="">
      <xdr:nvSpPr>
        <xdr:cNvPr id="214" name="円/楕円 213"/>
        <xdr:cNvSpPr/>
      </xdr:nvSpPr>
      <xdr:spPr>
        <a:xfrm>
          <a:off x="4064000" y="144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143150</xdr:rowOff>
    </xdr:from>
    <xdr:ext cx="736600" cy="259045"/>
    <xdr:sp macro="" textlink="">
      <xdr:nvSpPr>
        <xdr:cNvPr id="215" name="テキスト ボックス 214"/>
        <xdr:cNvSpPr txBox="1"/>
      </xdr:nvSpPr>
      <xdr:spPr>
        <a:xfrm>
          <a:off x="3733800" y="1454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166897</xdr:rowOff>
    </xdr:from>
    <xdr:to>
      <xdr:col>4</xdr:col>
      <xdr:colOff>533400</xdr:colOff>
      <xdr:row>84</xdr:row>
      <xdr:rowOff>97047</xdr:rowOff>
    </xdr:to>
    <xdr:sp macro="" textlink="">
      <xdr:nvSpPr>
        <xdr:cNvPr id="216" name="円/楕円 215"/>
        <xdr:cNvSpPr/>
      </xdr:nvSpPr>
      <xdr:spPr>
        <a:xfrm>
          <a:off x="3175000" y="143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81824</xdr:rowOff>
    </xdr:from>
    <xdr:ext cx="762000" cy="259045"/>
    <xdr:sp macro="" textlink="">
      <xdr:nvSpPr>
        <xdr:cNvPr id="217" name="テキスト ボックス 216"/>
        <xdr:cNvSpPr txBox="1"/>
      </xdr:nvSpPr>
      <xdr:spPr>
        <a:xfrm>
          <a:off x="2844800" y="1448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111899</xdr:rowOff>
    </xdr:from>
    <xdr:to>
      <xdr:col>3</xdr:col>
      <xdr:colOff>330200</xdr:colOff>
      <xdr:row>84</xdr:row>
      <xdr:rowOff>42049</xdr:rowOff>
    </xdr:to>
    <xdr:sp macro="" textlink="">
      <xdr:nvSpPr>
        <xdr:cNvPr id="218" name="円/楕円 217"/>
        <xdr:cNvSpPr/>
      </xdr:nvSpPr>
      <xdr:spPr>
        <a:xfrm>
          <a:off x="2286000" y="143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26826</xdr:rowOff>
    </xdr:from>
    <xdr:ext cx="762000" cy="259045"/>
    <xdr:sp macro="" textlink="">
      <xdr:nvSpPr>
        <xdr:cNvPr id="219" name="テキスト ボックス 218"/>
        <xdr:cNvSpPr txBox="1"/>
      </xdr:nvSpPr>
      <xdr:spPr>
        <a:xfrm>
          <a:off x="1955800" y="1442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43019</xdr:rowOff>
    </xdr:from>
    <xdr:to>
      <xdr:col>2</xdr:col>
      <xdr:colOff>127000</xdr:colOff>
      <xdr:row>83</xdr:row>
      <xdr:rowOff>144619</xdr:rowOff>
    </xdr:to>
    <xdr:sp macro="" textlink="">
      <xdr:nvSpPr>
        <xdr:cNvPr id="220" name="円/楕円 219"/>
        <xdr:cNvSpPr/>
      </xdr:nvSpPr>
      <xdr:spPr>
        <a:xfrm>
          <a:off x="1397000" y="142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129396</xdr:rowOff>
    </xdr:from>
    <xdr:ext cx="762000" cy="259045"/>
    <xdr:sp macro="" textlink="">
      <xdr:nvSpPr>
        <xdr:cNvPr id="221" name="テキスト ボックス 220"/>
        <xdr:cNvSpPr txBox="1"/>
      </xdr:nvSpPr>
      <xdr:spPr>
        <a:xfrm>
          <a:off x="1066800" y="143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類似団体平均と比較すると０．３ポイント上回っている。</a:t>
          </a:r>
          <a:endParaRPr kumimoji="1" lang="en-US" altLang="ja-JP" sz="1300">
            <a:latin typeface="ＭＳ Ｐゴシック"/>
          </a:endParaRPr>
        </a:p>
        <a:p>
          <a:r>
            <a:rPr kumimoji="1" lang="ja-JP" altLang="en-US" sz="1300">
              <a:latin typeface="ＭＳ Ｐゴシック"/>
            </a:rPr>
            <a:t>　地方公務員制度改革等を踏まえながら、他の地方公共団体の状況に留意する。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110066</xdr:rowOff>
    </xdr:to>
    <xdr:cxnSp macro="">
      <xdr:nvCxnSpPr>
        <xdr:cNvPr id="255" name="直線コネクタ 254"/>
        <xdr:cNvCxnSpPr/>
      </xdr:nvCxnSpPr>
      <xdr:spPr>
        <a:xfrm flipV="1">
          <a:off x="16179800" y="14733693"/>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110066</xdr:rowOff>
    </xdr:to>
    <xdr:cxnSp macro="">
      <xdr:nvCxnSpPr>
        <xdr:cNvPr id="258" name="直線コネクタ 257"/>
        <xdr:cNvCxnSpPr/>
      </xdr:nvCxnSpPr>
      <xdr:spPr>
        <a:xfrm>
          <a:off x="15290800" y="153449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85937</xdr:rowOff>
    </xdr:to>
    <xdr:cxnSp macro="">
      <xdr:nvCxnSpPr>
        <xdr:cNvPr id="261" name="直線コネクタ 260"/>
        <xdr:cNvCxnSpPr/>
      </xdr:nvCxnSpPr>
      <xdr:spPr>
        <a:xfrm>
          <a:off x="14401800" y="1463717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63923</xdr:rowOff>
    </xdr:to>
    <xdr:cxnSp macro="">
      <xdr:nvCxnSpPr>
        <xdr:cNvPr id="264" name="直線コネクタ 263"/>
        <xdr:cNvCxnSpPr/>
      </xdr:nvCxnSpPr>
      <xdr:spPr>
        <a:xfrm>
          <a:off x="13512800" y="1462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4" name="円/楕円 273"/>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5"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59266</xdr:rowOff>
    </xdr:from>
    <xdr:to>
      <xdr:col>23</xdr:col>
      <xdr:colOff>457200</xdr:colOff>
      <xdr:row>89</xdr:row>
      <xdr:rowOff>160866</xdr:rowOff>
    </xdr:to>
    <xdr:sp macro="" textlink="">
      <xdr:nvSpPr>
        <xdr:cNvPr id="276" name="円/楕円 275"/>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145643</xdr:rowOff>
    </xdr:from>
    <xdr:ext cx="736600" cy="259045"/>
    <xdr:sp macro="" textlink="">
      <xdr:nvSpPr>
        <xdr:cNvPr id="277" name="テキスト ボックス 276"/>
        <xdr:cNvSpPr txBox="1"/>
      </xdr:nvSpPr>
      <xdr:spPr>
        <a:xfrm>
          <a:off x="15798800" y="1540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8" name="円/楕円 277"/>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146914</xdr:rowOff>
    </xdr:from>
    <xdr:ext cx="762000" cy="259045"/>
    <xdr:sp macro="" textlink="">
      <xdr:nvSpPr>
        <xdr:cNvPr id="279" name="テキスト ボックス 278"/>
        <xdr:cNvSpPr txBox="1"/>
      </xdr:nvSpPr>
      <xdr:spPr>
        <a:xfrm>
          <a:off x="14909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0" name="円/楕円 279"/>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124900</xdr:rowOff>
    </xdr:from>
    <xdr:ext cx="762000" cy="259045"/>
    <xdr:sp macro="" textlink="">
      <xdr:nvSpPr>
        <xdr:cNvPr id="281" name="テキスト ボックス 280"/>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2" name="円/楕円 281"/>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3" name="テキスト ボックス 282"/>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２．５ポイント増加の９．４６ポイントになっており、類似団体平均と比較すると０・６ポイント上回っているものの、平成２０年度を初年度とし、平成２４年度までの５年間で総務省通知による定員適正化計画に基づき、退職者不補充、民間委託等の推進、事務事業の見直し、行政組織機構改革等により計画的な職員の削減を実施してきた。平成２５年度からは、町条例に基づき適正な定員管理に努めてい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21802</xdr:rowOff>
    </xdr:from>
    <xdr:to>
      <xdr:col>24</xdr:col>
      <xdr:colOff>558800</xdr:colOff>
      <xdr:row>63</xdr:row>
      <xdr:rowOff>55315</xdr:rowOff>
    </xdr:to>
    <xdr:cxnSp macro="">
      <xdr:nvCxnSpPr>
        <xdr:cNvPr id="318" name="直線コネクタ 317"/>
        <xdr:cNvCxnSpPr/>
      </xdr:nvCxnSpPr>
      <xdr:spPr>
        <a:xfrm>
          <a:off x="16179800" y="10823152"/>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155716</xdr:rowOff>
    </xdr:from>
    <xdr:to>
      <xdr:col>23</xdr:col>
      <xdr:colOff>406400</xdr:colOff>
      <xdr:row>63</xdr:row>
      <xdr:rowOff>21802</xdr:rowOff>
    </xdr:to>
    <xdr:cxnSp macro="">
      <xdr:nvCxnSpPr>
        <xdr:cNvPr id="321" name="直線コネクタ 320"/>
        <xdr:cNvCxnSpPr/>
      </xdr:nvCxnSpPr>
      <xdr:spPr>
        <a:xfrm>
          <a:off x="15290800" y="1078561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155716</xdr:rowOff>
    </xdr:from>
    <xdr:to>
      <xdr:col>22</xdr:col>
      <xdr:colOff>203200</xdr:colOff>
      <xdr:row>62</xdr:row>
      <xdr:rowOff>159738</xdr:rowOff>
    </xdr:to>
    <xdr:cxnSp macro="">
      <xdr:nvCxnSpPr>
        <xdr:cNvPr id="324" name="直線コネクタ 323"/>
        <xdr:cNvCxnSpPr/>
      </xdr:nvCxnSpPr>
      <xdr:spPr>
        <a:xfrm flipV="1">
          <a:off x="14401800" y="107856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159738</xdr:rowOff>
    </xdr:from>
    <xdr:to>
      <xdr:col>21</xdr:col>
      <xdr:colOff>0</xdr:colOff>
      <xdr:row>63</xdr:row>
      <xdr:rowOff>15099</xdr:rowOff>
    </xdr:to>
    <xdr:cxnSp macro="">
      <xdr:nvCxnSpPr>
        <xdr:cNvPr id="327" name="直線コネクタ 326"/>
        <xdr:cNvCxnSpPr/>
      </xdr:nvCxnSpPr>
      <xdr:spPr>
        <a:xfrm flipV="1">
          <a:off x="13512800" y="1078963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4515</xdr:rowOff>
    </xdr:from>
    <xdr:to>
      <xdr:col>24</xdr:col>
      <xdr:colOff>609600</xdr:colOff>
      <xdr:row>63</xdr:row>
      <xdr:rowOff>106115</xdr:rowOff>
    </xdr:to>
    <xdr:sp macro="" textlink="">
      <xdr:nvSpPr>
        <xdr:cNvPr id="337" name="円/楕円 336"/>
        <xdr:cNvSpPr/>
      </xdr:nvSpPr>
      <xdr:spPr>
        <a:xfrm>
          <a:off x="16967200" y="108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148042</xdr:rowOff>
    </xdr:from>
    <xdr:ext cx="762000" cy="259045"/>
    <xdr:sp macro="" textlink="">
      <xdr:nvSpPr>
        <xdr:cNvPr id="338" name="定員管理の状況該当値テキスト"/>
        <xdr:cNvSpPr txBox="1"/>
      </xdr:nvSpPr>
      <xdr:spPr>
        <a:xfrm>
          <a:off x="17106900" y="107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142452</xdr:rowOff>
    </xdr:from>
    <xdr:to>
      <xdr:col>23</xdr:col>
      <xdr:colOff>457200</xdr:colOff>
      <xdr:row>63</xdr:row>
      <xdr:rowOff>72602</xdr:rowOff>
    </xdr:to>
    <xdr:sp macro="" textlink="">
      <xdr:nvSpPr>
        <xdr:cNvPr id="339" name="円/楕円 338"/>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57379</xdr:rowOff>
    </xdr:from>
    <xdr:ext cx="736600" cy="259045"/>
    <xdr:sp macro="" textlink="">
      <xdr:nvSpPr>
        <xdr:cNvPr id="340" name="テキスト ボックス 339"/>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104916</xdr:rowOff>
    </xdr:from>
    <xdr:to>
      <xdr:col>22</xdr:col>
      <xdr:colOff>254000</xdr:colOff>
      <xdr:row>63</xdr:row>
      <xdr:rowOff>35066</xdr:rowOff>
    </xdr:to>
    <xdr:sp macro="" textlink="">
      <xdr:nvSpPr>
        <xdr:cNvPr id="341" name="円/楕円 340"/>
        <xdr:cNvSpPr/>
      </xdr:nvSpPr>
      <xdr:spPr>
        <a:xfrm>
          <a:off x="15240000" y="107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19843</xdr:rowOff>
    </xdr:from>
    <xdr:ext cx="762000" cy="259045"/>
    <xdr:sp macro="" textlink="">
      <xdr:nvSpPr>
        <xdr:cNvPr id="342" name="テキスト ボックス 341"/>
        <xdr:cNvSpPr txBox="1"/>
      </xdr:nvSpPr>
      <xdr:spPr>
        <a:xfrm>
          <a:off x="14909800" y="1082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108938</xdr:rowOff>
    </xdr:from>
    <xdr:to>
      <xdr:col>21</xdr:col>
      <xdr:colOff>50800</xdr:colOff>
      <xdr:row>63</xdr:row>
      <xdr:rowOff>39088</xdr:rowOff>
    </xdr:to>
    <xdr:sp macro="" textlink="">
      <xdr:nvSpPr>
        <xdr:cNvPr id="343" name="円/楕円 342"/>
        <xdr:cNvSpPr/>
      </xdr:nvSpPr>
      <xdr:spPr>
        <a:xfrm>
          <a:off x="14351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23865</xdr:rowOff>
    </xdr:from>
    <xdr:ext cx="762000" cy="259045"/>
    <xdr:sp macro="" textlink="">
      <xdr:nvSpPr>
        <xdr:cNvPr id="344" name="テキスト ボックス 343"/>
        <xdr:cNvSpPr txBox="1"/>
      </xdr:nvSpPr>
      <xdr:spPr>
        <a:xfrm>
          <a:off x="14020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135749</xdr:rowOff>
    </xdr:from>
    <xdr:to>
      <xdr:col>19</xdr:col>
      <xdr:colOff>533400</xdr:colOff>
      <xdr:row>63</xdr:row>
      <xdr:rowOff>65899</xdr:rowOff>
    </xdr:to>
    <xdr:sp macro="" textlink="">
      <xdr:nvSpPr>
        <xdr:cNvPr id="345" name="円/楕円 344"/>
        <xdr:cNvSpPr/>
      </xdr:nvSpPr>
      <xdr:spPr>
        <a:xfrm>
          <a:off x="134620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50676</xdr:rowOff>
    </xdr:from>
    <xdr:ext cx="762000" cy="259045"/>
    <xdr:sp macro="" textlink="">
      <xdr:nvSpPr>
        <xdr:cNvPr id="346" name="テキスト ボックス 345"/>
        <xdr:cNvSpPr txBox="1"/>
      </xdr:nvSpPr>
      <xdr:spPr>
        <a:xfrm>
          <a:off x="13131800" y="108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前年度より１．１ポイント減少しているが、類似団体平均と比較すると１．３ポイント上回っている。</a:t>
          </a:r>
          <a:endParaRPr kumimoji="1" lang="en-US" altLang="ja-JP" sz="1200">
            <a:latin typeface="ＭＳ Ｐゴシック"/>
          </a:endParaRPr>
        </a:p>
        <a:p>
          <a:r>
            <a:rPr kumimoji="1" lang="ja-JP" altLang="en-US" sz="1200">
              <a:latin typeface="ＭＳ Ｐゴシック"/>
            </a:rPr>
            <a:t>　主な要因は、下水道整備事業、平成２６年度で終了する債務負担行為による道路整備事業、</a:t>
          </a:r>
          <a:r>
            <a:rPr kumimoji="1" lang="ja-JP" altLang="ja-JP" sz="1200">
              <a:solidFill>
                <a:schemeClr val="dk1"/>
              </a:solidFill>
              <a:effectLst/>
              <a:latin typeface="+mn-lt"/>
              <a:ea typeface="+mn-ea"/>
              <a:cs typeface="+mn-cs"/>
            </a:rPr>
            <a:t>平成９年度から</a:t>
          </a:r>
          <a:r>
            <a:rPr kumimoji="1" lang="ja-JP" altLang="en-US" sz="1200">
              <a:solidFill>
                <a:schemeClr val="dk1"/>
              </a:solidFill>
              <a:effectLst/>
              <a:latin typeface="+mn-lt"/>
              <a:ea typeface="+mn-ea"/>
              <a:cs typeface="+mn-cs"/>
            </a:rPr>
            <a:t>平成２５年度までに</a:t>
          </a:r>
          <a:r>
            <a:rPr kumimoji="1" lang="ja-JP" altLang="ja-JP" sz="1200">
              <a:solidFill>
                <a:schemeClr val="dk1"/>
              </a:solidFill>
              <a:effectLst/>
              <a:latin typeface="+mn-lt"/>
              <a:ea typeface="+mn-ea"/>
              <a:cs typeface="+mn-cs"/>
            </a:rPr>
            <a:t>実施し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亀ヶ城公園整備事業</a:t>
          </a:r>
          <a:r>
            <a:rPr kumimoji="1" lang="ja-JP" altLang="en-US" sz="1200">
              <a:latin typeface="ＭＳ Ｐゴシック"/>
            </a:rPr>
            <a:t>などである。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今後も町税の減収や普通交付税などの減少により、標準財政規模も減少することが予想されるため、公共事業の実施時期の検討、繰上償還の実施等により、類似団体の水準となるよう努める。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106363</xdr:rowOff>
    </xdr:from>
    <xdr:to>
      <xdr:col>24</xdr:col>
      <xdr:colOff>558800</xdr:colOff>
      <xdr:row>42</xdr:row>
      <xdr:rowOff>1270</xdr:rowOff>
    </xdr:to>
    <xdr:cxnSp macro="">
      <xdr:nvCxnSpPr>
        <xdr:cNvPr id="376" name="直線コネクタ 375"/>
        <xdr:cNvCxnSpPr/>
      </xdr:nvCxnSpPr>
      <xdr:spPr>
        <a:xfrm flipV="1">
          <a:off x="16179800" y="713581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79693</xdr:rowOff>
    </xdr:to>
    <xdr:cxnSp macro="">
      <xdr:nvCxnSpPr>
        <xdr:cNvPr id="379" name="直線コネクタ 378"/>
        <xdr:cNvCxnSpPr/>
      </xdr:nvCxnSpPr>
      <xdr:spPr>
        <a:xfrm flipV="1">
          <a:off x="15290800" y="72021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79693</xdr:rowOff>
    </xdr:from>
    <xdr:to>
      <xdr:col>22</xdr:col>
      <xdr:colOff>203200</xdr:colOff>
      <xdr:row>42</xdr:row>
      <xdr:rowOff>164147</xdr:rowOff>
    </xdr:to>
    <xdr:cxnSp macro="">
      <xdr:nvCxnSpPr>
        <xdr:cNvPr id="382" name="直線コネクタ 381"/>
        <xdr:cNvCxnSpPr/>
      </xdr:nvCxnSpPr>
      <xdr:spPr>
        <a:xfrm flipV="1">
          <a:off x="14401800" y="72805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164147</xdr:rowOff>
    </xdr:from>
    <xdr:to>
      <xdr:col>21</xdr:col>
      <xdr:colOff>0</xdr:colOff>
      <xdr:row>43</xdr:row>
      <xdr:rowOff>77153</xdr:rowOff>
    </xdr:to>
    <xdr:cxnSp macro="">
      <xdr:nvCxnSpPr>
        <xdr:cNvPr id="385" name="直線コネクタ 384"/>
        <xdr:cNvCxnSpPr/>
      </xdr:nvCxnSpPr>
      <xdr:spPr>
        <a:xfrm flipV="1">
          <a:off x="13512800" y="736504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55563</xdr:rowOff>
    </xdr:from>
    <xdr:to>
      <xdr:col>24</xdr:col>
      <xdr:colOff>609600</xdr:colOff>
      <xdr:row>41</xdr:row>
      <xdr:rowOff>157163</xdr:rowOff>
    </xdr:to>
    <xdr:sp macro="" textlink="">
      <xdr:nvSpPr>
        <xdr:cNvPr id="395" name="円/楕円 394"/>
        <xdr:cNvSpPr/>
      </xdr:nvSpPr>
      <xdr:spPr>
        <a:xfrm>
          <a:off x="169672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27640</xdr:rowOff>
    </xdr:from>
    <xdr:ext cx="762000" cy="259045"/>
    <xdr:sp macro="" textlink="">
      <xdr:nvSpPr>
        <xdr:cNvPr id="396" name="公債費負担の状況該当値テキスト"/>
        <xdr:cNvSpPr txBox="1"/>
      </xdr:nvSpPr>
      <xdr:spPr>
        <a:xfrm>
          <a:off x="17106900" y="7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7" name="円/楕円 396"/>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8" name="テキスト ボックス 39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399" name="円/楕円 398"/>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400" name="テキスト ボックス 399"/>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113347</xdr:rowOff>
    </xdr:from>
    <xdr:to>
      <xdr:col>21</xdr:col>
      <xdr:colOff>50800</xdr:colOff>
      <xdr:row>43</xdr:row>
      <xdr:rowOff>43497</xdr:rowOff>
    </xdr:to>
    <xdr:sp macro="" textlink="">
      <xdr:nvSpPr>
        <xdr:cNvPr id="401" name="円/楕円 400"/>
        <xdr:cNvSpPr/>
      </xdr:nvSpPr>
      <xdr:spPr>
        <a:xfrm>
          <a:off x="14351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28274</xdr:rowOff>
    </xdr:from>
    <xdr:ext cx="762000" cy="259045"/>
    <xdr:sp macro="" textlink="">
      <xdr:nvSpPr>
        <xdr:cNvPr id="402" name="テキスト ボックス 401"/>
        <xdr:cNvSpPr txBox="1"/>
      </xdr:nvSpPr>
      <xdr:spPr>
        <a:xfrm>
          <a:off x="14020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26353</xdr:rowOff>
    </xdr:from>
    <xdr:to>
      <xdr:col>19</xdr:col>
      <xdr:colOff>533400</xdr:colOff>
      <xdr:row>43</xdr:row>
      <xdr:rowOff>127953</xdr:rowOff>
    </xdr:to>
    <xdr:sp macro="" textlink="">
      <xdr:nvSpPr>
        <xdr:cNvPr id="403" name="円/楕円 402"/>
        <xdr:cNvSpPr/>
      </xdr:nvSpPr>
      <xdr:spPr>
        <a:xfrm>
          <a:off x="13462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112730</xdr:rowOff>
    </xdr:from>
    <xdr:ext cx="762000" cy="259045"/>
    <xdr:sp macro="" textlink="">
      <xdr:nvSpPr>
        <xdr:cNvPr id="404" name="テキスト ボックス 403"/>
        <xdr:cNvSpPr txBox="1"/>
      </xdr:nvSpPr>
      <xdr:spPr>
        <a:xfrm>
          <a:off x="13131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前年度より１．９ポイント減少したが、類似団体平均と比較すると１７．７ポイント上回っている。</a:t>
          </a:r>
          <a:endParaRPr kumimoji="1" lang="en-US" altLang="ja-JP" sz="1300">
            <a:latin typeface="ＭＳ Ｐゴシック"/>
          </a:endParaRPr>
        </a:p>
        <a:p>
          <a:r>
            <a:rPr kumimoji="1" lang="ja-JP" altLang="en-US" sz="1300">
              <a:latin typeface="ＭＳ Ｐゴシック"/>
            </a:rPr>
            <a:t>　主な要因として挙げられるのが、亀ヶ城公園整備事業、ふるさと歴史情報館整備事業や川西地区認定こども園施設整備事業などの大規模事業によるものである。</a:t>
          </a:r>
          <a:endParaRPr kumimoji="1" lang="en-US" altLang="ja-JP" sz="1300">
            <a:latin typeface="ＭＳ Ｐゴシック"/>
          </a:endParaRPr>
        </a:p>
        <a:p>
          <a:r>
            <a:rPr kumimoji="1" lang="ja-JP" altLang="en-US" sz="1300">
              <a:latin typeface="ＭＳ Ｐゴシック"/>
            </a:rPr>
            <a:t>　行財政改革を強力に推し進めるとともに、新規地方債の抑制、繰上償還の実施等により類似団体の水準となるよう努める。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56820</xdr:rowOff>
    </xdr:from>
    <xdr:to>
      <xdr:col>24</xdr:col>
      <xdr:colOff>558800</xdr:colOff>
      <xdr:row>16</xdr:row>
      <xdr:rowOff>65989</xdr:rowOff>
    </xdr:to>
    <xdr:cxnSp macro="">
      <xdr:nvCxnSpPr>
        <xdr:cNvPr id="436" name="直線コネクタ 435"/>
        <xdr:cNvCxnSpPr/>
      </xdr:nvCxnSpPr>
      <xdr:spPr>
        <a:xfrm flipV="1">
          <a:off x="16179800" y="2800020"/>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65989</xdr:rowOff>
    </xdr:from>
    <xdr:to>
      <xdr:col>23</xdr:col>
      <xdr:colOff>406400</xdr:colOff>
      <xdr:row>16</xdr:row>
      <xdr:rowOff>162509</xdr:rowOff>
    </xdr:to>
    <xdr:cxnSp macro="">
      <xdr:nvCxnSpPr>
        <xdr:cNvPr id="439" name="直線コネクタ 438"/>
        <xdr:cNvCxnSpPr/>
      </xdr:nvCxnSpPr>
      <xdr:spPr>
        <a:xfrm flipV="1">
          <a:off x="15290800" y="280918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162509</xdr:rowOff>
    </xdr:from>
    <xdr:to>
      <xdr:col>22</xdr:col>
      <xdr:colOff>203200</xdr:colOff>
      <xdr:row>17</xdr:row>
      <xdr:rowOff>98196</xdr:rowOff>
    </xdr:to>
    <xdr:cxnSp macro="">
      <xdr:nvCxnSpPr>
        <xdr:cNvPr id="442" name="直線コネクタ 441"/>
        <xdr:cNvCxnSpPr/>
      </xdr:nvCxnSpPr>
      <xdr:spPr>
        <a:xfrm flipV="1">
          <a:off x="14401800" y="2905709"/>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98196</xdr:rowOff>
    </xdr:from>
    <xdr:to>
      <xdr:col>21</xdr:col>
      <xdr:colOff>0</xdr:colOff>
      <xdr:row>18</xdr:row>
      <xdr:rowOff>44983</xdr:rowOff>
    </xdr:to>
    <xdr:cxnSp macro="">
      <xdr:nvCxnSpPr>
        <xdr:cNvPr id="445" name="直線コネクタ 444"/>
        <xdr:cNvCxnSpPr/>
      </xdr:nvCxnSpPr>
      <xdr:spPr>
        <a:xfrm flipV="1">
          <a:off x="13512800" y="3012846"/>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7" name="テキスト ボックス 44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9" name="テキスト ボックス 448"/>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6020</xdr:rowOff>
    </xdr:from>
    <xdr:to>
      <xdr:col>24</xdr:col>
      <xdr:colOff>609600</xdr:colOff>
      <xdr:row>16</xdr:row>
      <xdr:rowOff>107620</xdr:rowOff>
    </xdr:to>
    <xdr:sp macro="" textlink="">
      <xdr:nvSpPr>
        <xdr:cNvPr id="455" name="円/楕円 454"/>
        <xdr:cNvSpPr/>
      </xdr:nvSpPr>
      <xdr:spPr>
        <a:xfrm>
          <a:off x="16967200" y="27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149547</xdr:rowOff>
    </xdr:from>
    <xdr:ext cx="762000" cy="259045"/>
    <xdr:sp macro="" textlink="">
      <xdr:nvSpPr>
        <xdr:cNvPr id="456" name="将来負担の状況該当値テキスト"/>
        <xdr:cNvSpPr txBox="1"/>
      </xdr:nvSpPr>
      <xdr:spPr>
        <a:xfrm>
          <a:off x="17106900" y="27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15189</xdr:rowOff>
    </xdr:from>
    <xdr:to>
      <xdr:col>23</xdr:col>
      <xdr:colOff>457200</xdr:colOff>
      <xdr:row>16</xdr:row>
      <xdr:rowOff>116789</xdr:rowOff>
    </xdr:to>
    <xdr:sp macro="" textlink="">
      <xdr:nvSpPr>
        <xdr:cNvPr id="457" name="円/楕円 456"/>
        <xdr:cNvSpPr/>
      </xdr:nvSpPr>
      <xdr:spPr>
        <a:xfrm>
          <a:off x="16129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101566</xdr:rowOff>
    </xdr:from>
    <xdr:ext cx="736600" cy="259045"/>
    <xdr:sp macro="" textlink="">
      <xdr:nvSpPr>
        <xdr:cNvPr id="458" name="テキスト ボックス 457"/>
        <xdr:cNvSpPr txBox="1"/>
      </xdr:nvSpPr>
      <xdr:spPr>
        <a:xfrm>
          <a:off x="15798800" y="284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111709</xdr:rowOff>
    </xdr:from>
    <xdr:to>
      <xdr:col>22</xdr:col>
      <xdr:colOff>254000</xdr:colOff>
      <xdr:row>17</xdr:row>
      <xdr:rowOff>41859</xdr:rowOff>
    </xdr:to>
    <xdr:sp macro="" textlink="">
      <xdr:nvSpPr>
        <xdr:cNvPr id="459" name="円/楕円 458"/>
        <xdr:cNvSpPr/>
      </xdr:nvSpPr>
      <xdr:spPr>
        <a:xfrm>
          <a:off x="15240000" y="28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26636</xdr:rowOff>
    </xdr:from>
    <xdr:ext cx="762000" cy="259045"/>
    <xdr:sp macro="" textlink="">
      <xdr:nvSpPr>
        <xdr:cNvPr id="460" name="テキスト ボックス 459"/>
        <xdr:cNvSpPr txBox="1"/>
      </xdr:nvSpPr>
      <xdr:spPr>
        <a:xfrm>
          <a:off x="14909800" y="294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47396</xdr:rowOff>
    </xdr:from>
    <xdr:to>
      <xdr:col>21</xdr:col>
      <xdr:colOff>50800</xdr:colOff>
      <xdr:row>17</xdr:row>
      <xdr:rowOff>148996</xdr:rowOff>
    </xdr:to>
    <xdr:sp macro="" textlink="">
      <xdr:nvSpPr>
        <xdr:cNvPr id="461" name="円/楕円 460"/>
        <xdr:cNvSpPr/>
      </xdr:nvSpPr>
      <xdr:spPr>
        <a:xfrm>
          <a:off x="14351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133773</xdr:rowOff>
    </xdr:from>
    <xdr:ext cx="762000" cy="259045"/>
    <xdr:sp macro="" textlink="">
      <xdr:nvSpPr>
        <xdr:cNvPr id="462" name="テキスト ボックス 461"/>
        <xdr:cNvSpPr txBox="1"/>
      </xdr:nvSpPr>
      <xdr:spPr>
        <a:xfrm>
          <a:off x="140208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165633</xdr:rowOff>
    </xdr:from>
    <xdr:to>
      <xdr:col>19</xdr:col>
      <xdr:colOff>533400</xdr:colOff>
      <xdr:row>18</xdr:row>
      <xdr:rowOff>95783</xdr:rowOff>
    </xdr:to>
    <xdr:sp macro="" textlink="">
      <xdr:nvSpPr>
        <xdr:cNvPr id="463" name="円/楕円 462"/>
        <xdr:cNvSpPr/>
      </xdr:nvSpPr>
      <xdr:spPr>
        <a:xfrm>
          <a:off x="13462000" y="30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80560</xdr:rowOff>
    </xdr:from>
    <xdr:ext cx="762000" cy="259045"/>
    <xdr:sp macro="" textlink="">
      <xdr:nvSpPr>
        <xdr:cNvPr id="464" name="テキスト ボックス 463"/>
        <xdr:cNvSpPr txBox="1"/>
      </xdr:nvSpPr>
      <xdr:spPr>
        <a:xfrm>
          <a:off x="13131800" y="316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15,649
15,597
395.00
8,353,114
7,591,363
259,790
5,126,952
8,513,781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１．４ポイント上回っている。総務省通知による定員適正化計画に基づく職員の削減の実施、ゴミ処理・消防業務の一部が事務組合で行っているが、依然として類似団体平均を上回っているため、よりいっそう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78994</xdr:rowOff>
    </xdr:to>
    <xdr:cxnSp macro="">
      <xdr:nvCxnSpPr>
        <xdr:cNvPr id="63" name="直線コネクタ 62"/>
        <xdr:cNvCxnSpPr/>
      </xdr:nvCxnSpPr>
      <xdr:spPr>
        <a:xfrm>
          <a:off x="3987800" y="6422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78994</xdr:rowOff>
    </xdr:to>
    <xdr:cxnSp macro="">
      <xdr:nvCxnSpPr>
        <xdr:cNvPr id="66" name="直線コネクタ 65"/>
        <xdr:cNvCxnSpPr/>
      </xdr:nvCxnSpPr>
      <xdr:spPr>
        <a:xfrm>
          <a:off x="3098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69850</xdr:rowOff>
    </xdr:to>
    <xdr:cxnSp macro="">
      <xdr:nvCxnSpPr>
        <xdr:cNvPr id="69" name="直線コネクタ 68"/>
        <xdr:cNvCxnSpPr/>
      </xdr:nvCxnSpPr>
      <xdr:spPr>
        <a:xfrm>
          <a:off x="2209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97282</xdr:rowOff>
    </xdr:to>
    <xdr:cxnSp macro="">
      <xdr:nvCxnSpPr>
        <xdr:cNvPr id="72" name="直線コネクタ 71"/>
        <xdr:cNvCxnSpPr/>
      </xdr:nvCxnSpPr>
      <xdr:spPr>
        <a:xfrm flipV="1">
          <a:off x="1320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2" name="円/楕円 81"/>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3"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4" name="円/楕円 83"/>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5" name="テキスト ボックス 84"/>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6" name="円/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7" name="テキスト ボックス 86"/>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8" name="円/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89" name="テキスト ボックス 88"/>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0" name="円/楕円 89"/>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91" name="テキスト ボックス 90"/>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a:t>
          </a:r>
          <a:r>
            <a:rPr kumimoji="1" lang="en-US" altLang="ja-JP" sz="1300">
              <a:latin typeface="ＭＳ Ｐゴシック"/>
            </a:rPr>
            <a:t>1.4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予算ベースからの経費削減の徹底、事務事業の精査等を行い、事業の必要性、緊急性を見極めながら、抑制に努めたい。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31750</xdr:rowOff>
    </xdr:to>
    <xdr:cxnSp macro="">
      <xdr:nvCxnSpPr>
        <xdr:cNvPr id="124" name="直線コネクタ 123"/>
        <xdr:cNvCxnSpPr/>
      </xdr:nvCxnSpPr>
      <xdr:spPr>
        <a:xfrm>
          <a:off x="15671800" y="2893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149860</xdr:rowOff>
    </xdr:to>
    <xdr:cxnSp macro="">
      <xdr:nvCxnSpPr>
        <xdr:cNvPr id="127" name="直線コネクタ 126"/>
        <xdr:cNvCxnSpPr/>
      </xdr:nvCxnSpPr>
      <xdr:spPr>
        <a:xfrm>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58420</xdr:rowOff>
    </xdr:to>
    <xdr:cxnSp macro="">
      <xdr:nvCxnSpPr>
        <xdr:cNvPr id="130" name="直線コネクタ 129"/>
        <xdr:cNvCxnSpPr/>
      </xdr:nvCxnSpPr>
      <xdr:spPr>
        <a:xfrm>
          <a:off x="13893800" y="274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88900</xdr:rowOff>
    </xdr:to>
    <xdr:cxnSp macro="">
      <xdr:nvCxnSpPr>
        <xdr:cNvPr id="133" name="直線コネクタ 132"/>
        <xdr:cNvCxnSpPr/>
      </xdr:nvCxnSpPr>
      <xdr:spPr>
        <a:xfrm flipV="1">
          <a:off x="13004800" y="274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3" name="円/楕円 142"/>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4"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5" name="円/楕円 144"/>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6" name="テキスト ボックス 145"/>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7" name="円/楕円 146"/>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8" name="テキスト ボックス 147"/>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49" name="円/楕円 148"/>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50" name="テキスト ボックス 149"/>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1" name="円/楕円 150"/>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2" name="テキスト ボックス 15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類似団体を大きく下回っており、</a:t>
          </a:r>
          <a:r>
            <a:rPr kumimoji="1" lang="ja-JP" altLang="ja-JP" sz="1300">
              <a:solidFill>
                <a:sysClr val="windowText" lastClr="000000"/>
              </a:solidFill>
              <a:effectLst/>
              <a:latin typeface="+mn-lt"/>
              <a:ea typeface="+mn-ea"/>
              <a:cs typeface="+mn-cs"/>
            </a:rPr>
            <a:t>扶助費に</a:t>
          </a:r>
          <a:r>
            <a:rPr kumimoji="1" lang="ja-JP" altLang="en-US" sz="1300">
              <a:solidFill>
                <a:sysClr val="windowText" lastClr="000000"/>
              </a:solidFill>
              <a:effectLst/>
              <a:latin typeface="+mn-lt"/>
              <a:ea typeface="+mn-ea"/>
              <a:cs typeface="+mn-cs"/>
            </a:rPr>
            <a:t>か</a:t>
          </a:r>
          <a:r>
            <a:rPr kumimoji="1" lang="ja-JP" altLang="ja-JP" sz="1300">
              <a:solidFill>
                <a:sysClr val="windowText" lastClr="000000"/>
              </a:solidFill>
              <a:effectLst/>
              <a:latin typeface="+mn-lt"/>
              <a:ea typeface="+mn-ea"/>
              <a:cs typeface="+mn-cs"/>
            </a:rPr>
            <a:t>かる経常収支比率は</a:t>
          </a:r>
          <a:r>
            <a:rPr kumimoji="1" lang="ja-JP" altLang="en-US" sz="1300">
              <a:solidFill>
                <a:sysClr val="windowText" lastClr="000000"/>
              </a:solidFill>
              <a:effectLst/>
              <a:latin typeface="+mn-lt"/>
              <a:ea typeface="+mn-ea"/>
              <a:cs typeface="+mn-cs"/>
            </a:rPr>
            <a:t>ほぼ横ばいで推移している。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義務的経費でもあるため、歳出の抑制は困難な面もあるが、歳出の適正化により上昇抑制に努める。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86178</xdr:rowOff>
    </xdr:to>
    <xdr:cxnSp macro="">
      <xdr:nvCxnSpPr>
        <xdr:cNvPr id="187" name="直線コネクタ 186"/>
        <xdr:cNvCxnSpPr/>
      </xdr:nvCxnSpPr>
      <xdr:spPr>
        <a:xfrm flipV="1">
          <a:off x="3987800" y="9091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86178</xdr:rowOff>
    </xdr:to>
    <xdr:cxnSp macro="">
      <xdr:nvCxnSpPr>
        <xdr:cNvPr id="190" name="直線コネクタ 189"/>
        <xdr:cNvCxnSpPr/>
      </xdr:nvCxnSpPr>
      <xdr:spPr>
        <a:xfrm>
          <a:off x="3098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53522</xdr:rowOff>
    </xdr:to>
    <xdr:cxnSp macro="">
      <xdr:nvCxnSpPr>
        <xdr:cNvPr id="193" name="直線コネクタ 192"/>
        <xdr:cNvCxnSpPr/>
      </xdr:nvCxnSpPr>
      <xdr:spPr>
        <a:xfrm flipV="1">
          <a:off x="2209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102507</xdr:rowOff>
    </xdr:to>
    <xdr:cxnSp macro="">
      <xdr:nvCxnSpPr>
        <xdr:cNvPr id="196" name="直線コネクタ 195"/>
        <xdr:cNvCxnSpPr/>
      </xdr:nvCxnSpPr>
      <xdr:spPr>
        <a:xfrm flipV="1">
          <a:off x="1320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125185</xdr:rowOff>
    </xdr:from>
    <xdr:to>
      <xdr:col>7</xdr:col>
      <xdr:colOff>66675</xdr:colOff>
      <xdr:row>53</xdr:row>
      <xdr:rowOff>55335</xdr:rowOff>
    </xdr:to>
    <xdr:sp macro="" textlink="">
      <xdr:nvSpPr>
        <xdr:cNvPr id="206" name="円/楕円 205"/>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33762</xdr:rowOff>
    </xdr:from>
    <xdr:ext cx="762000" cy="259045"/>
    <xdr:sp macro="" textlink="">
      <xdr:nvSpPr>
        <xdr:cNvPr id="207"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8" name="円/楕円 207"/>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9" name="テキスト ボックス 208"/>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0" name="円/楕円 209"/>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1" name="テキスト ボックス 210"/>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2" name="円/楕円 211"/>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3" name="テキスト ボックス 212"/>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4" name="円/楕円 213"/>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5" name="テキスト ボックス 214"/>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主に繰出金が挙げられるが、特に下水道事業に係る負担が大きい。これは、整備に伴い借り入れた町債の償還に対する繰出金が大きく占めている。</a:t>
          </a:r>
          <a:endParaRPr kumimoji="1" lang="en-US" altLang="ja-JP" sz="1200">
            <a:latin typeface="ＭＳ Ｐゴシック"/>
          </a:endParaRPr>
        </a:p>
        <a:p>
          <a:r>
            <a:rPr kumimoji="1" lang="ja-JP" altLang="en-US" sz="1200">
              <a:latin typeface="ＭＳ Ｐゴシック"/>
            </a:rPr>
            <a:t>　また、高齢化に伴い介護保険事業への繰出金が年々増加しており、今後も増加が見込まれる。</a:t>
          </a:r>
          <a:endParaRPr kumimoji="1" lang="en-US" altLang="ja-JP" sz="1200">
            <a:latin typeface="ＭＳ Ｐゴシック"/>
          </a:endParaRPr>
        </a:p>
        <a:p>
          <a:r>
            <a:rPr kumimoji="1" lang="ja-JP" altLang="en-US" sz="1200">
              <a:latin typeface="ＭＳ Ｐゴシック"/>
            </a:rPr>
            <a:t>　繰出金の増加は財政状況悪化をもたらす大きな要因となるため、ずべての特別会計において経費節減をするとともに、受益者負担の適正化を図り、繰出金の抑制に努める。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24130</xdr:rowOff>
    </xdr:to>
    <xdr:cxnSp macro="">
      <xdr:nvCxnSpPr>
        <xdr:cNvPr id="245" name="直線コネクタ 244"/>
        <xdr:cNvCxnSpPr/>
      </xdr:nvCxnSpPr>
      <xdr:spPr>
        <a:xfrm flipV="1">
          <a:off x="15671800" y="9783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24130</xdr:rowOff>
    </xdr:to>
    <xdr:cxnSp macro="">
      <xdr:nvCxnSpPr>
        <xdr:cNvPr id="248" name="直線コネクタ 247"/>
        <xdr:cNvCxnSpPr/>
      </xdr:nvCxnSpPr>
      <xdr:spPr>
        <a:xfrm>
          <a:off x="14782800" y="9792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19558</xdr:rowOff>
    </xdr:to>
    <xdr:cxnSp macro="">
      <xdr:nvCxnSpPr>
        <xdr:cNvPr id="251" name="直線コネクタ 250"/>
        <xdr:cNvCxnSpPr/>
      </xdr:nvCxnSpPr>
      <xdr:spPr>
        <a:xfrm>
          <a:off x="13893800" y="9778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5842</xdr:rowOff>
    </xdr:to>
    <xdr:cxnSp macro="">
      <xdr:nvCxnSpPr>
        <xdr:cNvPr id="254" name="直線コネクタ 253"/>
        <xdr:cNvCxnSpPr/>
      </xdr:nvCxnSpPr>
      <xdr:spPr>
        <a:xfrm>
          <a:off x="13004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4" name="円/楕円 263"/>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147591</xdr:rowOff>
    </xdr:from>
    <xdr:ext cx="762000" cy="259045"/>
    <xdr:sp macro="" textlink="">
      <xdr:nvSpPr>
        <xdr:cNvPr id="265"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67" name="テキスト ボックス 266"/>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8" name="円/楕円 267"/>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80535</xdr:rowOff>
    </xdr:from>
    <xdr:ext cx="762000" cy="259045"/>
    <xdr:sp macro="" textlink="">
      <xdr:nvSpPr>
        <xdr:cNvPr id="269" name="テキスト ボックス 268"/>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70" name="円/楕円 269"/>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71" name="テキスト ボックス 270"/>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2" name="円/楕円 271"/>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3" name="テキスト ボックス 272"/>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類似団体平均と比較すると、１．７ポイント上回っている。</a:t>
          </a:r>
          <a:endParaRPr kumimoji="1" lang="en-US" altLang="ja-JP" sz="1300">
            <a:latin typeface="ＭＳ Ｐゴシック"/>
          </a:endParaRPr>
        </a:p>
        <a:p>
          <a:r>
            <a:rPr kumimoji="1" lang="ja-JP" altLang="en-US" sz="1300">
              <a:latin typeface="ＭＳ Ｐゴシック"/>
            </a:rPr>
            <a:t>　主な要因として挙げられるのが、一部事務組合や企業会計への負担金の支出と考えられる。</a:t>
          </a:r>
          <a:endParaRPr kumimoji="1" lang="en-US" altLang="ja-JP" sz="1300">
            <a:latin typeface="ＭＳ Ｐゴシック"/>
          </a:endParaRPr>
        </a:p>
        <a:p>
          <a:r>
            <a:rPr kumimoji="1" lang="ja-JP" altLang="en-US" sz="1300">
              <a:latin typeface="ＭＳ Ｐゴシック"/>
            </a:rPr>
            <a:t>　補助金等については、猪苗代町補助金適正化委員会で内容を審査し、必要性やその効果について十分精査するなどして適正化を図る。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69850</xdr:rowOff>
    </xdr:to>
    <xdr:cxnSp macro="">
      <xdr:nvCxnSpPr>
        <xdr:cNvPr id="303" name="直線コネクタ 302"/>
        <xdr:cNvCxnSpPr/>
      </xdr:nvCxnSpPr>
      <xdr:spPr>
        <a:xfrm>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51562</xdr:rowOff>
    </xdr:to>
    <xdr:cxnSp macro="">
      <xdr:nvCxnSpPr>
        <xdr:cNvPr id="306" name="直線コネクタ 305"/>
        <xdr:cNvCxnSpPr/>
      </xdr:nvCxnSpPr>
      <xdr:spPr>
        <a:xfrm>
          <a:off x="14782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42418</xdr:rowOff>
    </xdr:to>
    <xdr:cxnSp macro="">
      <xdr:nvCxnSpPr>
        <xdr:cNvPr id="309" name="直線コネクタ 308"/>
        <xdr:cNvCxnSpPr/>
      </xdr:nvCxnSpPr>
      <xdr:spPr>
        <a:xfrm>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69850</xdr:rowOff>
    </xdr:to>
    <xdr:cxnSp macro="">
      <xdr:nvCxnSpPr>
        <xdr:cNvPr id="312" name="直線コネクタ 311"/>
        <xdr:cNvCxnSpPr/>
      </xdr:nvCxnSpPr>
      <xdr:spPr>
        <a:xfrm flipV="1">
          <a:off x="13004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2" name="円/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4" name="円/楕円 32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5" name="テキスト ボックス 32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6" name="円/楕円 325"/>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7" name="テキスト ボックス 32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8" name="円/楕円 32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9" name="テキスト ボックス 32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0" name="円/楕円 329"/>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1" name="テキスト ボックス 33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０．６ポイント下回っているものの、下水道事業などの公営企業債の元利償還金に係る経費の増加や大規模プロジェクトに伴う地方債の発行も予想されるため、依然として厳しい財政運営になることが予想される。</a:t>
          </a:r>
          <a:endParaRPr kumimoji="1" lang="en-US" altLang="ja-JP" sz="1300">
            <a:latin typeface="ＭＳ Ｐゴシック"/>
          </a:endParaRPr>
        </a:p>
        <a:p>
          <a:r>
            <a:rPr kumimoji="1" lang="ja-JP" altLang="en-US" sz="1300">
              <a:latin typeface="ＭＳ Ｐゴシック"/>
            </a:rPr>
            <a:t>　このため、行財政改革を協力に推し進めるとともに、繰上償還の実施等を行いながら抑制に努める。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8128</xdr:rowOff>
    </xdr:to>
    <xdr:cxnSp macro="">
      <xdr:nvCxnSpPr>
        <xdr:cNvPr id="361" name="直線コネクタ 360"/>
        <xdr:cNvCxnSpPr/>
      </xdr:nvCxnSpPr>
      <xdr:spPr>
        <a:xfrm flipV="1">
          <a:off x="3987800" y="133629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26415</xdr:rowOff>
    </xdr:to>
    <xdr:cxnSp macro="">
      <xdr:nvCxnSpPr>
        <xdr:cNvPr id="364" name="直線コネクタ 363"/>
        <xdr:cNvCxnSpPr/>
      </xdr:nvCxnSpPr>
      <xdr:spPr>
        <a:xfrm flipV="1">
          <a:off x="3098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81280</xdr:rowOff>
    </xdr:to>
    <xdr:cxnSp macro="">
      <xdr:nvCxnSpPr>
        <xdr:cNvPr id="367" name="直線コネクタ 366"/>
        <xdr:cNvCxnSpPr/>
      </xdr:nvCxnSpPr>
      <xdr:spPr>
        <a:xfrm flipV="1">
          <a:off x="2209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79</xdr:row>
      <xdr:rowOff>5842</xdr:rowOff>
    </xdr:to>
    <xdr:cxnSp macro="">
      <xdr:nvCxnSpPr>
        <xdr:cNvPr id="370" name="直線コネクタ 369"/>
        <xdr:cNvCxnSpPr/>
      </xdr:nvCxnSpPr>
      <xdr:spPr>
        <a:xfrm flipV="1">
          <a:off x="1320800" y="13454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0" name="円/楕円 37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1"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2" name="円/楕円 381"/>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3" name="テキスト ボックス 382"/>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4" name="円/楕円 38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85" name="テキスト ボックス 384"/>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6" name="円/楕円 38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7" name="テキスト ボックス 38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88" name="円/楕円 387"/>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89" name="テキスト ボックス 388"/>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よりいっそうの経常経費の削減に努め、比率の改善に努める。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77</xdr:row>
      <xdr:rowOff>100330</xdr:rowOff>
    </xdr:to>
    <xdr:cxnSp macro="">
      <xdr:nvCxnSpPr>
        <xdr:cNvPr id="422" name="直線コネクタ 421"/>
        <xdr:cNvCxnSpPr/>
      </xdr:nvCxnSpPr>
      <xdr:spPr>
        <a:xfrm>
          <a:off x="15671800" y="13290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88900</xdr:rowOff>
    </xdr:to>
    <xdr:cxnSp macro="">
      <xdr:nvCxnSpPr>
        <xdr:cNvPr id="425" name="直線コネクタ 424"/>
        <xdr:cNvCxnSpPr/>
      </xdr:nvCxnSpPr>
      <xdr:spPr>
        <a:xfrm>
          <a:off x="14782800" y="132105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8889</xdr:rowOff>
    </xdr:to>
    <xdr:cxnSp macro="">
      <xdr:nvCxnSpPr>
        <xdr:cNvPr id="428" name="直線コネクタ 427"/>
        <xdr:cNvCxnSpPr/>
      </xdr:nvCxnSpPr>
      <xdr:spPr>
        <a:xfrm>
          <a:off x="13893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66039</xdr:rowOff>
    </xdr:to>
    <xdr:cxnSp macro="">
      <xdr:nvCxnSpPr>
        <xdr:cNvPr id="431" name="直線コネクタ 430"/>
        <xdr:cNvCxnSpPr/>
      </xdr:nvCxnSpPr>
      <xdr:spPr>
        <a:xfrm flipV="1">
          <a:off x="13004800" y="131305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33" name="テキスト ボックス 432"/>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5" name="テキスト ボックス 434"/>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1" name="円/楕円 440"/>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42"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3" name="円/楕円 442"/>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149877</xdr:rowOff>
    </xdr:from>
    <xdr:ext cx="736600" cy="259045"/>
    <xdr:sp macro="" textlink="">
      <xdr:nvSpPr>
        <xdr:cNvPr id="444" name="テキスト ボックス 443"/>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45" name="円/楕円 44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46" name="テキスト ボックス 44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47" name="円/楕円 446"/>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48" name="テキスト ボックス 447"/>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49" name="円/楕円 448"/>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50" name="テキスト ボックス 449"/>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福島県猪苗代町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124072</xdr:rowOff>
    </xdr:from>
    <xdr:to>
      <xdr:col>4</xdr:col>
      <xdr:colOff>1117600</xdr:colOff>
      <xdr:row>15</xdr:row>
      <xdr:rowOff>148282</xdr:rowOff>
    </xdr:to>
    <xdr:cxnSp macro="">
      <xdr:nvCxnSpPr>
        <xdr:cNvPr id="52" name="直線コネクタ 51"/>
        <xdr:cNvCxnSpPr/>
      </xdr:nvCxnSpPr>
      <xdr:spPr bwMode="auto">
        <a:xfrm>
          <a:off x="5003800" y="2743447"/>
          <a:ext cx="647700" cy="2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124072</xdr:rowOff>
    </xdr:from>
    <xdr:to>
      <xdr:col>4</xdr:col>
      <xdr:colOff>469900</xdr:colOff>
      <xdr:row>15</xdr:row>
      <xdr:rowOff>127893</xdr:rowOff>
    </xdr:to>
    <xdr:cxnSp macro="">
      <xdr:nvCxnSpPr>
        <xdr:cNvPr id="55" name="直線コネクタ 54"/>
        <xdr:cNvCxnSpPr/>
      </xdr:nvCxnSpPr>
      <xdr:spPr bwMode="auto">
        <a:xfrm flipV="1">
          <a:off x="4305300" y="2743447"/>
          <a:ext cx="698500" cy="3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127893</xdr:rowOff>
    </xdr:from>
    <xdr:to>
      <xdr:col>3</xdr:col>
      <xdr:colOff>904875</xdr:colOff>
      <xdr:row>15</xdr:row>
      <xdr:rowOff>168572</xdr:rowOff>
    </xdr:to>
    <xdr:cxnSp macro="">
      <xdr:nvCxnSpPr>
        <xdr:cNvPr id="58" name="直線コネクタ 57"/>
        <xdr:cNvCxnSpPr/>
      </xdr:nvCxnSpPr>
      <xdr:spPr bwMode="auto">
        <a:xfrm flipV="1">
          <a:off x="3606800" y="2747268"/>
          <a:ext cx="698500" cy="4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163892</xdr:rowOff>
    </xdr:from>
    <xdr:to>
      <xdr:col>3</xdr:col>
      <xdr:colOff>206375</xdr:colOff>
      <xdr:row>15</xdr:row>
      <xdr:rowOff>168572</xdr:rowOff>
    </xdr:to>
    <xdr:cxnSp macro="">
      <xdr:nvCxnSpPr>
        <xdr:cNvPr id="61" name="直線コネクタ 60"/>
        <xdr:cNvCxnSpPr/>
      </xdr:nvCxnSpPr>
      <xdr:spPr bwMode="auto">
        <a:xfrm>
          <a:off x="2908300" y="2783267"/>
          <a:ext cx="698500" cy="4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97482</xdr:rowOff>
    </xdr:from>
    <xdr:to>
      <xdr:col>5</xdr:col>
      <xdr:colOff>34925</xdr:colOff>
      <xdr:row>16</xdr:row>
      <xdr:rowOff>27632</xdr:rowOff>
    </xdr:to>
    <xdr:sp macro="" textlink="">
      <xdr:nvSpPr>
        <xdr:cNvPr id="71" name="円/楕円 70"/>
        <xdr:cNvSpPr/>
      </xdr:nvSpPr>
      <xdr:spPr bwMode="auto">
        <a:xfrm>
          <a:off x="5600700" y="271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114009</xdr:rowOff>
    </xdr:from>
    <xdr:ext cx="762000" cy="259045"/>
    <xdr:sp macro="" textlink="">
      <xdr:nvSpPr>
        <xdr:cNvPr id="72" name="人口1人当たり決算額の推移該当値テキスト130"/>
        <xdr:cNvSpPr txBox="1"/>
      </xdr:nvSpPr>
      <xdr:spPr>
        <a:xfrm>
          <a:off x="5740400" y="256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73272</xdr:rowOff>
    </xdr:from>
    <xdr:to>
      <xdr:col>4</xdr:col>
      <xdr:colOff>520700</xdr:colOff>
      <xdr:row>16</xdr:row>
      <xdr:rowOff>3422</xdr:rowOff>
    </xdr:to>
    <xdr:sp macro="" textlink="">
      <xdr:nvSpPr>
        <xdr:cNvPr id="73" name="円/楕円 72"/>
        <xdr:cNvSpPr/>
      </xdr:nvSpPr>
      <xdr:spPr bwMode="auto">
        <a:xfrm>
          <a:off x="4953000" y="269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13599</xdr:rowOff>
    </xdr:from>
    <xdr:ext cx="736600" cy="259045"/>
    <xdr:sp macro="" textlink="">
      <xdr:nvSpPr>
        <xdr:cNvPr id="74" name="テキスト ボックス 73"/>
        <xdr:cNvSpPr txBox="1"/>
      </xdr:nvSpPr>
      <xdr:spPr>
        <a:xfrm>
          <a:off x="4622800" y="2461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77093</xdr:rowOff>
    </xdr:from>
    <xdr:to>
      <xdr:col>3</xdr:col>
      <xdr:colOff>955675</xdr:colOff>
      <xdr:row>16</xdr:row>
      <xdr:rowOff>7243</xdr:rowOff>
    </xdr:to>
    <xdr:sp macro="" textlink="">
      <xdr:nvSpPr>
        <xdr:cNvPr id="75" name="円/楕円 74"/>
        <xdr:cNvSpPr/>
      </xdr:nvSpPr>
      <xdr:spPr bwMode="auto">
        <a:xfrm>
          <a:off x="4254500" y="269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17420</xdr:rowOff>
    </xdr:from>
    <xdr:ext cx="762000" cy="259045"/>
    <xdr:sp macro="" textlink="">
      <xdr:nvSpPr>
        <xdr:cNvPr id="76" name="テキスト ボックス 75"/>
        <xdr:cNvSpPr txBox="1"/>
      </xdr:nvSpPr>
      <xdr:spPr>
        <a:xfrm>
          <a:off x="3924300" y="24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117772</xdr:rowOff>
    </xdr:from>
    <xdr:to>
      <xdr:col>3</xdr:col>
      <xdr:colOff>257175</xdr:colOff>
      <xdr:row>16</xdr:row>
      <xdr:rowOff>47922</xdr:rowOff>
    </xdr:to>
    <xdr:sp macro="" textlink="">
      <xdr:nvSpPr>
        <xdr:cNvPr id="77" name="円/楕円 76"/>
        <xdr:cNvSpPr/>
      </xdr:nvSpPr>
      <xdr:spPr bwMode="auto">
        <a:xfrm>
          <a:off x="3556000" y="273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58099</xdr:rowOff>
    </xdr:from>
    <xdr:ext cx="762000" cy="259045"/>
    <xdr:sp macro="" textlink="">
      <xdr:nvSpPr>
        <xdr:cNvPr id="78" name="テキスト ボックス 77"/>
        <xdr:cNvSpPr txBox="1"/>
      </xdr:nvSpPr>
      <xdr:spPr>
        <a:xfrm>
          <a:off x="3225800" y="250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113092</xdr:rowOff>
    </xdr:from>
    <xdr:to>
      <xdr:col>2</xdr:col>
      <xdr:colOff>692150</xdr:colOff>
      <xdr:row>16</xdr:row>
      <xdr:rowOff>43242</xdr:rowOff>
    </xdr:to>
    <xdr:sp macro="" textlink="">
      <xdr:nvSpPr>
        <xdr:cNvPr id="79" name="円/楕円 78"/>
        <xdr:cNvSpPr/>
      </xdr:nvSpPr>
      <xdr:spPr bwMode="auto">
        <a:xfrm>
          <a:off x="2857500" y="273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53419</xdr:rowOff>
    </xdr:from>
    <xdr:ext cx="762000" cy="259045"/>
    <xdr:sp macro="" textlink="">
      <xdr:nvSpPr>
        <xdr:cNvPr id="80" name="テキスト ボックス 79"/>
        <xdr:cNvSpPr txBox="1"/>
      </xdr:nvSpPr>
      <xdr:spPr>
        <a:xfrm>
          <a:off x="2527300" y="25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264046</xdr:rowOff>
    </xdr:from>
    <xdr:to>
      <xdr:col>4</xdr:col>
      <xdr:colOff>1117600</xdr:colOff>
      <xdr:row>35</xdr:row>
      <xdr:rowOff>336836</xdr:rowOff>
    </xdr:to>
    <xdr:cxnSp macro="">
      <xdr:nvCxnSpPr>
        <xdr:cNvPr id="114" name="直線コネクタ 113"/>
        <xdr:cNvCxnSpPr/>
      </xdr:nvCxnSpPr>
      <xdr:spPr bwMode="auto">
        <a:xfrm>
          <a:off x="5003800" y="6874396"/>
          <a:ext cx="647700" cy="72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239414</xdr:rowOff>
    </xdr:from>
    <xdr:to>
      <xdr:col>4</xdr:col>
      <xdr:colOff>469900</xdr:colOff>
      <xdr:row>35</xdr:row>
      <xdr:rowOff>264046</xdr:rowOff>
    </xdr:to>
    <xdr:cxnSp macro="">
      <xdr:nvCxnSpPr>
        <xdr:cNvPr id="117" name="直線コネクタ 116"/>
        <xdr:cNvCxnSpPr/>
      </xdr:nvCxnSpPr>
      <xdr:spPr bwMode="auto">
        <a:xfrm>
          <a:off x="4305300" y="6849764"/>
          <a:ext cx="698500" cy="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149098</xdr:rowOff>
    </xdr:from>
    <xdr:to>
      <xdr:col>3</xdr:col>
      <xdr:colOff>904875</xdr:colOff>
      <xdr:row>35</xdr:row>
      <xdr:rowOff>239414</xdr:rowOff>
    </xdr:to>
    <xdr:cxnSp macro="">
      <xdr:nvCxnSpPr>
        <xdr:cNvPr id="120" name="直線コネクタ 119"/>
        <xdr:cNvCxnSpPr/>
      </xdr:nvCxnSpPr>
      <xdr:spPr bwMode="auto">
        <a:xfrm>
          <a:off x="3606800" y="6759448"/>
          <a:ext cx="698500" cy="9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104369</xdr:rowOff>
    </xdr:from>
    <xdr:to>
      <xdr:col>3</xdr:col>
      <xdr:colOff>206375</xdr:colOff>
      <xdr:row>35</xdr:row>
      <xdr:rowOff>149098</xdr:rowOff>
    </xdr:to>
    <xdr:cxnSp macro="">
      <xdr:nvCxnSpPr>
        <xdr:cNvPr id="123" name="直線コネクタ 122"/>
        <xdr:cNvCxnSpPr/>
      </xdr:nvCxnSpPr>
      <xdr:spPr bwMode="auto">
        <a:xfrm>
          <a:off x="2908300" y="6714719"/>
          <a:ext cx="698500" cy="4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286036</xdr:rowOff>
    </xdr:from>
    <xdr:to>
      <xdr:col>5</xdr:col>
      <xdr:colOff>34925</xdr:colOff>
      <xdr:row>36</xdr:row>
      <xdr:rowOff>44736</xdr:rowOff>
    </xdr:to>
    <xdr:sp macro="" textlink="">
      <xdr:nvSpPr>
        <xdr:cNvPr id="133" name="円/楕円 132"/>
        <xdr:cNvSpPr/>
      </xdr:nvSpPr>
      <xdr:spPr bwMode="auto">
        <a:xfrm>
          <a:off x="56007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131113</xdr:rowOff>
    </xdr:from>
    <xdr:ext cx="762000" cy="259045"/>
    <xdr:sp macro="" textlink="">
      <xdr:nvSpPr>
        <xdr:cNvPr id="134" name="人口1人当たり決算額の推移該当値テキスト445"/>
        <xdr:cNvSpPr txBox="1"/>
      </xdr:nvSpPr>
      <xdr:spPr>
        <a:xfrm>
          <a:off x="5740400" y="67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213246</xdr:rowOff>
    </xdr:from>
    <xdr:to>
      <xdr:col>4</xdr:col>
      <xdr:colOff>520700</xdr:colOff>
      <xdr:row>35</xdr:row>
      <xdr:rowOff>314846</xdr:rowOff>
    </xdr:to>
    <xdr:sp macro="" textlink="">
      <xdr:nvSpPr>
        <xdr:cNvPr id="135" name="円/楕円 134"/>
        <xdr:cNvSpPr/>
      </xdr:nvSpPr>
      <xdr:spPr bwMode="auto">
        <a:xfrm>
          <a:off x="4953000" y="682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325023</xdr:rowOff>
    </xdr:from>
    <xdr:ext cx="736600" cy="259045"/>
    <xdr:sp macro="" textlink="">
      <xdr:nvSpPr>
        <xdr:cNvPr id="136" name="テキスト ボックス 135"/>
        <xdr:cNvSpPr txBox="1"/>
      </xdr:nvSpPr>
      <xdr:spPr>
        <a:xfrm>
          <a:off x="4622800" y="659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188614</xdr:rowOff>
    </xdr:from>
    <xdr:to>
      <xdr:col>3</xdr:col>
      <xdr:colOff>955675</xdr:colOff>
      <xdr:row>35</xdr:row>
      <xdr:rowOff>290214</xdr:rowOff>
    </xdr:to>
    <xdr:sp macro="" textlink="">
      <xdr:nvSpPr>
        <xdr:cNvPr id="137" name="円/楕円 136"/>
        <xdr:cNvSpPr/>
      </xdr:nvSpPr>
      <xdr:spPr bwMode="auto">
        <a:xfrm>
          <a:off x="4254500" y="6798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300391</xdr:rowOff>
    </xdr:from>
    <xdr:ext cx="762000" cy="259045"/>
    <xdr:sp macro="" textlink="">
      <xdr:nvSpPr>
        <xdr:cNvPr id="138" name="テキスト ボックス 137"/>
        <xdr:cNvSpPr txBox="1"/>
      </xdr:nvSpPr>
      <xdr:spPr>
        <a:xfrm>
          <a:off x="3924300" y="656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98298</xdr:rowOff>
    </xdr:from>
    <xdr:to>
      <xdr:col>3</xdr:col>
      <xdr:colOff>257175</xdr:colOff>
      <xdr:row>35</xdr:row>
      <xdr:rowOff>199898</xdr:rowOff>
    </xdr:to>
    <xdr:sp macro="" textlink="">
      <xdr:nvSpPr>
        <xdr:cNvPr id="139" name="円/楕円 138"/>
        <xdr:cNvSpPr/>
      </xdr:nvSpPr>
      <xdr:spPr bwMode="auto">
        <a:xfrm>
          <a:off x="3556000" y="670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210075</xdr:rowOff>
    </xdr:from>
    <xdr:ext cx="762000" cy="259045"/>
    <xdr:sp macro="" textlink="">
      <xdr:nvSpPr>
        <xdr:cNvPr id="140" name="テキスト ボックス 139"/>
        <xdr:cNvSpPr txBox="1"/>
      </xdr:nvSpPr>
      <xdr:spPr>
        <a:xfrm>
          <a:off x="3225800" y="64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53569</xdr:rowOff>
    </xdr:from>
    <xdr:to>
      <xdr:col>2</xdr:col>
      <xdr:colOff>692150</xdr:colOff>
      <xdr:row>35</xdr:row>
      <xdr:rowOff>155169</xdr:rowOff>
    </xdr:to>
    <xdr:sp macro="" textlink="">
      <xdr:nvSpPr>
        <xdr:cNvPr id="141" name="円/楕円 140"/>
        <xdr:cNvSpPr/>
      </xdr:nvSpPr>
      <xdr:spPr bwMode="auto">
        <a:xfrm>
          <a:off x="2857500" y="666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165345</xdr:rowOff>
    </xdr:from>
    <xdr:ext cx="762000" cy="259045"/>
    <xdr:sp macro="" textlink="">
      <xdr:nvSpPr>
        <xdr:cNvPr id="142" name="テキスト ボックス 141"/>
        <xdr:cNvSpPr txBox="1"/>
      </xdr:nvSpPr>
      <xdr:spPr>
        <a:xfrm>
          <a:off x="2527300" y="64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２０年度から平成２４年度まで繰り入れを行わなかったが、平成２５年度は２２５，０００千円の繰り入れを行ったため、前年度と比較し標準財政規模費で、４．２８ポイント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今後数年間は大規模事業があるため、財政状況は大変厳しくなると見込まれるが、剰余金をできるだけ積み立てることに努め、財政調整基金の目安である標準財政規模の１０％を常に維持していきたい。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平成２５年度決算は、一般会計の実質収支額が２５９，７９０千円、国民健康保険特別会計は１１８，０１４千円、介護保険特別会計は、２２，５５５千円の黒字となった。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おいては、水道事業が４２６，４００千円、病院会計が１，７０７千円、公共下水道事業が１９，１０１千円、特定環境保全公共下水道事業会計が１０，５１４千円、農業集落排水事業会計が１１，６３１千円の資金剰余額があり、連結実質赤字は発生しなか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平成２５年度一般会計の元利償還金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繰上償還等控除後）は、９３２，２８０千円で前年度より３７，０６８千円減少した。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公営企業債の元利償還金に対する繰入金は３１２，０４６千円で前年度より２，７３２千円の増加、組合等が起こした地方債の元利償還金に対する負担金等は２４，０６５千円で前年度より８，９１７千円の減少、債務負担行為に基づく支出額は４４，６７７千円で前年度より３２，４５９千円減少となった。</a:t>
          </a:r>
          <a:endParaRPr kumimoji="1" lang="en-US" altLang="ja-JP" sz="1100">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普通交付税の減少や臨時財政対策債発行可能額の減少等により、平成２５年度の実質公債費比率（単年度）は１１．４％となり、前年度より１．５％下回った。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なお、実質公債費比率は過去３ヵ年の平均値を用いるため、平成２５年度の実質公債費比率は１２．５％となり、前年度より１．１％下回った。</a:t>
          </a:r>
          <a:endParaRPr kumimoji="1" lang="en-US" altLang="ja-JP" sz="11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主な内容は、一般会計等に係る地方債現在高が８，５１３，７８１千円（５８．６％）、公営企業債等繰入見込額が４，５２５，７５８千円（３１．１％）、退職手当負担見込額が１，４５１，３２５千円（１０％）、債務負担行為に基づく支出予定額が２３，７４４千円（０．２％）、組合負担等見込額が１８，１２２千円（０．１％）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から控除される充当可能基金は２，０４５，０９４千円、充当可能特定歳入（公営住宅使用料等）が７４７，０２８千円、基準財政需要額算入見込額（交付税措置額）が８，５８８，３９５千円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上記より平成２５年度の将来負担比率は７２．３％となった。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R1" workbookViewId="0">
      <selection activeCell="CT14" sqref="CT14:DA1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8353114</v>
      </c>
      <c r="BO4" s="349"/>
      <c r="BP4" s="349"/>
      <c r="BQ4" s="349"/>
      <c r="BR4" s="349"/>
      <c r="BS4" s="349"/>
      <c r="BT4" s="349"/>
      <c r="BU4" s="350"/>
      <c r="BV4" s="348">
        <v>9103491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7591363</v>
      </c>
      <c r="BO5" s="386"/>
      <c r="BP5" s="386"/>
      <c r="BQ5" s="386"/>
      <c r="BR5" s="386"/>
      <c r="BS5" s="386"/>
      <c r="BT5" s="386"/>
      <c r="BU5" s="387"/>
      <c r="BV5" s="385">
        <v>8757122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761751</v>
      </c>
      <c r="BO6" s="386"/>
      <c r="BP6" s="386"/>
      <c r="BQ6" s="386"/>
      <c r="BR6" s="386"/>
      <c r="BS6" s="386"/>
      <c r="BT6" s="386"/>
      <c r="BU6" s="387"/>
      <c r="BV6" s="385">
        <v>346369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93.9</v>
      </c>
      <c r="CU6" s="423"/>
      <c r="CV6" s="423"/>
      <c r="CW6" s="423"/>
      <c r="CX6" s="423"/>
      <c r="CY6" s="423"/>
      <c r="CZ6" s="423"/>
      <c r="DA6" s="424"/>
      <c r="DB6" s="422">
        <v>94.3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501961</v>
      </c>
      <c r="BO7" s="386"/>
      <c r="BP7" s="386"/>
      <c r="BQ7" s="386"/>
      <c r="BR7" s="386"/>
      <c r="BS7" s="386"/>
      <c r="BT7" s="386"/>
      <c r="BU7" s="387"/>
      <c r="BV7" s="385">
        <v>79272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5126952</v>
      </c>
      <c r="CU7" s="386"/>
      <c r="CV7" s="386"/>
      <c r="CW7" s="386"/>
      <c r="CX7" s="386"/>
      <c r="CY7" s="386"/>
      <c r="CZ7" s="386"/>
      <c r="DA7" s="387"/>
      <c r="DB7" s="385">
        <v>5146548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259790</v>
      </c>
      <c r="BO8" s="386"/>
      <c r="BP8" s="386"/>
      <c r="BQ8" s="386"/>
      <c r="BR8" s="386"/>
      <c r="BS8" s="386"/>
      <c r="BT8" s="386"/>
      <c r="BU8" s="387"/>
      <c r="BV8" s="385">
        <v>267097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15805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-7307</v>
      </c>
      <c r="BO9" s="386"/>
      <c r="BP9" s="386"/>
      <c r="BQ9" s="386"/>
      <c r="BR9" s="386"/>
      <c r="BS9" s="386"/>
      <c r="BT9" s="386"/>
      <c r="BU9" s="387"/>
      <c r="BV9" s="385">
        <v>-95724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17009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201</v>
      </c>
      <c r="BO10" s="386"/>
      <c r="BP10" s="386"/>
      <c r="BQ10" s="386"/>
      <c r="BR10" s="386"/>
      <c r="BS10" s="386"/>
      <c r="BT10" s="386"/>
      <c r="BU10" s="387"/>
      <c r="BV10" s="385">
        <v>327145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8164</v>
      </c>
      <c r="BO11" s="386"/>
      <c r="BP11" s="386"/>
      <c r="BQ11" s="386"/>
      <c r="BR11" s="386"/>
      <c r="BS11" s="386"/>
      <c r="BT11" s="386"/>
      <c r="BU11" s="387"/>
      <c r="BV11" s="385">
        <v>8425</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15649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225000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15597</v>
      </c>
      <c r="S13" s="467"/>
      <c r="T13" s="467"/>
      <c r="U13" s="467"/>
      <c r="V13" s="468"/>
      <c r="W13" s="401" t="s">
        <v>124</v>
      </c>
      <c r="X13" s="402"/>
      <c r="Y13" s="402"/>
      <c r="Z13" s="402"/>
      <c r="AA13" s="402"/>
      <c r="AB13" s="392"/>
      <c r="AC13" s="436">
        <v>926</v>
      </c>
      <c r="AD13" s="437"/>
      <c r="AE13" s="437"/>
      <c r="AF13" s="437"/>
      <c r="AG13" s="476"/>
      <c r="AH13" s="436">
        <v>1131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-223942</v>
      </c>
      <c r="BO13" s="386"/>
      <c r="BP13" s="386"/>
      <c r="BQ13" s="386"/>
      <c r="BR13" s="386"/>
      <c r="BS13" s="386"/>
      <c r="BT13" s="386"/>
      <c r="BU13" s="387"/>
      <c r="BV13" s="385">
        <v>239846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12.5</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15751</v>
      </c>
      <c r="S14" s="467"/>
      <c r="T14" s="467"/>
      <c r="U14" s="467"/>
      <c r="V14" s="468"/>
      <c r="W14" s="375"/>
      <c r="X14" s="376"/>
      <c r="Y14" s="376"/>
      <c r="Z14" s="376"/>
      <c r="AA14" s="376"/>
      <c r="AB14" s="365"/>
      <c r="AC14" s="469">
        <v>12.2</v>
      </c>
      <c r="AD14" s="470"/>
      <c r="AE14" s="470"/>
      <c r="AF14" s="470"/>
      <c r="AG14" s="471"/>
      <c r="AH14" s="469">
        <v>13.4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72.3</v>
      </c>
      <c r="CU14" s="481"/>
      <c r="CV14" s="481"/>
      <c r="CW14" s="481"/>
      <c r="CX14" s="481"/>
      <c r="CY14" s="481"/>
      <c r="CZ14" s="481"/>
      <c r="DA14" s="482"/>
      <c r="DB14" s="480">
        <v>74.2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15696</v>
      </c>
      <c r="S15" s="467"/>
      <c r="T15" s="467"/>
      <c r="U15" s="467"/>
      <c r="V15" s="468"/>
      <c r="W15" s="401" t="s">
        <v>131</v>
      </c>
      <c r="X15" s="402"/>
      <c r="Y15" s="402"/>
      <c r="Z15" s="402"/>
      <c r="AA15" s="402"/>
      <c r="AB15" s="392"/>
      <c r="AC15" s="436">
        <v>1522</v>
      </c>
      <c r="AD15" s="437"/>
      <c r="AE15" s="437"/>
      <c r="AF15" s="437"/>
      <c r="AG15" s="476"/>
      <c r="AH15" s="436">
        <v>1723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1686146</v>
      </c>
      <c r="BO15" s="349"/>
      <c r="BP15" s="349"/>
      <c r="BQ15" s="349"/>
      <c r="BR15" s="349"/>
      <c r="BS15" s="349"/>
      <c r="BT15" s="349"/>
      <c r="BU15" s="350"/>
      <c r="BV15" s="348">
        <v>1628624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20.100000000000001</v>
      </c>
      <c r="AD16" s="470"/>
      <c r="AE16" s="470"/>
      <c r="AF16" s="470"/>
      <c r="AG16" s="471"/>
      <c r="AH16" s="469">
        <v>20.5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4296252</v>
      </c>
      <c r="BO16" s="386"/>
      <c r="BP16" s="386"/>
      <c r="BQ16" s="386"/>
      <c r="BR16" s="386"/>
      <c r="BS16" s="386"/>
      <c r="BT16" s="386"/>
      <c r="BU16" s="387"/>
      <c r="BV16" s="385">
        <v>4322041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5112</v>
      </c>
      <c r="AD17" s="437"/>
      <c r="AE17" s="437"/>
      <c r="AF17" s="437"/>
      <c r="AG17" s="476"/>
      <c r="AH17" s="436">
        <v>5552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2178417</v>
      </c>
      <c r="BO17" s="386"/>
      <c r="BP17" s="386"/>
      <c r="BQ17" s="386"/>
      <c r="BR17" s="386"/>
      <c r="BS17" s="386"/>
      <c r="BT17" s="386"/>
      <c r="BU17" s="387"/>
      <c r="BV17" s="385">
        <v>2099232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395</v>
      </c>
      <c r="M18" s="498"/>
      <c r="N18" s="498"/>
      <c r="O18" s="498"/>
      <c r="P18" s="498"/>
      <c r="Q18" s="498"/>
      <c r="R18" s="499"/>
      <c r="S18" s="499"/>
      <c r="T18" s="499"/>
      <c r="U18" s="499"/>
      <c r="V18" s="500"/>
      <c r="W18" s="403"/>
      <c r="X18" s="404"/>
      <c r="Y18" s="404"/>
      <c r="Z18" s="404"/>
      <c r="AA18" s="404"/>
      <c r="AB18" s="395"/>
      <c r="AC18" s="501">
        <v>67.599999999999994</v>
      </c>
      <c r="AD18" s="502"/>
      <c r="AE18" s="502"/>
      <c r="AF18" s="502"/>
      <c r="AG18" s="503"/>
      <c r="AH18" s="501">
        <v>66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4551689</v>
      </c>
      <c r="BO18" s="386"/>
      <c r="BP18" s="386"/>
      <c r="BQ18" s="386"/>
      <c r="BR18" s="386"/>
      <c r="BS18" s="386"/>
      <c r="BT18" s="386"/>
      <c r="BU18" s="387"/>
      <c r="BV18" s="385">
        <v>4644401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6327282</v>
      </c>
      <c r="BO19" s="386"/>
      <c r="BP19" s="386"/>
      <c r="BQ19" s="386"/>
      <c r="BR19" s="386"/>
      <c r="BS19" s="386"/>
      <c r="BT19" s="386"/>
      <c r="BU19" s="387"/>
      <c r="BV19" s="385">
        <v>6173578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4954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8513781</v>
      </c>
      <c r="BO23" s="386"/>
      <c r="BP23" s="386"/>
      <c r="BQ23" s="386"/>
      <c r="BR23" s="386"/>
      <c r="BS23" s="386"/>
      <c r="BT23" s="386"/>
      <c r="BU23" s="387"/>
      <c r="BV23" s="385">
        <v>8811301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7020</v>
      </c>
      <c r="R24" s="437"/>
      <c r="S24" s="437"/>
      <c r="T24" s="437"/>
      <c r="U24" s="437"/>
      <c r="V24" s="476"/>
      <c r="W24" s="531"/>
      <c r="X24" s="519"/>
      <c r="Y24" s="520"/>
      <c r="Z24" s="435" t="s">
        <v>154</v>
      </c>
      <c r="AA24" s="415"/>
      <c r="AB24" s="415"/>
      <c r="AC24" s="415"/>
      <c r="AD24" s="415"/>
      <c r="AE24" s="415"/>
      <c r="AF24" s="415"/>
      <c r="AG24" s="416"/>
      <c r="AH24" s="436">
        <v>131</v>
      </c>
      <c r="AI24" s="437"/>
      <c r="AJ24" s="437"/>
      <c r="AK24" s="437"/>
      <c r="AL24" s="476"/>
      <c r="AM24" s="436">
        <v>415532</v>
      </c>
      <c r="AN24" s="437"/>
      <c r="AO24" s="437"/>
      <c r="AP24" s="437"/>
      <c r="AQ24" s="437"/>
      <c r="AR24" s="476"/>
      <c r="AS24" s="436">
        <v>3172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7963712</v>
      </c>
      <c r="BO24" s="386"/>
      <c r="BP24" s="386"/>
      <c r="BQ24" s="386"/>
      <c r="BR24" s="386"/>
      <c r="BS24" s="386"/>
      <c r="BT24" s="386"/>
      <c r="BU24" s="387"/>
      <c r="BV24" s="385">
        <v>8111507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5930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786899</v>
      </c>
      <c r="BO25" s="349"/>
      <c r="BP25" s="349"/>
      <c r="BQ25" s="349"/>
      <c r="BR25" s="349"/>
      <c r="BS25" s="349"/>
      <c r="BT25" s="349"/>
      <c r="BU25" s="350"/>
      <c r="BV25" s="348">
        <v>130048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5560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12424</v>
      </c>
      <c r="AN26" s="437"/>
      <c r="AO26" s="437"/>
      <c r="AP26" s="437"/>
      <c r="AQ26" s="437"/>
      <c r="AR26" s="476"/>
      <c r="AS26" s="436">
        <v>3106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2890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47427</v>
      </c>
      <c r="AN27" s="437"/>
      <c r="AO27" s="437"/>
      <c r="AP27" s="437"/>
      <c r="AQ27" s="437"/>
      <c r="AR27" s="476"/>
      <c r="AS27" s="436">
        <v>2790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197749</v>
      </c>
      <c r="BO27" s="553"/>
      <c r="BP27" s="553"/>
      <c r="BQ27" s="553"/>
      <c r="BR27" s="553"/>
      <c r="BS27" s="553"/>
      <c r="BT27" s="553"/>
      <c r="BU27" s="554"/>
      <c r="BV27" s="552">
        <v>197716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1072353</v>
      </c>
      <c r="BO28" s="349"/>
      <c r="BP28" s="349"/>
      <c r="BQ28" s="349"/>
      <c r="BR28" s="349"/>
      <c r="BS28" s="349"/>
      <c r="BT28" s="349"/>
      <c r="BU28" s="350"/>
      <c r="BV28" s="348">
        <v>1297152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2110</v>
      </c>
      <c r="R29" s="437"/>
      <c r="S29" s="437"/>
      <c r="T29" s="437"/>
      <c r="U29" s="437"/>
      <c r="V29" s="476"/>
      <c r="W29" s="531"/>
      <c r="X29" s="519"/>
      <c r="Y29" s="520"/>
      <c r="Z29" s="435" t="s">
        <v>170</v>
      </c>
      <c r="AA29" s="415"/>
      <c r="AB29" s="415"/>
      <c r="AC29" s="415"/>
      <c r="AD29" s="415"/>
      <c r="AE29" s="415"/>
      <c r="AF29" s="415"/>
      <c r="AG29" s="416"/>
      <c r="AH29" s="436">
        <v>148</v>
      </c>
      <c r="AI29" s="437"/>
      <c r="AJ29" s="437"/>
      <c r="AK29" s="437"/>
      <c r="AL29" s="476"/>
      <c r="AM29" s="436">
        <v>462959</v>
      </c>
      <c r="AN29" s="437"/>
      <c r="AO29" s="437"/>
      <c r="AP29" s="437"/>
      <c r="AQ29" s="437"/>
      <c r="AR29" s="476"/>
      <c r="AS29" s="436">
        <v>3128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107140</v>
      </c>
      <c r="BO29" s="386"/>
      <c r="BP29" s="386"/>
      <c r="BQ29" s="386"/>
      <c r="BR29" s="386"/>
      <c r="BS29" s="386"/>
      <c r="BT29" s="386"/>
      <c r="BU29" s="387"/>
      <c r="BV29" s="385">
        <v>107120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689774</v>
      </c>
      <c r="BO30" s="553"/>
      <c r="BP30" s="553"/>
      <c r="BQ30" s="553"/>
      <c r="BR30" s="553"/>
      <c r="BS30" s="553"/>
      <c r="BT30" s="553"/>
      <c r="BU30" s="554"/>
      <c r="BV30" s="552">
        <v>870216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公共下水道事業会計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会津若松地方広域市町村圏整備組合（一般会計）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猪苗代町振興公社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特定環境保全公共下水道事業会計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会津若松地方広域市町村圏整備組合（企業会計）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猪苗代地域開発株式会社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農業集落排水事業会計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磐梯町外一市二町一ケ村組合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表磐梯高原開発株式会社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IF('各会計、関係団体の財政状況及び健全化判断比率'!B36="","",'各会計、関係団体の財政状況及び健全化判断比率'!B36)</f>
        <v>簡易水道事業会計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福島県後期高齢者医療広域連合（一般会計）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横向高原リゾート株式会社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福島県後期高齢者医療広域連合（後期高齢者医療特別会計）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株式会社まちづくり猪苗代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福島県市町村総合事務組合（一般会計）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マリーナレイク猪苗代株式会社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福島県市町村総合事務組合（消防補償等特別会計）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福島県市町村総合事務組合（消防賞じゅつ金特別会計）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福島県市町村総合事務組合（非常勤職員公務災害補償特別会計）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福島県市町村総合事務組合（自治会館管理特別会計）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election activeCell="N53" sqref="N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9457</v>
      </c>
      <c r="J41" s="83">
        <v>9105</v>
      </c>
      <c r="K41" s="83">
        <v>9020</v>
      </c>
      <c r="L41" s="83">
        <v>8811</v>
      </c>
      <c r="M41" s="84">
        <v>8514</v>
      </c>
    </row>
    <row r="42" spans="2:13" ht="27.75" customHeight="1">
      <c r="B42" s="1169"/>
      <c r="C42" s="1170"/>
      <c r="D42" s="85"/>
      <c r="E42" s="1175" t="s">
        <v>26</v>
      </c>
      <c r="F42" s="1175"/>
      <c r="G42" s="1175"/>
      <c r="H42" s="1176"/>
      <c r="I42" s="86">
        <v>318</v>
      </c>
      <c r="J42" s="87">
        <v>227</v>
      </c>
      <c r="K42" s="87">
        <v>136</v>
      </c>
      <c r="L42" s="87">
        <v>66</v>
      </c>
      <c r="M42" s="88">
        <v>24</v>
      </c>
    </row>
    <row r="43" spans="2:13" ht="27.75" customHeight="1">
      <c r="B43" s="1169"/>
      <c r="C43" s="1170"/>
      <c r="D43" s="85"/>
      <c r="E43" s="1175" t="s">
        <v>27</v>
      </c>
      <c r="F43" s="1175"/>
      <c r="G43" s="1175"/>
      <c r="H43" s="1176"/>
      <c r="I43" s="86">
        <v>5471</v>
      </c>
      <c r="J43" s="87">
        <v>5498</v>
      </c>
      <c r="K43" s="87">
        <v>5081</v>
      </c>
      <c r="L43" s="87">
        <v>4797</v>
      </c>
      <c r="M43" s="88">
        <v>4526</v>
      </c>
    </row>
    <row r="44" spans="2:13" ht="27.75" customHeight="1">
      <c r="B44" s="1169"/>
      <c r="C44" s="1170"/>
      <c r="D44" s="85"/>
      <c r="E44" s="1175" t="s">
        <v>28</v>
      </c>
      <c r="F44" s="1175"/>
      <c r="G44" s="1175"/>
      <c r="H44" s="1176"/>
      <c r="I44" s="86">
        <v>28</v>
      </c>
      <c r="J44" s="87">
        <v>25</v>
      </c>
      <c r="K44" s="87">
        <v>22</v>
      </c>
      <c r="L44" s="87">
        <v>18</v>
      </c>
      <c r="M44" s="88">
        <v>18</v>
      </c>
    </row>
    <row r="45" spans="2:13" ht="27.75" customHeight="1">
      <c r="B45" s="1169"/>
      <c r="C45" s="1170"/>
      <c r="D45" s="85"/>
      <c r="E45" s="1175" t="s">
        <v>29</v>
      </c>
      <c r="F45" s="1175"/>
      <c r="G45" s="1175"/>
      <c r="H45" s="1176"/>
      <c r="I45" s="86">
        <v>1535</v>
      </c>
      <c r="J45" s="87">
        <v>1515</v>
      </c>
      <c r="K45" s="87">
        <v>1497</v>
      </c>
      <c r="L45" s="87">
        <v>1480</v>
      </c>
      <c r="M45" s="88">
        <v>1451</v>
      </c>
    </row>
    <row r="46" spans="2:13" ht="27.75" customHeight="1">
      <c r="B46" s="1169"/>
      <c r="C46" s="1170"/>
      <c r="D46" s="85"/>
      <c r="E46" s="1175" t="s">
        <v>30</v>
      </c>
      <c r="F46" s="1175"/>
      <c r="G46" s="1175"/>
      <c r="H46" s="1176"/>
      <c r="I46" s="86">
        <v>6</v>
      </c>
      <c r="J46" s="87">
        <v>5</v>
      </c>
      <c r="K46" s="87">
        <v>5</v>
      </c>
      <c r="L46" s="87">
        <v>4</v>
      </c>
      <c r="M46" s="88">
        <v>3</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1268</v>
      </c>
      <c r="J49" s="87">
        <v>1780</v>
      </c>
      <c r="K49" s="87">
        <v>2292</v>
      </c>
      <c r="L49" s="87">
        <v>2564</v>
      </c>
      <c r="M49" s="88">
        <v>2045</v>
      </c>
    </row>
    <row r="50" spans="2:13" ht="27.75" customHeight="1">
      <c r="B50" s="1169"/>
      <c r="C50" s="1170"/>
      <c r="D50" s="85"/>
      <c r="E50" s="1175" t="s">
        <v>35</v>
      </c>
      <c r="F50" s="1175"/>
      <c r="G50" s="1175"/>
      <c r="H50" s="1176"/>
      <c r="I50" s="86">
        <v>618</v>
      </c>
      <c r="J50" s="87">
        <v>557</v>
      </c>
      <c r="K50" s="87">
        <v>706</v>
      </c>
      <c r="L50" s="87">
        <v>754</v>
      </c>
      <c r="M50" s="88">
        <v>747</v>
      </c>
    </row>
    <row r="51" spans="2:13" ht="27.75" customHeight="1">
      <c r="B51" s="1171"/>
      <c r="C51" s="1172"/>
      <c r="D51" s="85"/>
      <c r="E51" s="1175" t="s">
        <v>36</v>
      </c>
      <c r="F51" s="1175"/>
      <c r="G51" s="1175"/>
      <c r="H51" s="1176"/>
      <c r="I51" s="86">
        <v>8891</v>
      </c>
      <c r="J51" s="87">
        <v>8728</v>
      </c>
      <c r="K51" s="87">
        <v>8595</v>
      </c>
      <c r="L51" s="87">
        <v>8613</v>
      </c>
      <c r="M51" s="88">
        <v>8588</v>
      </c>
    </row>
    <row r="52" spans="2:13" ht="27.75" customHeight="1" thickBot="1">
      <c r="B52" s="1179" t="s">
        <v>37</v>
      </c>
      <c r="C52" s="1180"/>
      <c r="D52" s="90"/>
      <c r="E52" s="1181" t="s">
        <v>38</v>
      </c>
      <c r="F52" s="1181"/>
      <c r="G52" s="1181"/>
      <c r="H52" s="1182"/>
      <c r="I52" s="91">
        <v>6038</v>
      </c>
      <c r="J52" s="92">
        <v>5311</v>
      </c>
      <c r="K52" s="92">
        <v>4168</v>
      </c>
      <c r="L52" s="92">
        <v>3244</v>
      </c>
      <c r="M52" s="93">
        <v>3155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53693</v>
      </c>
      <c r="E3" s="116"/>
      <c r="F3" s="117">
        <v>65529</v>
      </c>
      <c r="G3" s="118"/>
      <c r="H3" s="119"/>
    </row>
    <row r="4" spans="1:8">
      <c r="A4" s="120"/>
      <c r="B4" s="121"/>
      <c r="C4" s="122"/>
      <c r="D4" s="123">
        <v>28125</v>
      </c>
      <c r="E4" s="124"/>
      <c r="F4" s="125">
        <v>32858</v>
      </c>
      <c r="G4" s="126"/>
      <c r="H4" s="127"/>
    </row>
    <row r="5" spans="1:8">
      <c r="A5" s="108" t="s">
        <v>512</v>
      </c>
      <c r="B5" s="113"/>
      <c r="C5" s="114"/>
      <c r="D5" s="115">
        <v>33634</v>
      </c>
      <c r="E5" s="116"/>
      <c r="F5" s="117">
        <v>64717</v>
      </c>
      <c r="G5" s="118"/>
      <c r="H5" s="119"/>
    </row>
    <row r="6" spans="1:8">
      <c r="A6" s="120"/>
      <c r="B6" s="121"/>
      <c r="C6" s="122"/>
      <c r="D6" s="123">
        <v>19315</v>
      </c>
      <c r="E6" s="124"/>
      <c r="F6" s="125">
        <v>31931</v>
      </c>
      <c r="G6" s="126"/>
      <c r="H6" s="127"/>
    </row>
    <row r="7" spans="1:8">
      <c r="A7" s="108" t="s">
        <v>513</v>
      </c>
      <c r="B7" s="113"/>
      <c r="C7" s="114"/>
      <c r="D7" s="115">
        <v>53473</v>
      </c>
      <c r="E7" s="116"/>
      <c r="F7" s="117">
        <v>61557</v>
      </c>
      <c r="G7" s="118"/>
      <c r="H7" s="119"/>
    </row>
    <row r="8" spans="1:8">
      <c r="A8" s="120"/>
      <c r="B8" s="121"/>
      <c r="C8" s="122"/>
      <c r="D8" s="123">
        <v>15357</v>
      </c>
      <c r="E8" s="124"/>
      <c r="F8" s="125">
        <v>32497</v>
      </c>
      <c r="G8" s="126"/>
      <c r="H8" s="127"/>
    </row>
    <row r="9" spans="1:8">
      <c r="A9" s="108" t="s">
        <v>514</v>
      </c>
      <c r="B9" s="113"/>
      <c r="C9" s="114"/>
      <c r="D9" s="115">
        <v>49663</v>
      </c>
      <c r="E9" s="116"/>
      <c r="F9" s="117">
        <v>69806</v>
      </c>
      <c r="G9" s="118"/>
      <c r="H9" s="119"/>
    </row>
    <row r="10" spans="1:8">
      <c r="A10" s="120"/>
      <c r="B10" s="121"/>
      <c r="C10" s="122"/>
      <c r="D10" s="123">
        <v>34986</v>
      </c>
      <c r="E10" s="124"/>
      <c r="F10" s="125">
        <v>32823</v>
      </c>
      <c r="G10" s="126"/>
      <c r="H10" s="127"/>
    </row>
    <row r="11" spans="1:8">
      <c r="A11" s="108" t="s">
        <v>515</v>
      </c>
      <c r="B11" s="113"/>
      <c r="C11" s="114"/>
      <c r="D11" s="115">
        <v>70599</v>
      </c>
      <c r="E11" s="116"/>
      <c r="F11" s="117">
        <v>74444</v>
      </c>
      <c r="G11" s="118"/>
      <c r="H11" s="119"/>
    </row>
    <row r="12" spans="1:8">
      <c r="A12" s="120"/>
      <c r="B12" s="121"/>
      <c r="C12" s="128"/>
      <c r="D12" s="123">
        <v>30569</v>
      </c>
      <c r="E12" s="124"/>
      <c r="F12" s="125">
        <v>34175</v>
      </c>
      <c r="G12" s="126"/>
      <c r="H12" s="127"/>
    </row>
    <row r="13" spans="1:8">
      <c r="A13" s="108"/>
      <c r="B13" s="113"/>
      <c r="C13" s="129"/>
      <c r="D13" s="130">
        <v>52212</v>
      </c>
      <c r="E13" s="131"/>
      <c r="F13" s="132">
        <v>67211</v>
      </c>
      <c r="G13" s="133"/>
      <c r="H13" s="119"/>
    </row>
    <row r="14" spans="1:8">
      <c r="A14" s="120"/>
      <c r="B14" s="121"/>
      <c r="C14" s="122"/>
      <c r="D14" s="123">
        <v>25670</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4.34</v>
      </c>
      <c r="C19" s="134">
        <f>ROUND(VALUE(SUBSTITUTE(実質収支比率等に係る経年分析!G$48,"▲","-")),2)</f>
        <v>2.38</v>
      </c>
      <c r="D19" s="134">
        <f>ROUND(VALUE(SUBSTITUTE(実質収支比率等に係る経年分析!H$48,"▲","-")),2)</f>
        <v>6.96</v>
      </c>
      <c r="E19" s="134">
        <f>ROUND(VALUE(SUBSTITUTE(実質収支比率等に係る経年分析!I$48,"▲","-")),2)</f>
        <v>5.19</v>
      </c>
      <c r="F19" s="134">
        <f>ROUND(VALUE(SUBSTITUTE(実質収支比率等に係る経年分析!J$48,"▲","-")),2)</f>
        <v>5.07</v>
      </c>
    </row>
    <row r="20" spans="1:11">
      <c r="A20" s="134" t="s">
        <v>43</v>
      </c>
      <c r="B20" s="134">
        <f>ROUND(VALUE(SUBSTITUTE(実質収支比率等に係る経年分析!F$47,"▲","-")),2)</f>
        <v>6.93</v>
      </c>
      <c r="C20" s="134">
        <f>ROUND(VALUE(SUBSTITUTE(実質収支比率等に係る経年分析!G$47,"▲","-")),2)</f>
        <v>15.17</v>
      </c>
      <c r="D20" s="134">
        <f>ROUND(VALUE(SUBSTITUTE(実質収支比率等に係る経年分析!H$47,"▲","-")),2)</f>
        <v>18.61</v>
      </c>
      <c r="E20" s="134">
        <f>ROUND(VALUE(SUBSTITUTE(実質収支比率等に係る経年分析!I$47,"▲","-")),2)</f>
        <v>25.2</v>
      </c>
      <c r="F20" s="134">
        <f>ROUND(VALUE(SUBSTITUTE(実質収支比率等に係る経年分析!J$47,"▲","-")),2)</f>
        <v>20.92</v>
      </c>
    </row>
    <row r="21" spans="1:11">
      <c r="A21" s="134" t="s">
        <v>44</v>
      </c>
      <c r="B21" s="134">
        <f>IF(ISNUMBER(VALUE(SUBSTITUTE(実質収支比率等に係る経年分析!F$49,"▲","-"))),ROUND(VALUE(SUBSTITUTE(実質収支比率等に係る経年分析!F$49,"▲","-")),2),NA())</f>
        <v>3.62</v>
      </c>
      <c r="C21" s="134">
        <f>IF(ISNUMBER(VALUE(SUBSTITUTE(実質収支比率等に係る経年分析!G$49,"▲","-"))),ROUND(VALUE(SUBSTITUTE(実質収支比率等に係る経年分析!G$49,"▲","-")),2),NA())</f>
        <v>7.04</v>
      </c>
      <c r="D21" s="134">
        <f>IF(ISNUMBER(VALUE(SUBSTITUTE(実質収支比率等に係る経年分析!H$49,"▲","-"))),ROUND(VALUE(SUBSTITUTE(実質収支比率等に係る経年分析!H$49,"▲","-")),2),NA())</f>
        <v>7.48</v>
      </c>
      <c r="E21" s="134">
        <f>IF(ISNUMBER(VALUE(SUBSTITUTE(実質収支比率等に係る経年分析!I$49,"▲","-"))),ROUND(VALUE(SUBSTITUTE(実質収支比率等に係る経年分析!I$49,"▲","-")),2),NA())</f>
        <v>4.66</v>
      </c>
      <c r="F21" s="134">
        <f>IF(ISNUMBER(VALUE(SUBSTITUTE(実質収支比率等に係る経年分析!J$49,"▲","-"))),ROUND(VALUE(SUBSTITUTE(実質収支比率等に係る経年分析!J$49,"▲","-")),2),NA())</f>
        <v>-4.37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特定環境保全公共下水道事業会計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902</v>
      </c>
      <c r="E42" s="136"/>
      <c r="F42" s="136"/>
      <c r="G42" s="136">
        <f>'実質公債費比率（分子）の構造'!L$52</f>
        <v>873</v>
      </c>
      <c r="H42" s="136"/>
      <c r="I42" s="136"/>
      <c r="J42" s="136">
        <f>'実質公債費比率（分子）の構造'!M$52</f>
        <v>836</v>
      </c>
      <c r="K42" s="136"/>
      <c r="L42" s="136"/>
      <c r="M42" s="136">
        <f>'実質公債費比率（分子）の構造'!N$52</f>
        <v>824</v>
      </c>
      <c r="N42" s="136"/>
      <c r="O42" s="136"/>
      <c r="P42" s="136">
        <f>'実質公債費比率（分子）の構造'!O$52</f>
        <v>813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105</v>
      </c>
      <c r="C44" s="136"/>
      <c r="D44" s="136"/>
      <c r="E44" s="136">
        <f>'実質公債費比率（分子）の構造'!L$50</f>
        <v>102</v>
      </c>
      <c r="F44" s="136"/>
      <c r="G44" s="136"/>
      <c r="H44" s="136">
        <f>'実質公債費比率（分子）の構造'!M$50</f>
        <v>98</v>
      </c>
      <c r="I44" s="136"/>
      <c r="J44" s="136"/>
      <c r="K44" s="136">
        <f>'実質公債費比率（分子）の構造'!N$50</f>
        <v>77</v>
      </c>
      <c r="L44" s="136"/>
      <c r="M44" s="136"/>
      <c r="N44" s="136">
        <f>'実質公債費比率（分子）の構造'!O$50</f>
        <v>45</v>
      </c>
      <c r="O44" s="136"/>
      <c r="P44" s="136"/>
    </row>
    <row r="45" spans="1:16">
      <c r="A45" s="136" t="s">
        <v>54</v>
      </c>
      <c r="B45" s="136">
        <f>'実質公債費比率（分子）の構造'!K$49</f>
        <v>45</v>
      </c>
      <c r="C45" s="136"/>
      <c r="D45" s="136"/>
      <c r="E45" s="136">
        <f>'実質公債費比率（分子）の構造'!L$49</f>
        <v>45</v>
      </c>
      <c r="F45" s="136"/>
      <c r="G45" s="136"/>
      <c r="H45" s="136">
        <f>'実質公債費比率（分子）の構造'!M$49</f>
        <v>44</v>
      </c>
      <c r="I45" s="136"/>
      <c r="J45" s="136"/>
      <c r="K45" s="136">
        <f>'実質公債費比率（分子）の構造'!N$49</f>
        <v>33</v>
      </c>
      <c r="L45" s="136"/>
      <c r="M45" s="136"/>
      <c r="N45" s="136">
        <f>'実質公債費比率（分子）の構造'!O$49</f>
        <v>24</v>
      </c>
      <c r="O45" s="136"/>
      <c r="P45" s="136"/>
    </row>
    <row r="46" spans="1:16">
      <c r="A46" s="136" t="s">
        <v>55</v>
      </c>
      <c r="B46" s="136">
        <f>'実質公債費比率（分子）の構造'!K$48</f>
        <v>337</v>
      </c>
      <c r="C46" s="136"/>
      <c r="D46" s="136"/>
      <c r="E46" s="136">
        <f>'実質公債費比率（分子）の構造'!L$48</f>
        <v>333</v>
      </c>
      <c r="F46" s="136"/>
      <c r="G46" s="136"/>
      <c r="H46" s="136">
        <f>'実質公債費比率（分子）の構造'!M$48</f>
        <v>283</v>
      </c>
      <c r="I46" s="136"/>
      <c r="J46" s="136"/>
      <c r="K46" s="136">
        <f>'実質公債費比率（分子）の構造'!N$48</f>
        <v>309</v>
      </c>
      <c r="L46" s="136"/>
      <c r="M46" s="136"/>
      <c r="N46" s="136">
        <f>'実質公債費比率（分子）の構造'!O$48</f>
        <v>312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1132</v>
      </c>
      <c r="C49" s="136"/>
      <c r="D49" s="136"/>
      <c r="E49" s="136">
        <f>'実質公債費比率（分子）の構造'!L$45</f>
        <v>1066</v>
      </c>
      <c r="F49" s="136"/>
      <c r="G49" s="136"/>
      <c r="H49" s="136">
        <f>'実質公債費比率（分子）の構造'!M$45</f>
        <v>1000</v>
      </c>
      <c r="I49" s="136"/>
      <c r="J49" s="136"/>
      <c r="K49" s="136">
        <f>'実質公債費比率（分子）の構造'!N$45</f>
        <v>969</v>
      </c>
      <c r="L49" s="136"/>
      <c r="M49" s="136"/>
      <c r="N49" s="136">
        <f>'実質公債費比率（分子）の構造'!O$45</f>
        <v>932</v>
      </c>
      <c r="O49" s="136"/>
      <c r="P49" s="136"/>
    </row>
    <row r="50" spans="1:16">
      <c r="A50" s="136" t="s">
        <v>59</v>
      </c>
      <c r="B50" s="136" t="e">
        <f>NA()</f>
        <v>#N/A</v>
      </c>
      <c r="C50" s="136">
        <f>IF(ISNUMBER('実質公債費比率（分子）の構造'!K$53),'実質公債費比率（分子）の構造'!K$53,NA())</f>
        <v>718</v>
      </c>
      <c r="D50" s="136" t="e">
        <f>NA()</f>
        <v>#N/A</v>
      </c>
      <c r="E50" s="136" t="e">
        <f>NA()</f>
        <v>#N/A</v>
      </c>
      <c r="F50" s="136">
        <f>IF(ISNUMBER('実質公債費比率（分子）の構造'!L$53),'実質公債費比率（分子）の構造'!L$53,NA())</f>
        <v>673</v>
      </c>
      <c r="G50" s="136" t="e">
        <f>NA()</f>
        <v>#N/A</v>
      </c>
      <c r="H50" s="136" t="e">
        <f>NA()</f>
        <v>#N/A</v>
      </c>
      <c r="I50" s="136">
        <f>IF(ISNUMBER('実質公債費比率（分子）の構造'!M$53),'実質公債費比率（分子）の構造'!M$53,NA())</f>
        <v>589</v>
      </c>
      <c r="J50" s="136" t="e">
        <f>NA()</f>
        <v>#N/A</v>
      </c>
      <c r="K50" s="136" t="e">
        <f>NA()</f>
        <v>#N/A</v>
      </c>
      <c r="L50" s="136">
        <f>IF(ISNUMBER('実質公債費比率（分子）の構造'!N$53),'実質公債費比率（分子）の構造'!N$53,NA())</f>
        <v>564</v>
      </c>
      <c r="M50" s="136" t="e">
        <f>NA()</f>
        <v>#N/A</v>
      </c>
      <c r="N50" s="136" t="e">
        <f>NA()</f>
        <v>#N/A</v>
      </c>
      <c r="O50" s="136">
        <f>IF(ISNUMBER('実質公債費比率（分子）の構造'!O$53),'実質公債費比率（分子）の構造'!O$53,NA())</f>
        <v>501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8891</v>
      </c>
      <c r="E56" s="135"/>
      <c r="F56" s="135"/>
      <c r="G56" s="135">
        <f>'将来負担比率（分子）の構造'!J$51</f>
        <v>8728</v>
      </c>
      <c r="H56" s="135"/>
      <c r="I56" s="135"/>
      <c r="J56" s="135">
        <f>'将来負担比率（分子）の構造'!K$51</f>
        <v>8595</v>
      </c>
      <c r="K56" s="135"/>
      <c r="L56" s="135"/>
      <c r="M56" s="135">
        <f>'将来負担比率（分子）の構造'!L$51</f>
        <v>8613</v>
      </c>
      <c r="N56" s="135"/>
      <c r="O56" s="135"/>
      <c r="P56" s="135">
        <f>'将来負担比率（分子）の構造'!M$51</f>
        <v>8588</v>
      </c>
    </row>
    <row r="57" spans="1:16">
      <c r="A57" s="135" t="s">
        <v>35</v>
      </c>
      <c r="B57" s="135"/>
      <c r="C57" s="135"/>
      <c r="D57" s="135">
        <f>'将来負担比率（分子）の構造'!I$50</f>
        <v>618</v>
      </c>
      <c r="E57" s="135"/>
      <c r="F57" s="135"/>
      <c r="G57" s="135">
        <f>'将来負担比率（分子）の構造'!J$50</f>
        <v>557</v>
      </c>
      <c r="H57" s="135"/>
      <c r="I57" s="135"/>
      <c r="J57" s="135">
        <f>'将来負担比率（分子）の構造'!K$50</f>
        <v>706</v>
      </c>
      <c r="K57" s="135"/>
      <c r="L57" s="135"/>
      <c r="M57" s="135">
        <f>'将来負担比率（分子）の構造'!L$50</f>
        <v>754</v>
      </c>
      <c r="N57" s="135"/>
      <c r="O57" s="135"/>
      <c r="P57" s="135">
        <f>'将来負担比率（分子）の構造'!M$50</f>
        <v>747</v>
      </c>
    </row>
    <row r="58" spans="1:16">
      <c r="A58" s="135" t="s">
        <v>34</v>
      </c>
      <c r="B58" s="135"/>
      <c r="C58" s="135"/>
      <c r="D58" s="135">
        <f>'将来負担比率（分子）の構造'!I$49</f>
        <v>1268</v>
      </c>
      <c r="E58" s="135"/>
      <c r="F58" s="135"/>
      <c r="G58" s="135">
        <f>'将来負担比率（分子）の構造'!J$49</f>
        <v>1780</v>
      </c>
      <c r="H58" s="135"/>
      <c r="I58" s="135"/>
      <c r="J58" s="135">
        <f>'将来負担比率（分子）の構造'!K$49</f>
        <v>2292</v>
      </c>
      <c r="K58" s="135"/>
      <c r="L58" s="135"/>
      <c r="M58" s="135">
        <f>'将来負担比率（分子）の構造'!L$49</f>
        <v>2564</v>
      </c>
      <c r="N58" s="135"/>
      <c r="O58" s="135"/>
      <c r="P58" s="135">
        <f>'将来負担比率（分子）の構造'!M$49</f>
        <v>2045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5</v>
      </c>
      <c r="F61" s="135"/>
      <c r="G61" s="135"/>
      <c r="H61" s="135">
        <f>'将来負担比率（分子）の構造'!K$46</f>
        <v>5</v>
      </c>
      <c r="I61" s="135"/>
      <c r="J61" s="135"/>
      <c r="K61" s="135">
        <f>'将来負担比率（分子）の構造'!L$46</f>
        <v>4</v>
      </c>
      <c r="L61" s="135"/>
      <c r="M61" s="135"/>
      <c r="N61" s="135">
        <f>'将来負担比率（分子）の構造'!M$46</f>
        <v>3</v>
      </c>
      <c r="O61" s="135"/>
      <c r="P61" s="135"/>
    </row>
    <row r="62" spans="1:16">
      <c r="A62" s="135" t="s">
        <v>29</v>
      </c>
      <c r="B62" s="135">
        <f>'将来負担比率（分子）の構造'!I$45</f>
        <v>1535</v>
      </c>
      <c r="C62" s="135"/>
      <c r="D62" s="135"/>
      <c r="E62" s="135">
        <f>'将来負担比率（分子）の構造'!J$45</f>
        <v>1515</v>
      </c>
      <c r="F62" s="135"/>
      <c r="G62" s="135"/>
      <c r="H62" s="135">
        <f>'将来負担比率（分子）の構造'!K$45</f>
        <v>1497</v>
      </c>
      <c r="I62" s="135"/>
      <c r="J62" s="135"/>
      <c r="K62" s="135">
        <f>'将来負担比率（分子）の構造'!L$45</f>
        <v>1480</v>
      </c>
      <c r="L62" s="135"/>
      <c r="M62" s="135"/>
      <c r="N62" s="135">
        <f>'将来負担比率（分子）の構造'!M$45</f>
        <v>1451</v>
      </c>
      <c r="O62" s="135"/>
      <c r="P62" s="135"/>
    </row>
    <row r="63" spans="1:16">
      <c r="A63" s="135" t="s">
        <v>28</v>
      </c>
      <c r="B63" s="135">
        <f>'将来負担比率（分子）の構造'!I$44</f>
        <v>28</v>
      </c>
      <c r="C63" s="135"/>
      <c r="D63" s="135"/>
      <c r="E63" s="135">
        <f>'将来負担比率（分子）の構造'!J$44</f>
        <v>25</v>
      </c>
      <c r="F63" s="135"/>
      <c r="G63" s="135"/>
      <c r="H63" s="135">
        <f>'将来負担比率（分子）の構造'!K$44</f>
        <v>22</v>
      </c>
      <c r="I63" s="135"/>
      <c r="J63" s="135"/>
      <c r="K63" s="135">
        <f>'将来負担比率（分子）の構造'!L$44</f>
        <v>18</v>
      </c>
      <c r="L63" s="135"/>
      <c r="M63" s="135"/>
      <c r="N63" s="135">
        <f>'将来負担比率（分子）の構造'!M$44</f>
        <v>18</v>
      </c>
      <c r="O63" s="135"/>
      <c r="P63" s="135"/>
    </row>
    <row r="64" spans="1:16">
      <c r="A64" s="135" t="s">
        <v>27</v>
      </c>
      <c r="B64" s="135">
        <f>'将来負担比率（分子）の構造'!I$43</f>
        <v>5471</v>
      </c>
      <c r="C64" s="135"/>
      <c r="D64" s="135"/>
      <c r="E64" s="135">
        <f>'将来負担比率（分子）の構造'!J$43</f>
        <v>5498</v>
      </c>
      <c r="F64" s="135"/>
      <c r="G64" s="135"/>
      <c r="H64" s="135">
        <f>'将来負担比率（分子）の構造'!K$43</f>
        <v>5081</v>
      </c>
      <c r="I64" s="135"/>
      <c r="J64" s="135"/>
      <c r="K64" s="135">
        <f>'将来負担比率（分子）の構造'!L$43</f>
        <v>4797</v>
      </c>
      <c r="L64" s="135"/>
      <c r="M64" s="135"/>
      <c r="N64" s="135">
        <f>'将来負担比率（分子）の構造'!M$43</f>
        <v>4526</v>
      </c>
      <c r="O64" s="135"/>
      <c r="P64" s="135"/>
    </row>
    <row r="65" spans="1:16">
      <c r="A65" s="135" t="s">
        <v>26</v>
      </c>
      <c r="B65" s="135">
        <f>'将来負担比率（分子）の構造'!I$42</f>
        <v>318</v>
      </c>
      <c r="C65" s="135"/>
      <c r="D65" s="135"/>
      <c r="E65" s="135">
        <f>'将来負担比率（分子）の構造'!J$42</f>
        <v>227</v>
      </c>
      <c r="F65" s="135"/>
      <c r="G65" s="135"/>
      <c r="H65" s="135">
        <f>'将来負担比率（分子）の構造'!K$42</f>
        <v>136</v>
      </c>
      <c r="I65" s="135"/>
      <c r="J65" s="135"/>
      <c r="K65" s="135">
        <f>'将来負担比率（分子）の構造'!L$42</f>
        <v>66</v>
      </c>
      <c r="L65" s="135"/>
      <c r="M65" s="135"/>
      <c r="N65" s="135">
        <f>'将来負担比率（分子）の構造'!M$42</f>
        <v>24</v>
      </c>
      <c r="O65" s="135"/>
      <c r="P65" s="135"/>
    </row>
    <row r="66" spans="1:16">
      <c r="A66" s="135" t="s">
        <v>25</v>
      </c>
      <c r="B66" s="135">
        <f>'将来負担比率（分子）の構造'!I$41</f>
        <v>9457</v>
      </c>
      <c r="C66" s="135"/>
      <c r="D66" s="135"/>
      <c r="E66" s="135">
        <f>'将来負担比率（分子）の構造'!J$41</f>
        <v>9105</v>
      </c>
      <c r="F66" s="135"/>
      <c r="G66" s="135"/>
      <c r="H66" s="135">
        <f>'将来負担比率（分子）の構造'!K$41</f>
        <v>9020</v>
      </c>
      <c r="I66" s="135"/>
      <c r="J66" s="135"/>
      <c r="K66" s="135">
        <f>'将来負担比率（分子）の構造'!L$41</f>
        <v>8811</v>
      </c>
      <c r="L66" s="135"/>
      <c r="M66" s="135"/>
      <c r="N66" s="135">
        <f>'将来負担比率（分子）の構造'!M$41</f>
        <v>8514</v>
      </c>
      <c r="O66" s="135"/>
      <c r="P66" s="135"/>
    </row>
    <row r="67" spans="1:16">
      <c r="A67" s="135" t="s">
        <v>63</v>
      </c>
      <c r="B67" s="135" t="e">
        <f>NA()</f>
        <v>#N/A</v>
      </c>
      <c r="C67" s="135">
        <f>IF(ISNUMBER('将来負担比率（分子）の構造'!I$52), IF('将来負担比率（分子）の構造'!I$52 &lt; 0, 0, '将来負担比率（分子）の構造'!I$52), NA())</f>
        <v>6038</v>
      </c>
      <c r="D67" s="135" t="e">
        <f>NA()</f>
        <v>#N/A</v>
      </c>
      <c r="E67" s="135" t="e">
        <f>NA()</f>
        <v>#N/A</v>
      </c>
      <c r="F67" s="135">
        <f>IF(ISNUMBER('将来負担比率（分子）の構造'!J$52), IF('将来負担比率（分子）の構造'!J$52 &lt; 0, 0, '将来負担比率（分子）の構造'!J$52), NA())</f>
        <v>5311</v>
      </c>
      <c r="G67" s="135" t="e">
        <f>NA()</f>
        <v>#N/A</v>
      </c>
      <c r="H67" s="135" t="e">
        <f>NA()</f>
        <v>#N/A</v>
      </c>
      <c r="I67" s="135">
        <f>IF(ISNUMBER('将来負担比率（分子）の構造'!K$52), IF('将来負担比率（分子）の構造'!K$52 &lt; 0, 0, '将来負担比率（分子）の構造'!K$52), NA())</f>
        <v>4168</v>
      </c>
      <c r="J67" s="135" t="e">
        <f>NA()</f>
        <v>#N/A</v>
      </c>
      <c r="K67" s="135" t="e">
        <f>NA()</f>
        <v>#N/A</v>
      </c>
      <c r="L67" s="135">
        <f>IF(ISNUMBER('将来負担比率（分子）の構造'!L$52), IF('将来負担比率（分子）の構造'!L$52 &lt; 0, 0, '将来負担比率（分子）の構造'!L$52), NA())</f>
        <v>3244</v>
      </c>
      <c r="M67" s="135" t="e">
        <f>NA()</f>
        <v>#N/A</v>
      </c>
      <c r="N67" s="135" t="e">
        <f>NA()</f>
        <v>#N/A</v>
      </c>
      <c r="O67" s="135">
        <f>IF(ISNUMBER('将来負担比率（分子）の構造'!M$52), IF('将来負担比率（分子）の構造'!M$52 &lt; 0, 0, '将来負担比率（分子）の構造'!M$52), NA())</f>
        <v>3155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F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1920736</v>
      </c>
      <c r="S5" s="581"/>
      <c r="T5" s="581"/>
      <c r="U5" s="581"/>
      <c r="V5" s="581"/>
      <c r="W5" s="581"/>
      <c r="X5" s="581"/>
      <c r="Y5" s="582"/>
      <c r="Z5" s="583">
        <v>23</v>
      </c>
      <c r="AA5" s="583"/>
      <c r="AB5" s="583"/>
      <c r="AC5" s="583"/>
      <c r="AD5" s="584">
        <v>1920736</v>
      </c>
      <c r="AE5" s="584"/>
      <c r="AF5" s="584"/>
      <c r="AG5" s="584"/>
      <c r="AH5" s="584"/>
      <c r="AI5" s="584"/>
      <c r="AJ5" s="584"/>
      <c r="AK5" s="584"/>
      <c r="AL5" s="585">
        <v>39.6</v>
      </c>
      <c r="AM5" s="586"/>
      <c r="AN5" s="586"/>
      <c r="AO5" s="587"/>
      <c r="AP5" s="577" t="s">
        <v>208</v>
      </c>
      <c r="AQ5" s="578"/>
      <c r="AR5" s="578"/>
      <c r="AS5" s="578"/>
      <c r="AT5" s="578"/>
      <c r="AU5" s="578"/>
      <c r="AV5" s="578"/>
      <c r="AW5" s="578"/>
      <c r="AX5" s="578"/>
      <c r="AY5" s="578"/>
      <c r="AZ5" s="578"/>
      <c r="BA5" s="578"/>
      <c r="BB5" s="578"/>
      <c r="BC5" s="578"/>
      <c r="BD5" s="578"/>
      <c r="BE5" s="578"/>
      <c r="BF5" s="579"/>
      <c r="BG5" s="591">
        <v>1886177</v>
      </c>
      <c r="BH5" s="592"/>
      <c r="BI5" s="592"/>
      <c r="BJ5" s="592"/>
      <c r="BK5" s="592"/>
      <c r="BL5" s="592"/>
      <c r="BM5" s="592"/>
      <c r="BN5" s="593"/>
      <c r="BO5" s="594">
        <v>98.2</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83567</v>
      </c>
      <c r="S6" s="592"/>
      <c r="T6" s="592"/>
      <c r="U6" s="592"/>
      <c r="V6" s="592"/>
      <c r="W6" s="592"/>
      <c r="X6" s="592"/>
      <c r="Y6" s="593"/>
      <c r="Z6" s="594">
        <v>1</v>
      </c>
      <c r="AA6" s="594"/>
      <c r="AB6" s="594"/>
      <c r="AC6" s="594"/>
      <c r="AD6" s="595">
        <v>83567</v>
      </c>
      <c r="AE6" s="595"/>
      <c r="AF6" s="595"/>
      <c r="AG6" s="595"/>
      <c r="AH6" s="595"/>
      <c r="AI6" s="595"/>
      <c r="AJ6" s="595"/>
      <c r="AK6" s="595"/>
      <c r="AL6" s="596">
        <v>1.7</v>
      </c>
      <c r="AM6" s="597"/>
      <c r="AN6" s="597"/>
      <c r="AO6" s="598"/>
      <c r="AP6" s="588" t="s">
        <v>214</v>
      </c>
      <c r="AQ6" s="589"/>
      <c r="AR6" s="589"/>
      <c r="AS6" s="589"/>
      <c r="AT6" s="589"/>
      <c r="AU6" s="589"/>
      <c r="AV6" s="589"/>
      <c r="AW6" s="589"/>
      <c r="AX6" s="589"/>
      <c r="AY6" s="589"/>
      <c r="AZ6" s="589"/>
      <c r="BA6" s="589"/>
      <c r="BB6" s="589"/>
      <c r="BC6" s="589"/>
      <c r="BD6" s="589"/>
      <c r="BE6" s="589"/>
      <c r="BF6" s="590"/>
      <c r="BG6" s="591">
        <v>1886177</v>
      </c>
      <c r="BH6" s="592"/>
      <c r="BI6" s="592"/>
      <c r="BJ6" s="592"/>
      <c r="BK6" s="592"/>
      <c r="BL6" s="592"/>
      <c r="BM6" s="592"/>
      <c r="BN6" s="593"/>
      <c r="BO6" s="594">
        <v>98.2</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111125</v>
      </c>
      <c r="CS6" s="592"/>
      <c r="CT6" s="592"/>
      <c r="CU6" s="592"/>
      <c r="CV6" s="592"/>
      <c r="CW6" s="592"/>
      <c r="CX6" s="592"/>
      <c r="CY6" s="593"/>
      <c r="CZ6" s="594">
        <v>1.5</v>
      </c>
      <c r="DA6" s="594"/>
      <c r="DB6" s="594"/>
      <c r="DC6" s="594"/>
      <c r="DD6" s="600">
        <v>3971</v>
      </c>
      <c r="DE6" s="592"/>
      <c r="DF6" s="592"/>
      <c r="DG6" s="592"/>
      <c r="DH6" s="592"/>
      <c r="DI6" s="592"/>
      <c r="DJ6" s="592"/>
      <c r="DK6" s="592"/>
      <c r="DL6" s="592"/>
      <c r="DM6" s="592"/>
      <c r="DN6" s="592"/>
      <c r="DO6" s="592"/>
      <c r="DP6" s="593"/>
      <c r="DQ6" s="600">
        <v>111125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3038</v>
      </c>
      <c r="S7" s="592"/>
      <c r="T7" s="592"/>
      <c r="U7" s="592"/>
      <c r="V7" s="592"/>
      <c r="W7" s="592"/>
      <c r="X7" s="592"/>
      <c r="Y7" s="593"/>
      <c r="Z7" s="594">
        <v>0</v>
      </c>
      <c r="AA7" s="594"/>
      <c r="AB7" s="594"/>
      <c r="AC7" s="594"/>
      <c r="AD7" s="595">
        <v>3038</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607927</v>
      </c>
      <c r="BH7" s="592"/>
      <c r="BI7" s="592"/>
      <c r="BJ7" s="592"/>
      <c r="BK7" s="592"/>
      <c r="BL7" s="592"/>
      <c r="BM7" s="592"/>
      <c r="BN7" s="593"/>
      <c r="BO7" s="594">
        <v>31.7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878335</v>
      </c>
      <c r="CS7" s="592"/>
      <c r="CT7" s="592"/>
      <c r="CU7" s="592"/>
      <c r="CV7" s="592"/>
      <c r="CW7" s="592"/>
      <c r="CX7" s="592"/>
      <c r="CY7" s="593"/>
      <c r="CZ7" s="594">
        <v>11.6</v>
      </c>
      <c r="DA7" s="594"/>
      <c r="DB7" s="594"/>
      <c r="DC7" s="594"/>
      <c r="DD7" s="600">
        <v>156104</v>
      </c>
      <c r="DE7" s="592"/>
      <c r="DF7" s="592"/>
      <c r="DG7" s="592"/>
      <c r="DH7" s="592"/>
      <c r="DI7" s="592"/>
      <c r="DJ7" s="592"/>
      <c r="DK7" s="592"/>
      <c r="DL7" s="592"/>
      <c r="DM7" s="592"/>
      <c r="DN7" s="592"/>
      <c r="DO7" s="592"/>
      <c r="DP7" s="593"/>
      <c r="DQ7" s="600">
        <v>734309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3971</v>
      </c>
      <c r="S8" s="592"/>
      <c r="T8" s="592"/>
      <c r="U8" s="592"/>
      <c r="V8" s="592"/>
      <c r="W8" s="592"/>
      <c r="X8" s="592"/>
      <c r="Y8" s="593"/>
      <c r="Z8" s="594">
        <v>0</v>
      </c>
      <c r="AA8" s="594"/>
      <c r="AB8" s="594"/>
      <c r="AC8" s="594"/>
      <c r="AD8" s="595">
        <v>3971</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23700</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1453752</v>
      </c>
      <c r="CS8" s="592"/>
      <c r="CT8" s="592"/>
      <c r="CU8" s="592"/>
      <c r="CV8" s="592"/>
      <c r="CW8" s="592"/>
      <c r="CX8" s="592"/>
      <c r="CY8" s="593"/>
      <c r="CZ8" s="594">
        <v>19.2</v>
      </c>
      <c r="DA8" s="594"/>
      <c r="DB8" s="594"/>
      <c r="DC8" s="594"/>
      <c r="DD8" s="600">
        <v>1438</v>
      </c>
      <c r="DE8" s="592"/>
      <c r="DF8" s="592"/>
      <c r="DG8" s="592"/>
      <c r="DH8" s="592"/>
      <c r="DI8" s="592"/>
      <c r="DJ8" s="592"/>
      <c r="DK8" s="592"/>
      <c r="DL8" s="592"/>
      <c r="DM8" s="592"/>
      <c r="DN8" s="592"/>
      <c r="DO8" s="592"/>
      <c r="DP8" s="593"/>
      <c r="DQ8" s="600">
        <v>909768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5367</v>
      </c>
      <c r="S9" s="592"/>
      <c r="T9" s="592"/>
      <c r="U9" s="592"/>
      <c r="V9" s="592"/>
      <c r="W9" s="592"/>
      <c r="X9" s="592"/>
      <c r="Y9" s="593"/>
      <c r="Z9" s="594">
        <v>0.1</v>
      </c>
      <c r="AA9" s="594"/>
      <c r="AB9" s="594"/>
      <c r="AC9" s="594"/>
      <c r="AD9" s="595">
        <v>5367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485262</v>
      </c>
      <c r="BH9" s="592"/>
      <c r="BI9" s="592"/>
      <c r="BJ9" s="592"/>
      <c r="BK9" s="592"/>
      <c r="BL9" s="592"/>
      <c r="BM9" s="592"/>
      <c r="BN9" s="593"/>
      <c r="BO9" s="594">
        <v>25.3</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431262</v>
      </c>
      <c r="CS9" s="592"/>
      <c r="CT9" s="592"/>
      <c r="CU9" s="592"/>
      <c r="CV9" s="592"/>
      <c r="CW9" s="592"/>
      <c r="CX9" s="592"/>
      <c r="CY9" s="593"/>
      <c r="CZ9" s="594">
        <v>5.7</v>
      </c>
      <c r="DA9" s="594"/>
      <c r="DB9" s="594"/>
      <c r="DC9" s="594"/>
      <c r="DD9" s="600">
        <v>20204</v>
      </c>
      <c r="DE9" s="592"/>
      <c r="DF9" s="592"/>
      <c r="DG9" s="592"/>
      <c r="DH9" s="592"/>
      <c r="DI9" s="592"/>
      <c r="DJ9" s="592"/>
      <c r="DK9" s="592"/>
      <c r="DL9" s="592"/>
      <c r="DM9" s="592"/>
      <c r="DN9" s="592"/>
      <c r="DO9" s="592"/>
      <c r="DP9" s="593"/>
      <c r="DQ9" s="600">
        <v>402981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137901</v>
      </c>
      <c r="S10" s="592"/>
      <c r="T10" s="592"/>
      <c r="U10" s="592"/>
      <c r="V10" s="592"/>
      <c r="W10" s="592"/>
      <c r="X10" s="592"/>
      <c r="Y10" s="593"/>
      <c r="Z10" s="594">
        <v>1.7</v>
      </c>
      <c r="AA10" s="594"/>
      <c r="AB10" s="594"/>
      <c r="AC10" s="594"/>
      <c r="AD10" s="595">
        <v>137901</v>
      </c>
      <c r="AE10" s="595"/>
      <c r="AF10" s="595"/>
      <c r="AG10" s="595"/>
      <c r="AH10" s="595"/>
      <c r="AI10" s="595"/>
      <c r="AJ10" s="595"/>
      <c r="AK10" s="595"/>
      <c r="AL10" s="596">
        <v>2.8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63633</v>
      </c>
      <c r="BH10" s="592"/>
      <c r="BI10" s="592"/>
      <c r="BJ10" s="592"/>
      <c r="BK10" s="592"/>
      <c r="BL10" s="592"/>
      <c r="BM10" s="592"/>
      <c r="BN10" s="593"/>
      <c r="BO10" s="594">
        <v>3.3</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114870</v>
      </c>
      <c r="CS10" s="592"/>
      <c r="CT10" s="592"/>
      <c r="CU10" s="592"/>
      <c r="CV10" s="592"/>
      <c r="CW10" s="592"/>
      <c r="CX10" s="592"/>
      <c r="CY10" s="593"/>
      <c r="CZ10" s="594">
        <v>1.5</v>
      </c>
      <c r="DA10" s="594"/>
      <c r="DB10" s="594"/>
      <c r="DC10" s="594"/>
      <c r="DD10" s="600" t="s">
        <v>113</v>
      </c>
      <c r="DE10" s="592"/>
      <c r="DF10" s="592"/>
      <c r="DG10" s="592"/>
      <c r="DH10" s="592"/>
      <c r="DI10" s="592"/>
      <c r="DJ10" s="592"/>
      <c r="DK10" s="592"/>
      <c r="DL10" s="592"/>
      <c r="DM10" s="592"/>
      <c r="DN10" s="592"/>
      <c r="DO10" s="592"/>
      <c r="DP10" s="593"/>
      <c r="DQ10" s="600">
        <v>4728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20567</v>
      </c>
      <c r="S11" s="592"/>
      <c r="T11" s="592"/>
      <c r="U11" s="592"/>
      <c r="V11" s="592"/>
      <c r="W11" s="592"/>
      <c r="X11" s="592"/>
      <c r="Y11" s="593"/>
      <c r="Z11" s="594">
        <v>0.2</v>
      </c>
      <c r="AA11" s="594"/>
      <c r="AB11" s="594"/>
      <c r="AC11" s="594"/>
      <c r="AD11" s="595">
        <v>20567</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35332</v>
      </c>
      <c r="BH11" s="592"/>
      <c r="BI11" s="592"/>
      <c r="BJ11" s="592"/>
      <c r="BK11" s="592"/>
      <c r="BL11" s="592"/>
      <c r="BM11" s="592"/>
      <c r="BN11" s="593"/>
      <c r="BO11" s="594">
        <v>1.8</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454455</v>
      </c>
      <c r="CS11" s="592"/>
      <c r="CT11" s="592"/>
      <c r="CU11" s="592"/>
      <c r="CV11" s="592"/>
      <c r="CW11" s="592"/>
      <c r="CX11" s="592"/>
      <c r="CY11" s="593"/>
      <c r="CZ11" s="594">
        <v>6</v>
      </c>
      <c r="DA11" s="594"/>
      <c r="DB11" s="594"/>
      <c r="DC11" s="594"/>
      <c r="DD11" s="600">
        <v>64196</v>
      </c>
      <c r="DE11" s="592"/>
      <c r="DF11" s="592"/>
      <c r="DG11" s="592"/>
      <c r="DH11" s="592"/>
      <c r="DI11" s="592"/>
      <c r="DJ11" s="592"/>
      <c r="DK11" s="592"/>
      <c r="DL11" s="592"/>
      <c r="DM11" s="592"/>
      <c r="DN11" s="592"/>
      <c r="DO11" s="592"/>
      <c r="DP11" s="593"/>
      <c r="DQ11" s="600">
        <v>316518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1102579</v>
      </c>
      <c r="BH12" s="592"/>
      <c r="BI12" s="592"/>
      <c r="BJ12" s="592"/>
      <c r="BK12" s="592"/>
      <c r="BL12" s="592"/>
      <c r="BM12" s="592"/>
      <c r="BN12" s="593"/>
      <c r="BO12" s="594">
        <v>57.4</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359479</v>
      </c>
      <c r="CS12" s="592"/>
      <c r="CT12" s="592"/>
      <c r="CU12" s="592"/>
      <c r="CV12" s="592"/>
      <c r="CW12" s="592"/>
      <c r="CX12" s="592"/>
      <c r="CY12" s="593"/>
      <c r="CZ12" s="594">
        <v>4.7</v>
      </c>
      <c r="DA12" s="594"/>
      <c r="DB12" s="594"/>
      <c r="DC12" s="594"/>
      <c r="DD12" s="600">
        <v>9789</v>
      </c>
      <c r="DE12" s="592"/>
      <c r="DF12" s="592"/>
      <c r="DG12" s="592"/>
      <c r="DH12" s="592"/>
      <c r="DI12" s="592"/>
      <c r="DJ12" s="592"/>
      <c r="DK12" s="592"/>
      <c r="DL12" s="592"/>
      <c r="DM12" s="592"/>
      <c r="DN12" s="592"/>
      <c r="DO12" s="592"/>
      <c r="DP12" s="593"/>
      <c r="DQ12" s="600">
        <v>202508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22982</v>
      </c>
      <c r="S13" s="592"/>
      <c r="T13" s="592"/>
      <c r="U13" s="592"/>
      <c r="V13" s="592"/>
      <c r="W13" s="592"/>
      <c r="X13" s="592"/>
      <c r="Y13" s="593"/>
      <c r="Z13" s="594">
        <v>0.3</v>
      </c>
      <c r="AA13" s="594"/>
      <c r="AB13" s="594"/>
      <c r="AC13" s="594"/>
      <c r="AD13" s="595">
        <v>22982</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1094277</v>
      </c>
      <c r="BH13" s="592"/>
      <c r="BI13" s="592"/>
      <c r="BJ13" s="592"/>
      <c r="BK13" s="592"/>
      <c r="BL13" s="592"/>
      <c r="BM13" s="592"/>
      <c r="BN13" s="593"/>
      <c r="BO13" s="594">
        <v>57</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1558937</v>
      </c>
      <c r="CS13" s="592"/>
      <c r="CT13" s="592"/>
      <c r="CU13" s="592"/>
      <c r="CV13" s="592"/>
      <c r="CW13" s="592"/>
      <c r="CX13" s="592"/>
      <c r="CY13" s="593"/>
      <c r="CZ13" s="594">
        <v>20.5</v>
      </c>
      <c r="DA13" s="594"/>
      <c r="DB13" s="594"/>
      <c r="DC13" s="594"/>
      <c r="DD13" s="600">
        <v>694625</v>
      </c>
      <c r="DE13" s="592"/>
      <c r="DF13" s="592"/>
      <c r="DG13" s="592"/>
      <c r="DH13" s="592"/>
      <c r="DI13" s="592"/>
      <c r="DJ13" s="592"/>
      <c r="DK13" s="592"/>
      <c r="DL13" s="592"/>
      <c r="DM13" s="592"/>
      <c r="DN13" s="592"/>
      <c r="DO13" s="592"/>
      <c r="DP13" s="593"/>
      <c r="DQ13" s="600">
        <v>950121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35865</v>
      </c>
      <c r="BH14" s="592"/>
      <c r="BI14" s="592"/>
      <c r="BJ14" s="592"/>
      <c r="BK14" s="592"/>
      <c r="BL14" s="592"/>
      <c r="BM14" s="592"/>
      <c r="BN14" s="593"/>
      <c r="BO14" s="594">
        <v>1.9</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369180</v>
      </c>
      <c r="CS14" s="592"/>
      <c r="CT14" s="592"/>
      <c r="CU14" s="592"/>
      <c r="CV14" s="592"/>
      <c r="CW14" s="592"/>
      <c r="CX14" s="592"/>
      <c r="CY14" s="593"/>
      <c r="CZ14" s="594">
        <v>4.9000000000000004</v>
      </c>
      <c r="DA14" s="594"/>
      <c r="DB14" s="594"/>
      <c r="DC14" s="594"/>
      <c r="DD14" s="600">
        <v>49104</v>
      </c>
      <c r="DE14" s="592"/>
      <c r="DF14" s="592"/>
      <c r="DG14" s="592"/>
      <c r="DH14" s="592"/>
      <c r="DI14" s="592"/>
      <c r="DJ14" s="592"/>
      <c r="DK14" s="592"/>
      <c r="DL14" s="592"/>
      <c r="DM14" s="592"/>
      <c r="DN14" s="592"/>
      <c r="DO14" s="592"/>
      <c r="DP14" s="593"/>
      <c r="DQ14" s="600">
        <v>317733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2712</v>
      </c>
      <c r="S15" s="592"/>
      <c r="T15" s="592"/>
      <c r="U15" s="592"/>
      <c r="V15" s="592"/>
      <c r="W15" s="592"/>
      <c r="X15" s="592"/>
      <c r="Y15" s="593"/>
      <c r="Z15" s="594">
        <v>0</v>
      </c>
      <c r="AA15" s="594"/>
      <c r="AB15" s="594"/>
      <c r="AC15" s="594"/>
      <c r="AD15" s="595">
        <v>2712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139806</v>
      </c>
      <c r="BH15" s="592"/>
      <c r="BI15" s="592"/>
      <c r="BJ15" s="592"/>
      <c r="BK15" s="592"/>
      <c r="BL15" s="592"/>
      <c r="BM15" s="592"/>
      <c r="BN15" s="593"/>
      <c r="BO15" s="594">
        <v>7.3</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878219</v>
      </c>
      <c r="CS15" s="592"/>
      <c r="CT15" s="592"/>
      <c r="CU15" s="592"/>
      <c r="CV15" s="592"/>
      <c r="CW15" s="592"/>
      <c r="CX15" s="592"/>
      <c r="CY15" s="593"/>
      <c r="CZ15" s="594">
        <v>11.6</v>
      </c>
      <c r="DA15" s="594"/>
      <c r="DB15" s="594"/>
      <c r="DC15" s="594"/>
      <c r="DD15" s="600">
        <v>105374</v>
      </c>
      <c r="DE15" s="592"/>
      <c r="DF15" s="592"/>
      <c r="DG15" s="592"/>
      <c r="DH15" s="592"/>
      <c r="DI15" s="592"/>
      <c r="DJ15" s="592"/>
      <c r="DK15" s="592"/>
      <c r="DL15" s="592"/>
      <c r="DM15" s="592"/>
      <c r="DN15" s="592"/>
      <c r="DO15" s="592"/>
      <c r="DP15" s="593"/>
      <c r="DQ15" s="600">
        <v>703760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3074514</v>
      </c>
      <c r="S16" s="592"/>
      <c r="T16" s="592"/>
      <c r="U16" s="592"/>
      <c r="V16" s="592"/>
      <c r="W16" s="592"/>
      <c r="X16" s="592"/>
      <c r="Y16" s="593"/>
      <c r="Z16" s="594">
        <v>36.799999999999997</v>
      </c>
      <c r="AA16" s="594"/>
      <c r="AB16" s="594"/>
      <c r="AC16" s="594"/>
      <c r="AD16" s="595">
        <v>2610106</v>
      </c>
      <c r="AE16" s="595"/>
      <c r="AF16" s="595"/>
      <c r="AG16" s="595"/>
      <c r="AH16" s="595"/>
      <c r="AI16" s="595"/>
      <c r="AJ16" s="595"/>
      <c r="AK16" s="595"/>
      <c r="AL16" s="596">
        <v>53.8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40334</v>
      </c>
      <c r="CS16" s="592"/>
      <c r="CT16" s="592"/>
      <c r="CU16" s="592"/>
      <c r="CV16" s="592"/>
      <c r="CW16" s="592"/>
      <c r="CX16" s="592"/>
      <c r="CY16" s="593"/>
      <c r="CZ16" s="594">
        <v>0.5</v>
      </c>
      <c r="DA16" s="594"/>
      <c r="DB16" s="594"/>
      <c r="DC16" s="594"/>
      <c r="DD16" s="600" t="s">
        <v>113</v>
      </c>
      <c r="DE16" s="592"/>
      <c r="DF16" s="592"/>
      <c r="DG16" s="592"/>
      <c r="DH16" s="592"/>
      <c r="DI16" s="592"/>
      <c r="DJ16" s="592"/>
      <c r="DK16" s="592"/>
      <c r="DL16" s="592"/>
      <c r="DM16" s="592"/>
      <c r="DN16" s="592"/>
      <c r="DO16" s="592"/>
      <c r="DP16" s="593"/>
      <c r="DQ16" s="600">
        <v>20646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2610106</v>
      </c>
      <c r="S17" s="592"/>
      <c r="T17" s="592"/>
      <c r="U17" s="592"/>
      <c r="V17" s="592"/>
      <c r="W17" s="592"/>
      <c r="X17" s="592"/>
      <c r="Y17" s="593"/>
      <c r="Z17" s="594">
        <v>31.2</v>
      </c>
      <c r="AA17" s="594"/>
      <c r="AB17" s="594"/>
      <c r="AC17" s="594"/>
      <c r="AD17" s="595">
        <v>2610106</v>
      </c>
      <c r="AE17" s="595"/>
      <c r="AF17" s="595"/>
      <c r="AG17" s="595"/>
      <c r="AH17" s="595"/>
      <c r="AI17" s="595"/>
      <c r="AJ17" s="595"/>
      <c r="AK17" s="595"/>
      <c r="AL17" s="596">
        <v>53.8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941415</v>
      </c>
      <c r="CS17" s="592"/>
      <c r="CT17" s="592"/>
      <c r="CU17" s="592"/>
      <c r="CV17" s="592"/>
      <c r="CW17" s="592"/>
      <c r="CX17" s="592"/>
      <c r="CY17" s="593"/>
      <c r="CZ17" s="594">
        <v>12.4</v>
      </c>
      <c r="DA17" s="594"/>
      <c r="DB17" s="594"/>
      <c r="DC17" s="594"/>
      <c r="DD17" s="600" t="s">
        <v>113</v>
      </c>
      <c r="DE17" s="592"/>
      <c r="DF17" s="592"/>
      <c r="DG17" s="592"/>
      <c r="DH17" s="592"/>
      <c r="DI17" s="592"/>
      <c r="DJ17" s="592"/>
      <c r="DK17" s="592"/>
      <c r="DL17" s="592"/>
      <c r="DM17" s="592"/>
      <c r="DN17" s="592"/>
      <c r="DO17" s="592"/>
      <c r="DP17" s="593"/>
      <c r="DQ17" s="600">
        <v>891334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396109</v>
      </c>
      <c r="S18" s="592"/>
      <c r="T18" s="592"/>
      <c r="U18" s="592"/>
      <c r="V18" s="592"/>
      <c r="W18" s="592"/>
      <c r="X18" s="592"/>
      <c r="Y18" s="593"/>
      <c r="Z18" s="594">
        <v>4.7</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68299</v>
      </c>
      <c r="S19" s="592"/>
      <c r="T19" s="592"/>
      <c r="U19" s="592"/>
      <c r="V19" s="592"/>
      <c r="W19" s="592"/>
      <c r="X19" s="592"/>
      <c r="Y19" s="593"/>
      <c r="Z19" s="594">
        <v>0.8</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34559</v>
      </c>
      <c r="BH19" s="592"/>
      <c r="BI19" s="592"/>
      <c r="BJ19" s="592"/>
      <c r="BK19" s="592"/>
      <c r="BL19" s="592"/>
      <c r="BM19" s="592"/>
      <c r="BN19" s="593"/>
      <c r="BO19" s="594">
        <v>1.8</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5275355</v>
      </c>
      <c r="S20" s="592"/>
      <c r="T20" s="592"/>
      <c r="U20" s="592"/>
      <c r="V20" s="592"/>
      <c r="W20" s="592"/>
      <c r="X20" s="592"/>
      <c r="Y20" s="593"/>
      <c r="Z20" s="594">
        <v>63.2</v>
      </c>
      <c r="AA20" s="594"/>
      <c r="AB20" s="594"/>
      <c r="AC20" s="594"/>
      <c r="AD20" s="595">
        <v>4810947</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34559</v>
      </c>
      <c r="BH20" s="592"/>
      <c r="BI20" s="592"/>
      <c r="BJ20" s="592"/>
      <c r="BK20" s="592"/>
      <c r="BL20" s="592"/>
      <c r="BM20" s="592"/>
      <c r="BN20" s="593"/>
      <c r="BO20" s="594">
        <v>1.8</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7591363</v>
      </c>
      <c r="CS20" s="592"/>
      <c r="CT20" s="592"/>
      <c r="CU20" s="592"/>
      <c r="CV20" s="592"/>
      <c r="CW20" s="592"/>
      <c r="CX20" s="592"/>
      <c r="CY20" s="593"/>
      <c r="CZ20" s="594">
        <v>100</v>
      </c>
      <c r="DA20" s="594"/>
      <c r="DB20" s="594"/>
      <c r="DC20" s="594"/>
      <c r="DD20" s="600">
        <v>1104805</v>
      </c>
      <c r="DE20" s="592"/>
      <c r="DF20" s="592"/>
      <c r="DG20" s="592"/>
      <c r="DH20" s="592"/>
      <c r="DI20" s="592"/>
      <c r="DJ20" s="592"/>
      <c r="DK20" s="592"/>
      <c r="DL20" s="592"/>
      <c r="DM20" s="592"/>
      <c r="DN20" s="592"/>
      <c r="DO20" s="592"/>
      <c r="DP20" s="593"/>
      <c r="DQ20" s="600">
        <v>5565531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2725</v>
      </c>
      <c r="S21" s="592"/>
      <c r="T21" s="592"/>
      <c r="U21" s="592"/>
      <c r="V21" s="592"/>
      <c r="W21" s="592"/>
      <c r="X21" s="592"/>
      <c r="Y21" s="593"/>
      <c r="Z21" s="594">
        <v>0</v>
      </c>
      <c r="AA21" s="594"/>
      <c r="AB21" s="594"/>
      <c r="AC21" s="594"/>
      <c r="AD21" s="595">
        <v>2725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34559</v>
      </c>
      <c r="BH21" s="592"/>
      <c r="BI21" s="592"/>
      <c r="BJ21" s="592"/>
      <c r="BK21" s="592"/>
      <c r="BL21" s="592"/>
      <c r="BM21" s="592"/>
      <c r="BN21" s="593"/>
      <c r="BO21" s="594">
        <v>1.8</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91866</v>
      </c>
      <c r="S22" s="592"/>
      <c r="T22" s="592"/>
      <c r="U22" s="592"/>
      <c r="V22" s="592"/>
      <c r="W22" s="592"/>
      <c r="X22" s="592"/>
      <c r="Y22" s="593"/>
      <c r="Z22" s="594">
        <v>1.1000000000000001</v>
      </c>
      <c r="AA22" s="594"/>
      <c r="AB22" s="594"/>
      <c r="AC22" s="594"/>
      <c r="AD22" s="595">
        <v>1047</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144289</v>
      </c>
      <c r="S23" s="592"/>
      <c r="T23" s="592"/>
      <c r="U23" s="592"/>
      <c r="V23" s="592"/>
      <c r="W23" s="592"/>
      <c r="X23" s="592"/>
      <c r="Y23" s="593"/>
      <c r="Z23" s="594">
        <v>1.7</v>
      </c>
      <c r="AA23" s="594"/>
      <c r="AB23" s="594"/>
      <c r="AC23" s="594"/>
      <c r="AD23" s="595">
        <v>7433</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18123</v>
      </c>
      <c r="S24" s="592"/>
      <c r="T24" s="592"/>
      <c r="U24" s="592"/>
      <c r="V24" s="592"/>
      <c r="W24" s="592"/>
      <c r="X24" s="592"/>
      <c r="Y24" s="593"/>
      <c r="Z24" s="594">
        <v>0.2</v>
      </c>
      <c r="AA24" s="594"/>
      <c r="AB24" s="594"/>
      <c r="AC24" s="594"/>
      <c r="AD24" s="595">
        <v>4214</v>
      </c>
      <c r="AE24" s="595"/>
      <c r="AF24" s="595"/>
      <c r="AG24" s="595"/>
      <c r="AH24" s="595"/>
      <c r="AI24" s="595"/>
      <c r="AJ24" s="595"/>
      <c r="AK24" s="595"/>
      <c r="AL24" s="596">
        <v>0.1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2862417</v>
      </c>
      <c r="CS24" s="581"/>
      <c r="CT24" s="581"/>
      <c r="CU24" s="581"/>
      <c r="CV24" s="581"/>
      <c r="CW24" s="581"/>
      <c r="CX24" s="581"/>
      <c r="CY24" s="582"/>
      <c r="CZ24" s="620">
        <v>37.700000000000003</v>
      </c>
      <c r="DA24" s="621"/>
      <c r="DB24" s="621"/>
      <c r="DC24" s="622"/>
      <c r="DD24" s="619">
        <v>2325211</v>
      </c>
      <c r="DE24" s="581"/>
      <c r="DF24" s="581"/>
      <c r="DG24" s="581"/>
      <c r="DH24" s="581"/>
      <c r="DI24" s="581"/>
      <c r="DJ24" s="581"/>
      <c r="DK24" s="582"/>
      <c r="DL24" s="619">
        <v>2316066</v>
      </c>
      <c r="DM24" s="581"/>
      <c r="DN24" s="581"/>
      <c r="DO24" s="581"/>
      <c r="DP24" s="581"/>
      <c r="DQ24" s="581"/>
      <c r="DR24" s="581"/>
      <c r="DS24" s="581"/>
      <c r="DT24" s="581"/>
      <c r="DU24" s="581"/>
      <c r="DV24" s="582"/>
      <c r="DW24" s="585">
        <v>44.7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690565</v>
      </c>
      <c r="S25" s="592"/>
      <c r="T25" s="592"/>
      <c r="U25" s="592"/>
      <c r="V25" s="592"/>
      <c r="W25" s="592"/>
      <c r="X25" s="592"/>
      <c r="Y25" s="593"/>
      <c r="Z25" s="594">
        <v>8.3000000000000007</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1398880</v>
      </c>
      <c r="CS25" s="611"/>
      <c r="CT25" s="611"/>
      <c r="CU25" s="611"/>
      <c r="CV25" s="611"/>
      <c r="CW25" s="611"/>
      <c r="CX25" s="611"/>
      <c r="CY25" s="612"/>
      <c r="CZ25" s="625">
        <v>18.399999999999999</v>
      </c>
      <c r="DA25" s="626"/>
      <c r="DB25" s="626"/>
      <c r="DC25" s="627"/>
      <c r="DD25" s="600">
        <v>1309358</v>
      </c>
      <c r="DE25" s="611"/>
      <c r="DF25" s="611"/>
      <c r="DG25" s="611"/>
      <c r="DH25" s="611"/>
      <c r="DI25" s="611"/>
      <c r="DJ25" s="611"/>
      <c r="DK25" s="612"/>
      <c r="DL25" s="600">
        <v>1308381</v>
      </c>
      <c r="DM25" s="611"/>
      <c r="DN25" s="611"/>
      <c r="DO25" s="611"/>
      <c r="DP25" s="611"/>
      <c r="DQ25" s="611"/>
      <c r="DR25" s="611"/>
      <c r="DS25" s="611"/>
      <c r="DT25" s="611"/>
      <c r="DU25" s="611"/>
      <c r="DV25" s="612"/>
      <c r="DW25" s="596">
        <v>25.2</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754394</v>
      </c>
      <c r="CS26" s="592"/>
      <c r="CT26" s="592"/>
      <c r="CU26" s="592"/>
      <c r="CV26" s="592"/>
      <c r="CW26" s="592"/>
      <c r="CX26" s="592"/>
      <c r="CY26" s="593"/>
      <c r="CZ26" s="625">
        <v>9.9</v>
      </c>
      <c r="DA26" s="626"/>
      <c r="DB26" s="626"/>
      <c r="DC26" s="627"/>
      <c r="DD26" s="600">
        <v>723389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532493</v>
      </c>
      <c r="S27" s="592"/>
      <c r="T27" s="592"/>
      <c r="U27" s="592"/>
      <c r="V27" s="592"/>
      <c r="W27" s="592"/>
      <c r="X27" s="592"/>
      <c r="Y27" s="593"/>
      <c r="Z27" s="594">
        <v>6.4</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1920736</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522122</v>
      </c>
      <c r="CS27" s="611"/>
      <c r="CT27" s="611"/>
      <c r="CU27" s="611"/>
      <c r="CV27" s="611"/>
      <c r="CW27" s="611"/>
      <c r="CX27" s="611"/>
      <c r="CY27" s="612"/>
      <c r="CZ27" s="625">
        <v>6.9</v>
      </c>
      <c r="DA27" s="626"/>
      <c r="DB27" s="626"/>
      <c r="DC27" s="627"/>
      <c r="DD27" s="600">
        <v>124519</v>
      </c>
      <c r="DE27" s="611"/>
      <c r="DF27" s="611"/>
      <c r="DG27" s="611"/>
      <c r="DH27" s="611"/>
      <c r="DI27" s="611"/>
      <c r="DJ27" s="611"/>
      <c r="DK27" s="612"/>
      <c r="DL27" s="600">
        <v>124515</v>
      </c>
      <c r="DM27" s="611"/>
      <c r="DN27" s="611"/>
      <c r="DO27" s="611"/>
      <c r="DP27" s="611"/>
      <c r="DQ27" s="611"/>
      <c r="DR27" s="611"/>
      <c r="DS27" s="611"/>
      <c r="DT27" s="611"/>
      <c r="DU27" s="611"/>
      <c r="DV27" s="612"/>
      <c r="DW27" s="596">
        <v>2.4</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16707</v>
      </c>
      <c r="S28" s="592"/>
      <c r="T28" s="592"/>
      <c r="U28" s="592"/>
      <c r="V28" s="592"/>
      <c r="W28" s="592"/>
      <c r="X28" s="592"/>
      <c r="Y28" s="593"/>
      <c r="Z28" s="594">
        <v>0.2</v>
      </c>
      <c r="AA28" s="594"/>
      <c r="AB28" s="594"/>
      <c r="AC28" s="594"/>
      <c r="AD28" s="595">
        <v>12828</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941415</v>
      </c>
      <c r="CS28" s="592"/>
      <c r="CT28" s="592"/>
      <c r="CU28" s="592"/>
      <c r="CV28" s="592"/>
      <c r="CW28" s="592"/>
      <c r="CX28" s="592"/>
      <c r="CY28" s="593"/>
      <c r="CZ28" s="625">
        <v>12.4</v>
      </c>
      <c r="DA28" s="626"/>
      <c r="DB28" s="626"/>
      <c r="DC28" s="627"/>
      <c r="DD28" s="600">
        <v>891334</v>
      </c>
      <c r="DE28" s="592"/>
      <c r="DF28" s="592"/>
      <c r="DG28" s="592"/>
      <c r="DH28" s="592"/>
      <c r="DI28" s="592"/>
      <c r="DJ28" s="592"/>
      <c r="DK28" s="593"/>
      <c r="DL28" s="600">
        <v>883170</v>
      </c>
      <c r="DM28" s="592"/>
      <c r="DN28" s="592"/>
      <c r="DO28" s="592"/>
      <c r="DP28" s="592"/>
      <c r="DQ28" s="592"/>
      <c r="DR28" s="592"/>
      <c r="DS28" s="592"/>
      <c r="DT28" s="592"/>
      <c r="DU28" s="592"/>
      <c r="DV28" s="593"/>
      <c r="DW28" s="596">
        <v>17</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42377</v>
      </c>
      <c r="S29" s="592"/>
      <c r="T29" s="592"/>
      <c r="U29" s="592"/>
      <c r="V29" s="592"/>
      <c r="W29" s="592"/>
      <c r="X29" s="592"/>
      <c r="Y29" s="593"/>
      <c r="Z29" s="594">
        <v>0.5</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941415</v>
      </c>
      <c r="CS29" s="611"/>
      <c r="CT29" s="611"/>
      <c r="CU29" s="611"/>
      <c r="CV29" s="611"/>
      <c r="CW29" s="611"/>
      <c r="CX29" s="611"/>
      <c r="CY29" s="612"/>
      <c r="CZ29" s="625">
        <v>12.4</v>
      </c>
      <c r="DA29" s="626"/>
      <c r="DB29" s="626"/>
      <c r="DC29" s="627"/>
      <c r="DD29" s="600">
        <v>891334</v>
      </c>
      <c r="DE29" s="611"/>
      <c r="DF29" s="611"/>
      <c r="DG29" s="611"/>
      <c r="DH29" s="611"/>
      <c r="DI29" s="611"/>
      <c r="DJ29" s="611"/>
      <c r="DK29" s="612"/>
      <c r="DL29" s="600">
        <v>883170</v>
      </c>
      <c r="DM29" s="611"/>
      <c r="DN29" s="611"/>
      <c r="DO29" s="611"/>
      <c r="DP29" s="611"/>
      <c r="DQ29" s="611"/>
      <c r="DR29" s="611"/>
      <c r="DS29" s="611"/>
      <c r="DT29" s="611"/>
      <c r="DU29" s="611"/>
      <c r="DV29" s="612"/>
      <c r="DW29" s="596">
        <v>17</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430540</v>
      </c>
      <c r="S30" s="592"/>
      <c r="T30" s="592"/>
      <c r="U30" s="592"/>
      <c r="V30" s="592"/>
      <c r="W30" s="592"/>
      <c r="X30" s="592"/>
      <c r="Y30" s="593"/>
      <c r="Z30" s="594">
        <v>5.2</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96.5</v>
      </c>
      <c r="BH30" s="650"/>
      <c r="BI30" s="650"/>
      <c r="BJ30" s="650"/>
      <c r="BK30" s="650"/>
      <c r="BL30" s="650"/>
      <c r="BM30" s="586">
        <v>82.2</v>
      </c>
      <c r="BN30" s="650"/>
      <c r="BO30" s="650"/>
      <c r="BP30" s="650"/>
      <c r="BQ30" s="651"/>
      <c r="BR30" s="649">
        <v>96.3</v>
      </c>
      <c r="BS30" s="650"/>
      <c r="BT30" s="650"/>
      <c r="BU30" s="650"/>
      <c r="BV30" s="650"/>
      <c r="BW30" s="650"/>
      <c r="BX30" s="586">
        <v>81.3</v>
      </c>
      <c r="BY30" s="650"/>
      <c r="BZ30" s="650"/>
      <c r="CA30" s="650"/>
      <c r="CB30" s="651"/>
      <c r="CD30" s="654"/>
      <c r="CE30" s="655"/>
      <c r="CF30" s="605" t="s">
        <v>292</v>
      </c>
      <c r="CG30" s="606"/>
      <c r="CH30" s="606"/>
      <c r="CI30" s="606"/>
      <c r="CJ30" s="606"/>
      <c r="CK30" s="606"/>
      <c r="CL30" s="606"/>
      <c r="CM30" s="606"/>
      <c r="CN30" s="606"/>
      <c r="CO30" s="606"/>
      <c r="CP30" s="606"/>
      <c r="CQ30" s="607"/>
      <c r="CR30" s="591">
        <v>818920</v>
      </c>
      <c r="CS30" s="592"/>
      <c r="CT30" s="592"/>
      <c r="CU30" s="592"/>
      <c r="CV30" s="592"/>
      <c r="CW30" s="592"/>
      <c r="CX30" s="592"/>
      <c r="CY30" s="593"/>
      <c r="CZ30" s="625">
        <v>10.8</v>
      </c>
      <c r="DA30" s="626"/>
      <c r="DB30" s="626"/>
      <c r="DC30" s="627"/>
      <c r="DD30" s="600">
        <v>768839</v>
      </c>
      <c r="DE30" s="592"/>
      <c r="DF30" s="592"/>
      <c r="DG30" s="592"/>
      <c r="DH30" s="592"/>
      <c r="DI30" s="592"/>
      <c r="DJ30" s="592"/>
      <c r="DK30" s="593"/>
      <c r="DL30" s="600">
        <v>760675</v>
      </c>
      <c r="DM30" s="592"/>
      <c r="DN30" s="592"/>
      <c r="DO30" s="592"/>
      <c r="DP30" s="592"/>
      <c r="DQ30" s="592"/>
      <c r="DR30" s="592"/>
      <c r="DS30" s="592"/>
      <c r="DT30" s="592"/>
      <c r="DU30" s="592"/>
      <c r="DV30" s="593"/>
      <c r="DW30" s="596">
        <v>14.7</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346369</v>
      </c>
      <c r="S31" s="592"/>
      <c r="T31" s="592"/>
      <c r="U31" s="592"/>
      <c r="V31" s="592"/>
      <c r="W31" s="592"/>
      <c r="X31" s="592"/>
      <c r="Y31" s="593"/>
      <c r="Z31" s="594">
        <v>4.0999999999999996</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98.4</v>
      </c>
      <c r="BH31" s="611"/>
      <c r="BI31" s="611"/>
      <c r="BJ31" s="611"/>
      <c r="BK31" s="611"/>
      <c r="BL31" s="611"/>
      <c r="BM31" s="597">
        <v>95.5</v>
      </c>
      <c r="BN31" s="647"/>
      <c r="BO31" s="647"/>
      <c r="BP31" s="647"/>
      <c r="BQ31" s="648"/>
      <c r="BR31" s="646">
        <v>98.6</v>
      </c>
      <c r="BS31" s="611"/>
      <c r="BT31" s="611"/>
      <c r="BU31" s="611"/>
      <c r="BV31" s="611"/>
      <c r="BW31" s="611"/>
      <c r="BX31" s="597">
        <v>96.1</v>
      </c>
      <c r="BY31" s="647"/>
      <c r="BZ31" s="647"/>
      <c r="CA31" s="647"/>
      <c r="CB31" s="648"/>
      <c r="CD31" s="654"/>
      <c r="CE31" s="655"/>
      <c r="CF31" s="605" t="s">
        <v>296</v>
      </c>
      <c r="CG31" s="606"/>
      <c r="CH31" s="606"/>
      <c r="CI31" s="606"/>
      <c r="CJ31" s="606"/>
      <c r="CK31" s="606"/>
      <c r="CL31" s="606"/>
      <c r="CM31" s="606"/>
      <c r="CN31" s="606"/>
      <c r="CO31" s="606"/>
      <c r="CP31" s="606"/>
      <c r="CQ31" s="607"/>
      <c r="CR31" s="591">
        <v>122495</v>
      </c>
      <c r="CS31" s="611"/>
      <c r="CT31" s="611"/>
      <c r="CU31" s="611"/>
      <c r="CV31" s="611"/>
      <c r="CW31" s="611"/>
      <c r="CX31" s="611"/>
      <c r="CY31" s="612"/>
      <c r="CZ31" s="625">
        <v>1.6</v>
      </c>
      <c r="DA31" s="626"/>
      <c r="DB31" s="626"/>
      <c r="DC31" s="627"/>
      <c r="DD31" s="600">
        <v>122495</v>
      </c>
      <c r="DE31" s="611"/>
      <c r="DF31" s="611"/>
      <c r="DG31" s="611"/>
      <c r="DH31" s="611"/>
      <c r="DI31" s="611"/>
      <c r="DJ31" s="611"/>
      <c r="DK31" s="612"/>
      <c r="DL31" s="600">
        <v>122495</v>
      </c>
      <c r="DM31" s="611"/>
      <c r="DN31" s="611"/>
      <c r="DO31" s="611"/>
      <c r="DP31" s="611"/>
      <c r="DQ31" s="611"/>
      <c r="DR31" s="611"/>
      <c r="DS31" s="611"/>
      <c r="DT31" s="611"/>
      <c r="DU31" s="611"/>
      <c r="DV31" s="612"/>
      <c r="DW31" s="596">
        <v>2.4</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240305</v>
      </c>
      <c r="S32" s="592"/>
      <c r="T32" s="592"/>
      <c r="U32" s="592"/>
      <c r="V32" s="592"/>
      <c r="W32" s="592"/>
      <c r="X32" s="592"/>
      <c r="Y32" s="593"/>
      <c r="Z32" s="594">
        <v>2.9</v>
      </c>
      <c r="AA32" s="594"/>
      <c r="AB32" s="594"/>
      <c r="AC32" s="594"/>
      <c r="AD32" s="595">
        <v>8695</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94.8</v>
      </c>
      <c r="BH32" s="659"/>
      <c r="BI32" s="659"/>
      <c r="BJ32" s="659"/>
      <c r="BK32" s="659"/>
      <c r="BL32" s="659"/>
      <c r="BM32" s="660">
        <v>74.099999999999994</v>
      </c>
      <c r="BN32" s="659"/>
      <c r="BO32" s="659"/>
      <c r="BP32" s="659"/>
      <c r="BQ32" s="661"/>
      <c r="BR32" s="658">
        <v>94.4</v>
      </c>
      <c r="BS32" s="659"/>
      <c r="BT32" s="659"/>
      <c r="BU32" s="659"/>
      <c r="BV32" s="659"/>
      <c r="BW32" s="659"/>
      <c r="BX32" s="660">
        <v>73.099999999999994</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521400</v>
      </c>
      <c r="S33" s="592"/>
      <c r="T33" s="592"/>
      <c r="U33" s="592"/>
      <c r="V33" s="592"/>
      <c r="W33" s="592"/>
      <c r="X33" s="592"/>
      <c r="Y33" s="593"/>
      <c r="Z33" s="594">
        <v>6.2</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3583807</v>
      </c>
      <c r="CS33" s="611"/>
      <c r="CT33" s="611"/>
      <c r="CU33" s="611"/>
      <c r="CV33" s="611"/>
      <c r="CW33" s="611"/>
      <c r="CX33" s="611"/>
      <c r="CY33" s="612"/>
      <c r="CZ33" s="625">
        <v>47.2</v>
      </c>
      <c r="DA33" s="626"/>
      <c r="DB33" s="626"/>
      <c r="DC33" s="627"/>
      <c r="DD33" s="600">
        <v>2901616</v>
      </c>
      <c r="DE33" s="611"/>
      <c r="DF33" s="611"/>
      <c r="DG33" s="611"/>
      <c r="DH33" s="611"/>
      <c r="DI33" s="611"/>
      <c r="DJ33" s="611"/>
      <c r="DK33" s="612"/>
      <c r="DL33" s="600">
        <v>2235623</v>
      </c>
      <c r="DM33" s="611"/>
      <c r="DN33" s="611"/>
      <c r="DO33" s="611"/>
      <c r="DP33" s="611"/>
      <c r="DQ33" s="611"/>
      <c r="DR33" s="611"/>
      <c r="DS33" s="611"/>
      <c r="DT33" s="611"/>
      <c r="DU33" s="611"/>
      <c r="DV33" s="612"/>
      <c r="DW33" s="596">
        <v>43.1</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1151679</v>
      </c>
      <c r="CS34" s="592"/>
      <c r="CT34" s="592"/>
      <c r="CU34" s="592"/>
      <c r="CV34" s="592"/>
      <c r="CW34" s="592"/>
      <c r="CX34" s="592"/>
      <c r="CY34" s="593"/>
      <c r="CZ34" s="625">
        <v>15.2</v>
      </c>
      <c r="DA34" s="626"/>
      <c r="DB34" s="626"/>
      <c r="DC34" s="627"/>
      <c r="DD34" s="600">
        <v>798796</v>
      </c>
      <c r="DE34" s="592"/>
      <c r="DF34" s="592"/>
      <c r="DG34" s="592"/>
      <c r="DH34" s="592"/>
      <c r="DI34" s="592"/>
      <c r="DJ34" s="592"/>
      <c r="DK34" s="593"/>
      <c r="DL34" s="600">
        <v>749710</v>
      </c>
      <c r="DM34" s="592"/>
      <c r="DN34" s="592"/>
      <c r="DO34" s="592"/>
      <c r="DP34" s="592"/>
      <c r="DQ34" s="592"/>
      <c r="DR34" s="592"/>
      <c r="DS34" s="592"/>
      <c r="DT34" s="592"/>
      <c r="DU34" s="592"/>
      <c r="DV34" s="593"/>
      <c r="DW34" s="596">
        <v>14.5</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338400</v>
      </c>
      <c r="S35" s="592"/>
      <c r="T35" s="592"/>
      <c r="U35" s="592"/>
      <c r="V35" s="592"/>
      <c r="W35" s="592"/>
      <c r="X35" s="592"/>
      <c r="Y35" s="593"/>
      <c r="Z35" s="594">
        <v>4.0999999999999996</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868356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118014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377722</v>
      </c>
      <c r="CS35" s="611"/>
      <c r="CT35" s="611"/>
      <c r="CU35" s="611"/>
      <c r="CV35" s="611"/>
      <c r="CW35" s="611"/>
      <c r="CX35" s="611"/>
      <c r="CY35" s="612"/>
      <c r="CZ35" s="625">
        <v>5</v>
      </c>
      <c r="DA35" s="626"/>
      <c r="DB35" s="626"/>
      <c r="DC35" s="627"/>
      <c r="DD35" s="600">
        <v>350079</v>
      </c>
      <c r="DE35" s="611"/>
      <c r="DF35" s="611"/>
      <c r="DG35" s="611"/>
      <c r="DH35" s="611"/>
      <c r="DI35" s="611"/>
      <c r="DJ35" s="611"/>
      <c r="DK35" s="612"/>
      <c r="DL35" s="600">
        <v>218607</v>
      </c>
      <c r="DM35" s="611"/>
      <c r="DN35" s="611"/>
      <c r="DO35" s="611"/>
      <c r="DP35" s="611"/>
      <c r="DQ35" s="611"/>
      <c r="DR35" s="611"/>
      <c r="DS35" s="611"/>
      <c r="DT35" s="611"/>
      <c r="DU35" s="611"/>
      <c r="DV35" s="612"/>
      <c r="DW35" s="596">
        <v>4.2</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8353114</v>
      </c>
      <c r="S36" s="664"/>
      <c r="T36" s="664"/>
      <c r="U36" s="664"/>
      <c r="V36" s="664"/>
      <c r="W36" s="664"/>
      <c r="X36" s="664"/>
      <c r="Y36" s="665"/>
      <c r="Z36" s="666">
        <v>100</v>
      </c>
      <c r="AA36" s="666"/>
      <c r="AB36" s="666"/>
      <c r="AC36" s="666"/>
      <c r="AD36" s="667">
        <v>4847889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378285</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101306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1039135</v>
      </c>
      <c r="CS36" s="592"/>
      <c r="CT36" s="592"/>
      <c r="CU36" s="592"/>
      <c r="CV36" s="592"/>
      <c r="CW36" s="592"/>
      <c r="CX36" s="592"/>
      <c r="CY36" s="593"/>
      <c r="CZ36" s="625">
        <v>13.7</v>
      </c>
      <c r="DA36" s="626"/>
      <c r="DB36" s="626"/>
      <c r="DC36" s="627"/>
      <c r="DD36" s="600">
        <v>970660</v>
      </c>
      <c r="DE36" s="592"/>
      <c r="DF36" s="592"/>
      <c r="DG36" s="592"/>
      <c r="DH36" s="592"/>
      <c r="DI36" s="592"/>
      <c r="DJ36" s="592"/>
      <c r="DK36" s="593"/>
      <c r="DL36" s="600">
        <v>779015</v>
      </c>
      <c r="DM36" s="592"/>
      <c r="DN36" s="592"/>
      <c r="DO36" s="592"/>
      <c r="DP36" s="592"/>
      <c r="DQ36" s="592"/>
      <c r="DR36" s="592"/>
      <c r="DS36" s="592"/>
      <c r="DT36" s="592"/>
      <c r="DU36" s="592"/>
      <c r="DV36" s="593"/>
      <c r="DW36" s="596">
        <v>15</v>
      </c>
      <c r="DX36" s="623"/>
      <c r="DY36" s="623"/>
      <c r="DZ36" s="623"/>
      <c r="EA36" s="623"/>
      <c r="EB36" s="623"/>
      <c r="EC36" s="624"/>
    </row>
    <row r="37" spans="2:133" ht="11.25" customHeight="1">
      <c r="AQ37" s="670" t="s">
        <v>314</v>
      </c>
      <c r="AR37" s="671"/>
      <c r="AS37" s="671"/>
      <c r="AT37" s="671"/>
      <c r="AU37" s="671"/>
      <c r="AV37" s="671"/>
      <c r="AW37" s="671"/>
      <c r="AX37" s="671"/>
      <c r="AY37" s="672"/>
      <c r="AZ37" s="591">
        <v>53162</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2321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591456</v>
      </c>
      <c r="CS37" s="611"/>
      <c r="CT37" s="611"/>
      <c r="CU37" s="611"/>
      <c r="CV37" s="611"/>
      <c r="CW37" s="611"/>
      <c r="CX37" s="611"/>
      <c r="CY37" s="612"/>
      <c r="CZ37" s="625">
        <v>7.8</v>
      </c>
      <c r="DA37" s="626"/>
      <c r="DB37" s="626"/>
      <c r="DC37" s="627"/>
      <c r="DD37" s="600">
        <v>591456</v>
      </c>
      <c r="DE37" s="611"/>
      <c r="DF37" s="611"/>
      <c r="DG37" s="611"/>
      <c r="DH37" s="611"/>
      <c r="DI37" s="611"/>
      <c r="DJ37" s="611"/>
      <c r="DK37" s="612"/>
      <c r="DL37" s="600">
        <v>566846</v>
      </c>
      <c r="DM37" s="611"/>
      <c r="DN37" s="611"/>
      <c r="DO37" s="611"/>
      <c r="DP37" s="611"/>
      <c r="DQ37" s="611"/>
      <c r="DR37" s="611"/>
      <c r="DS37" s="611"/>
      <c r="DT37" s="611"/>
      <c r="DU37" s="611"/>
      <c r="DV37" s="612"/>
      <c r="DW37" s="596">
        <v>10.9</v>
      </c>
      <c r="DX37" s="623"/>
      <c r="DY37" s="623"/>
      <c r="DZ37" s="623"/>
      <c r="EA37" s="623"/>
      <c r="EB37" s="623"/>
      <c r="EC37" s="624"/>
    </row>
    <row r="38" spans="2:133" ht="11.25" customHeight="1">
      <c r="AQ38" s="670" t="s">
        <v>317</v>
      </c>
      <c r="AR38" s="671"/>
      <c r="AS38" s="671"/>
      <c r="AT38" s="671"/>
      <c r="AU38" s="671"/>
      <c r="AV38" s="671"/>
      <c r="AW38" s="671"/>
      <c r="AX38" s="671"/>
      <c r="AY38" s="672"/>
      <c r="AZ38" s="591">
        <v>31874</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4179</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812277</v>
      </c>
      <c r="CS38" s="592"/>
      <c r="CT38" s="592"/>
      <c r="CU38" s="592"/>
      <c r="CV38" s="592"/>
      <c r="CW38" s="592"/>
      <c r="CX38" s="592"/>
      <c r="CY38" s="593"/>
      <c r="CZ38" s="625">
        <v>10.7</v>
      </c>
      <c r="DA38" s="626"/>
      <c r="DB38" s="626"/>
      <c r="DC38" s="627"/>
      <c r="DD38" s="600">
        <v>731237</v>
      </c>
      <c r="DE38" s="592"/>
      <c r="DF38" s="592"/>
      <c r="DG38" s="592"/>
      <c r="DH38" s="592"/>
      <c r="DI38" s="592"/>
      <c r="DJ38" s="592"/>
      <c r="DK38" s="593"/>
      <c r="DL38" s="600">
        <v>488291</v>
      </c>
      <c r="DM38" s="592"/>
      <c r="DN38" s="592"/>
      <c r="DO38" s="592"/>
      <c r="DP38" s="592"/>
      <c r="DQ38" s="592"/>
      <c r="DR38" s="592"/>
      <c r="DS38" s="592"/>
      <c r="DT38" s="592"/>
      <c r="DU38" s="592"/>
      <c r="DV38" s="593"/>
      <c r="DW38" s="596">
        <v>9.4</v>
      </c>
      <c r="DX38" s="623"/>
      <c r="DY38" s="623"/>
      <c r="DZ38" s="623"/>
      <c r="EA38" s="623"/>
      <c r="EB38" s="623"/>
      <c r="EC38" s="624"/>
    </row>
    <row r="39" spans="2:133" ht="11.25" customHeight="1">
      <c r="AQ39" s="670" t="s">
        <v>320</v>
      </c>
      <c r="AR39" s="671"/>
      <c r="AS39" s="671"/>
      <c r="AT39" s="671"/>
      <c r="AU39" s="671"/>
      <c r="AV39" s="671"/>
      <c r="AW39" s="671"/>
      <c r="AX39" s="671"/>
      <c r="AY39" s="672"/>
      <c r="AZ39" s="591">
        <v>2917</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99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23654</v>
      </c>
      <c r="CS39" s="611"/>
      <c r="CT39" s="611"/>
      <c r="CU39" s="611"/>
      <c r="CV39" s="611"/>
      <c r="CW39" s="611"/>
      <c r="CX39" s="611"/>
      <c r="CY39" s="612"/>
      <c r="CZ39" s="625">
        <v>0.3</v>
      </c>
      <c r="DA39" s="626"/>
      <c r="DB39" s="626"/>
      <c r="DC39" s="627"/>
      <c r="DD39" s="600">
        <v>204</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121547</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179340</v>
      </c>
      <c r="CS40" s="592"/>
      <c r="CT40" s="592"/>
      <c r="CU40" s="592"/>
      <c r="CV40" s="592"/>
      <c r="CW40" s="592"/>
      <c r="CX40" s="592"/>
      <c r="CY40" s="593"/>
      <c r="CZ40" s="625">
        <v>2.4</v>
      </c>
      <c r="DA40" s="626"/>
      <c r="DB40" s="626"/>
      <c r="DC40" s="627"/>
      <c r="DD40" s="600">
        <v>50640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280571</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267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1145139</v>
      </c>
      <c r="CS42" s="592"/>
      <c r="CT42" s="592"/>
      <c r="CU42" s="592"/>
      <c r="CV42" s="592"/>
      <c r="CW42" s="592"/>
      <c r="CX42" s="592"/>
      <c r="CY42" s="593"/>
      <c r="CZ42" s="625">
        <v>15.1</v>
      </c>
      <c r="DA42" s="674"/>
      <c r="DB42" s="674"/>
      <c r="DC42" s="675"/>
      <c r="DD42" s="600">
        <v>338704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59368</v>
      </c>
      <c r="CS43" s="611"/>
      <c r="CT43" s="611"/>
      <c r="CU43" s="611"/>
      <c r="CV43" s="611"/>
      <c r="CW43" s="611"/>
      <c r="CX43" s="611"/>
      <c r="CY43" s="612"/>
      <c r="CZ43" s="625">
        <v>0.8</v>
      </c>
      <c r="DA43" s="626"/>
      <c r="DB43" s="626"/>
      <c r="DC43" s="627"/>
      <c r="DD43" s="600">
        <v>59368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1104805</v>
      </c>
      <c r="CS44" s="592"/>
      <c r="CT44" s="592"/>
      <c r="CU44" s="592"/>
      <c r="CV44" s="592"/>
      <c r="CW44" s="592"/>
      <c r="CX44" s="592"/>
      <c r="CY44" s="593"/>
      <c r="CZ44" s="625">
        <v>14.6</v>
      </c>
      <c r="DA44" s="674"/>
      <c r="DB44" s="674"/>
      <c r="DC44" s="675"/>
      <c r="DD44" s="600">
        <v>318058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625756</v>
      </c>
      <c r="CS45" s="611"/>
      <c r="CT45" s="611"/>
      <c r="CU45" s="611"/>
      <c r="CV45" s="611"/>
      <c r="CW45" s="611"/>
      <c r="CX45" s="611"/>
      <c r="CY45" s="612"/>
      <c r="CZ45" s="625">
        <v>8.1999999999999993</v>
      </c>
      <c r="DA45" s="626"/>
      <c r="DB45" s="626"/>
      <c r="DC45" s="627"/>
      <c r="DD45" s="600">
        <v>45354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478374</v>
      </c>
      <c r="CS46" s="592"/>
      <c r="CT46" s="592"/>
      <c r="CU46" s="592"/>
      <c r="CV46" s="592"/>
      <c r="CW46" s="592"/>
      <c r="CX46" s="592"/>
      <c r="CY46" s="593"/>
      <c r="CZ46" s="625">
        <v>6.3</v>
      </c>
      <c r="DA46" s="674"/>
      <c r="DB46" s="674"/>
      <c r="DC46" s="675"/>
      <c r="DD46" s="600">
        <v>272029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40334</v>
      </c>
      <c r="CS47" s="611"/>
      <c r="CT47" s="611"/>
      <c r="CU47" s="611"/>
      <c r="CV47" s="611"/>
      <c r="CW47" s="611"/>
      <c r="CX47" s="611"/>
      <c r="CY47" s="612"/>
      <c r="CZ47" s="625">
        <v>0.5</v>
      </c>
      <c r="DA47" s="626"/>
      <c r="DB47" s="626"/>
      <c r="DC47" s="627"/>
      <c r="DD47" s="600">
        <v>20646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7591363</v>
      </c>
      <c r="CS49" s="659"/>
      <c r="CT49" s="659"/>
      <c r="CU49" s="659"/>
      <c r="CV49" s="659"/>
      <c r="CW49" s="659"/>
      <c r="CX49" s="659"/>
      <c r="CY49" s="686"/>
      <c r="CZ49" s="687">
        <v>100</v>
      </c>
      <c r="DA49" s="688"/>
      <c r="DB49" s="688"/>
      <c r="DC49" s="689"/>
      <c r="DD49" s="690">
        <v>5565531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1" zoomScale="70" zoomScaleNormal="25" zoomScaleSheetLayoutView="70" workbookViewId="0">
      <selection activeCell="DQ12" sqref="DQ12:DU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8353</v>
      </c>
      <c r="R7" s="721"/>
      <c r="S7" s="721"/>
      <c r="T7" s="721"/>
      <c r="U7" s="721"/>
      <c r="V7" s="721">
        <v>7591</v>
      </c>
      <c r="W7" s="721"/>
      <c r="X7" s="721"/>
      <c r="Y7" s="721"/>
      <c r="Z7" s="721"/>
      <c r="AA7" s="721">
        <v>761</v>
      </c>
      <c r="AB7" s="721"/>
      <c r="AC7" s="721"/>
      <c r="AD7" s="721"/>
      <c r="AE7" s="722"/>
      <c r="AF7" s="723">
        <v>260</v>
      </c>
      <c r="AG7" s="724"/>
      <c r="AH7" s="724"/>
      <c r="AI7" s="724"/>
      <c r="AJ7" s="725"/>
      <c r="AK7" s="760">
        <v>430540</v>
      </c>
      <c r="AL7" s="761"/>
      <c r="AM7" s="761"/>
      <c r="AN7" s="761"/>
      <c r="AO7" s="761"/>
      <c r="AP7" s="761">
        <v>8513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28</v>
      </c>
      <c r="CI7" s="758"/>
      <c r="CJ7" s="758"/>
      <c r="CK7" s="758"/>
      <c r="CL7" s="759"/>
      <c r="CM7" s="757">
        <v>28</v>
      </c>
      <c r="CN7" s="758"/>
      <c r="CO7" s="758"/>
      <c r="CP7" s="758"/>
      <c r="CQ7" s="759"/>
      <c r="CR7" s="757">
        <v>20</v>
      </c>
      <c r="CS7" s="758"/>
      <c r="CT7" s="758"/>
      <c r="CU7" s="758"/>
      <c r="CV7" s="759"/>
      <c r="CW7" s="757">
        <v>0</v>
      </c>
      <c r="CX7" s="758"/>
      <c r="CY7" s="758"/>
      <c r="CZ7" s="758"/>
      <c r="DA7" s="759"/>
      <c r="DB7" s="757">
        <v>16</v>
      </c>
      <c r="DC7" s="758"/>
      <c r="DD7" s="758"/>
      <c r="DE7" s="758"/>
      <c r="DF7" s="759"/>
      <c r="DG7" s="757">
        <v>0</v>
      </c>
      <c r="DH7" s="758"/>
      <c r="DI7" s="758"/>
      <c r="DJ7" s="758"/>
      <c r="DK7" s="759"/>
      <c r="DL7" s="757">
        <v>30</v>
      </c>
      <c r="DM7" s="758"/>
      <c r="DN7" s="758"/>
      <c r="DO7" s="758"/>
      <c r="DP7" s="759"/>
      <c r="DQ7" s="757">
        <v>30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0</v>
      </c>
      <c r="CI8" s="768"/>
      <c r="CJ8" s="768"/>
      <c r="CK8" s="768"/>
      <c r="CL8" s="769"/>
      <c r="CM8" s="767">
        <v>51</v>
      </c>
      <c r="CN8" s="768"/>
      <c r="CO8" s="768"/>
      <c r="CP8" s="768"/>
      <c r="CQ8" s="769"/>
      <c r="CR8" s="767">
        <v>26</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0</v>
      </c>
      <c r="CI9" s="768"/>
      <c r="CJ9" s="768"/>
      <c r="CK9" s="768"/>
      <c r="CL9" s="769"/>
      <c r="CM9" s="767">
        <v>52</v>
      </c>
      <c r="CN9" s="768"/>
      <c r="CO9" s="768"/>
      <c r="CP9" s="768"/>
      <c r="CQ9" s="769"/>
      <c r="CR9" s="767">
        <v>26</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56</v>
      </c>
      <c r="CI10" s="768"/>
      <c r="CJ10" s="768"/>
      <c r="CK10" s="768"/>
      <c r="CL10" s="769"/>
      <c r="CM10" s="767">
        <v>224</v>
      </c>
      <c r="CN10" s="768"/>
      <c r="CO10" s="768"/>
      <c r="CP10" s="768"/>
      <c r="CQ10" s="769"/>
      <c r="CR10" s="767">
        <v>16</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2</v>
      </c>
      <c r="CI11" s="768"/>
      <c r="CJ11" s="768"/>
      <c r="CK11" s="768"/>
      <c r="CL11" s="769"/>
      <c r="CM11" s="767">
        <v>18</v>
      </c>
      <c r="CN11" s="768"/>
      <c r="CO11" s="768"/>
      <c r="CP11" s="768"/>
      <c r="CQ11" s="769"/>
      <c r="CR11" s="767">
        <v>21</v>
      </c>
      <c r="CS11" s="768"/>
      <c r="CT11" s="768"/>
      <c r="CU11" s="768"/>
      <c r="CV11" s="769"/>
      <c r="CW11" s="767">
        <v>0</v>
      </c>
      <c r="CX11" s="768"/>
      <c r="CY11" s="768"/>
      <c r="CZ11" s="768"/>
      <c r="DA11" s="769"/>
      <c r="DB11" s="767">
        <v>0</v>
      </c>
      <c r="DC11" s="768"/>
      <c r="DD11" s="768"/>
      <c r="DE11" s="768"/>
      <c r="DF11" s="769"/>
      <c r="DG11" s="767">
        <v>0</v>
      </c>
      <c r="DH11" s="768"/>
      <c r="DI11" s="768"/>
      <c r="DJ11" s="768"/>
      <c r="DK11" s="769"/>
      <c r="DL11" s="767">
        <v>0</v>
      </c>
      <c r="DM11" s="768"/>
      <c r="DN11" s="768"/>
      <c r="DO11" s="768"/>
      <c r="DP11" s="769"/>
      <c r="DQ11" s="767">
        <v>0</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549</v>
      </c>
      <c r="BT12" s="755"/>
      <c r="BU12" s="755"/>
      <c r="BV12" s="755"/>
      <c r="BW12" s="755"/>
      <c r="BX12" s="755"/>
      <c r="BY12" s="755"/>
      <c r="BZ12" s="755"/>
      <c r="CA12" s="755"/>
      <c r="CB12" s="755"/>
      <c r="CC12" s="755"/>
      <c r="CD12" s="755"/>
      <c r="CE12" s="755"/>
      <c r="CF12" s="755"/>
      <c r="CG12" s="756"/>
      <c r="CH12" s="767">
        <v>1</v>
      </c>
      <c r="CI12" s="768"/>
      <c r="CJ12" s="768"/>
      <c r="CK12" s="768"/>
      <c r="CL12" s="769"/>
      <c r="CM12" s="767">
        <v>101</v>
      </c>
      <c r="CN12" s="768"/>
      <c r="CO12" s="768"/>
      <c r="CP12" s="768"/>
      <c r="CQ12" s="769"/>
      <c r="CR12" s="767">
        <v>23</v>
      </c>
      <c r="CS12" s="768"/>
      <c r="CT12" s="768"/>
      <c r="CU12" s="768"/>
      <c r="CV12" s="769"/>
      <c r="CW12" s="767">
        <v>0</v>
      </c>
      <c r="CX12" s="768"/>
      <c r="CY12" s="768"/>
      <c r="CZ12" s="768"/>
      <c r="DA12" s="769"/>
      <c r="DB12" s="767">
        <v>0</v>
      </c>
      <c r="DC12" s="768"/>
      <c r="DD12" s="768"/>
      <c r="DE12" s="768"/>
      <c r="DF12" s="769"/>
      <c r="DG12" s="767">
        <v>0</v>
      </c>
      <c r="DH12" s="768"/>
      <c r="DI12" s="768"/>
      <c r="DJ12" s="768"/>
      <c r="DK12" s="769"/>
      <c r="DL12" s="767">
        <v>0</v>
      </c>
      <c r="DM12" s="768"/>
      <c r="DN12" s="768"/>
      <c r="DO12" s="768"/>
      <c r="DP12" s="769"/>
      <c r="DQ12" s="767">
        <v>0</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260</v>
      </c>
      <c r="AG23" s="780"/>
      <c r="AH23" s="780"/>
      <c r="AI23" s="780"/>
      <c r="AJ23" s="783"/>
      <c r="AK23" s="784"/>
      <c r="AL23" s="785"/>
      <c r="AM23" s="785"/>
      <c r="AN23" s="785"/>
      <c r="AO23" s="785"/>
      <c r="AP23" s="780"/>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1884</v>
      </c>
      <c r="R28" s="809"/>
      <c r="S28" s="809"/>
      <c r="T28" s="809"/>
      <c r="U28" s="809"/>
      <c r="V28" s="809">
        <v>1766</v>
      </c>
      <c r="W28" s="809"/>
      <c r="X28" s="809"/>
      <c r="Y28" s="809"/>
      <c r="Z28" s="809"/>
      <c r="AA28" s="809">
        <v>118</v>
      </c>
      <c r="AB28" s="809"/>
      <c r="AC28" s="809"/>
      <c r="AD28" s="809"/>
      <c r="AE28" s="810"/>
      <c r="AF28" s="811">
        <v>118</v>
      </c>
      <c r="AG28" s="809"/>
      <c r="AH28" s="809"/>
      <c r="AI28" s="809"/>
      <c r="AJ28" s="812"/>
      <c r="AK28" s="813">
        <v>121</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1438</v>
      </c>
      <c r="R29" s="745"/>
      <c r="S29" s="745"/>
      <c r="T29" s="745"/>
      <c r="U29" s="745"/>
      <c r="V29" s="745">
        <v>1415</v>
      </c>
      <c r="W29" s="745"/>
      <c r="X29" s="745"/>
      <c r="Y29" s="745"/>
      <c r="Z29" s="745"/>
      <c r="AA29" s="745">
        <v>23</v>
      </c>
      <c r="AB29" s="745"/>
      <c r="AC29" s="745"/>
      <c r="AD29" s="745"/>
      <c r="AE29" s="746"/>
      <c r="AF29" s="747">
        <v>23</v>
      </c>
      <c r="AG29" s="748"/>
      <c r="AH29" s="748"/>
      <c r="AI29" s="748"/>
      <c r="AJ29" s="749"/>
      <c r="AK29" s="816">
        <v>218</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172</v>
      </c>
      <c r="R30" s="745"/>
      <c r="S30" s="745"/>
      <c r="T30" s="745"/>
      <c r="U30" s="745"/>
      <c r="V30" s="745">
        <v>172</v>
      </c>
      <c r="W30" s="745"/>
      <c r="X30" s="745"/>
      <c r="Y30" s="745"/>
      <c r="Z30" s="745"/>
      <c r="AA30" s="745">
        <v>0</v>
      </c>
      <c r="AB30" s="745"/>
      <c r="AC30" s="745"/>
      <c r="AD30" s="745"/>
      <c r="AE30" s="746"/>
      <c r="AF30" s="747">
        <v>0</v>
      </c>
      <c r="AG30" s="748"/>
      <c r="AH30" s="748"/>
      <c r="AI30" s="748"/>
      <c r="AJ30" s="749"/>
      <c r="AK30" s="816">
        <v>61</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444</v>
      </c>
      <c r="R31" s="745"/>
      <c r="S31" s="745"/>
      <c r="T31" s="745"/>
      <c r="U31" s="745"/>
      <c r="V31" s="745">
        <v>17</v>
      </c>
      <c r="W31" s="745"/>
      <c r="X31" s="745"/>
      <c r="Y31" s="745"/>
      <c r="Z31" s="745"/>
      <c r="AA31" s="745">
        <v>426</v>
      </c>
      <c r="AB31" s="745"/>
      <c r="AC31" s="745"/>
      <c r="AD31" s="745"/>
      <c r="AE31" s="746"/>
      <c r="AF31" s="747">
        <v>426</v>
      </c>
      <c r="AG31" s="748"/>
      <c r="AH31" s="748"/>
      <c r="AI31" s="748"/>
      <c r="AJ31" s="749"/>
      <c r="AK31" s="816">
        <v>25</v>
      </c>
      <c r="AL31" s="817"/>
      <c r="AM31" s="817"/>
      <c r="AN31" s="817"/>
      <c r="AO31" s="817"/>
      <c r="AP31" s="817">
        <v>452</v>
      </c>
      <c r="AQ31" s="817"/>
      <c r="AR31" s="817"/>
      <c r="AS31" s="817"/>
      <c r="AT31" s="817"/>
      <c r="AU31" s="817">
        <v>5</v>
      </c>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v>
      </c>
      <c r="R32" s="745"/>
      <c r="S32" s="745"/>
      <c r="T32" s="745"/>
      <c r="U32" s="745"/>
      <c r="V32" s="745">
        <v>0</v>
      </c>
      <c r="W32" s="745"/>
      <c r="X32" s="745"/>
      <c r="Y32" s="745"/>
      <c r="Z32" s="745"/>
      <c r="AA32" s="745">
        <v>2</v>
      </c>
      <c r="AB32" s="745"/>
      <c r="AC32" s="745"/>
      <c r="AD32" s="745"/>
      <c r="AE32" s="746"/>
      <c r="AF32" s="747">
        <v>2</v>
      </c>
      <c r="AG32" s="748"/>
      <c r="AH32" s="748"/>
      <c r="AI32" s="748"/>
      <c r="AJ32" s="749"/>
      <c r="AK32" s="816">
        <v>62</v>
      </c>
      <c r="AL32" s="817"/>
      <c r="AM32" s="817"/>
      <c r="AN32" s="817"/>
      <c r="AO32" s="817"/>
      <c r="AP32" s="817">
        <v>330</v>
      </c>
      <c r="AQ32" s="817"/>
      <c r="AR32" s="817"/>
      <c r="AS32" s="817"/>
      <c r="AT32" s="817"/>
      <c r="AU32" s="817">
        <v>31</v>
      </c>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708</v>
      </c>
      <c r="R33" s="745"/>
      <c r="S33" s="745"/>
      <c r="T33" s="745"/>
      <c r="U33" s="745"/>
      <c r="V33" s="745">
        <v>689</v>
      </c>
      <c r="W33" s="745"/>
      <c r="X33" s="745"/>
      <c r="Y33" s="745"/>
      <c r="Z33" s="745"/>
      <c r="AA33" s="745">
        <v>19</v>
      </c>
      <c r="AB33" s="745"/>
      <c r="AC33" s="745"/>
      <c r="AD33" s="745"/>
      <c r="AE33" s="746"/>
      <c r="AF33" s="747">
        <v>19</v>
      </c>
      <c r="AG33" s="748"/>
      <c r="AH33" s="748"/>
      <c r="AI33" s="748"/>
      <c r="AJ33" s="749"/>
      <c r="AK33" s="816">
        <v>139</v>
      </c>
      <c r="AL33" s="817"/>
      <c r="AM33" s="817"/>
      <c r="AN33" s="817"/>
      <c r="AO33" s="817"/>
      <c r="AP33" s="817">
        <v>3522</v>
      </c>
      <c r="AQ33" s="817"/>
      <c r="AR33" s="817"/>
      <c r="AS33" s="817"/>
      <c r="AT33" s="817"/>
      <c r="AU33" s="817">
        <v>156</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183</v>
      </c>
      <c r="R34" s="745"/>
      <c r="S34" s="745"/>
      <c r="T34" s="745"/>
      <c r="U34" s="745"/>
      <c r="V34" s="745">
        <v>172</v>
      </c>
      <c r="W34" s="745"/>
      <c r="X34" s="745"/>
      <c r="Y34" s="745"/>
      <c r="Z34" s="745"/>
      <c r="AA34" s="745">
        <v>11</v>
      </c>
      <c r="AB34" s="745"/>
      <c r="AC34" s="745"/>
      <c r="AD34" s="745"/>
      <c r="AE34" s="746"/>
      <c r="AF34" s="747">
        <v>11</v>
      </c>
      <c r="AG34" s="748"/>
      <c r="AH34" s="748"/>
      <c r="AI34" s="748"/>
      <c r="AJ34" s="749"/>
      <c r="AK34" s="816">
        <v>35</v>
      </c>
      <c r="AL34" s="817"/>
      <c r="AM34" s="817"/>
      <c r="AN34" s="817"/>
      <c r="AO34" s="817"/>
      <c r="AP34" s="817">
        <v>950</v>
      </c>
      <c r="AQ34" s="817"/>
      <c r="AR34" s="817"/>
      <c r="AS34" s="817"/>
      <c r="AT34" s="817"/>
      <c r="AU34" s="817">
        <v>44</v>
      </c>
      <c r="AV34" s="817"/>
      <c r="AW34" s="817"/>
      <c r="AX34" s="817"/>
      <c r="AY34" s="817"/>
      <c r="AZ34" s="818"/>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211</v>
      </c>
      <c r="R35" s="745"/>
      <c r="S35" s="745"/>
      <c r="T35" s="745"/>
      <c r="U35" s="745"/>
      <c r="V35" s="745">
        <v>199</v>
      </c>
      <c r="W35" s="745"/>
      <c r="X35" s="745"/>
      <c r="Y35" s="745"/>
      <c r="Z35" s="745"/>
      <c r="AA35" s="745">
        <v>12</v>
      </c>
      <c r="AB35" s="745"/>
      <c r="AC35" s="745"/>
      <c r="AD35" s="745"/>
      <c r="AE35" s="746"/>
      <c r="AF35" s="747">
        <v>12</v>
      </c>
      <c r="AG35" s="748"/>
      <c r="AH35" s="748"/>
      <c r="AI35" s="748"/>
      <c r="AJ35" s="749"/>
      <c r="AK35" s="816">
        <v>44</v>
      </c>
      <c r="AL35" s="817"/>
      <c r="AM35" s="817"/>
      <c r="AN35" s="817"/>
      <c r="AO35" s="817"/>
      <c r="AP35" s="817">
        <v>1580</v>
      </c>
      <c r="AQ35" s="817"/>
      <c r="AR35" s="817"/>
      <c r="AS35" s="817"/>
      <c r="AT35" s="817"/>
      <c r="AU35" s="817">
        <v>61</v>
      </c>
      <c r="AV35" s="817"/>
      <c r="AW35" s="817"/>
      <c r="AX35" s="817"/>
      <c r="AY35" s="817"/>
      <c r="AZ35" s="818"/>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125</v>
      </c>
      <c r="R36" s="745"/>
      <c r="S36" s="745"/>
      <c r="T36" s="745"/>
      <c r="U36" s="745"/>
      <c r="V36" s="745">
        <v>125</v>
      </c>
      <c r="W36" s="745"/>
      <c r="X36" s="745"/>
      <c r="Y36" s="745"/>
      <c r="Z36" s="745"/>
      <c r="AA36" s="745">
        <v>0</v>
      </c>
      <c r="AB36" s="745"/>
      <c r="AC36" s="745"/>
      <c r="AD36" s="745"/>
      <c r="AE36" s="746"/>
      <c r="AF36" s="747" t="s">
        <v>113</v>
      </c>
      <c r="AG36" s="748"/>
      <c r="AH36" s="748"/>
      <c r="AI36" s="748"/>
      <c r="AJ36" s="749"/>
      <c r="AK36" s="816">
        <v>31</v>
      </c>
      <c r="AL36" s="817"/>
      <c r="AM36" s="817"/>
      <c r="AN36" s="817"/>
      <c r="AO36" s="817"/>
      <c r="AP36" s="817">
        <v>223</v>
      </c>
      <c r="AQ36" s="817"/>
      <c r="AR36" s="817"/>
      <c r="AS36" s="817"/>
      <c r="AT36" s="817"/>
      <c r="AU36" s="817">
        <v>13</v>
      </c>
      <c r="AV36" s="817"/>
      <c r="AW36" s="817"/>
      <c r="AX36" s="817"/>
      <c r="AY36" s="817"/>
      <c r="AZ36" s="818"/>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610</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4792</v>
      </c>
      <c r="R68" s="852"/>
      <c r="S68" s="852"/>
      <c r="T68" s="852"/>
      <c r="U68" s="852"/>
      <c r="V68" s="852">
        <v>4664</v>
      </c>
      <c r="W68" s="852"/>
      <c r="X68" s="852"/>
      <c r="Y68" s="852"/>
      <c r="Z68" s="852"/>
      <c r="AA68" s="852">
        <v>128</v>
      </c>
      <c r="AB68" s="852"/>
      <c r="AC68" s="852"/>
      <c r="AD68" s="852"/>
      <c r="AE68" s="852"/>
      <c r="AF68" s="852">
        <v>128</v>
      </c>
      <c r="AG68" s="852"/>
      <c r="AH68" s="852"/>
      <c r="AI68" s="852"/>
      <c r="AJ68" s="852"/>
      <c r="AK68" s="852">
        <v>111</v>
      </c>
      <c r="AL68" s="852"/>
      <c r="AM68" s="852"/>
      <c r="AN68" s="852"/>
      <c r="AO68" s="852"/>
      <c r="AP68" s="852">
        <v>890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627</v>
      </c>
      <c r="R69" s="817"/>
      <c r="S69" s="817"/>
      <c r="T69" s="817"/>
      <c r="U69" s="817"/>
      <c r="V69" s="817">
        <v>463</v>
      </c>
      <c r="W69" s="817"/>
      <c r="X69" s="817"/>
      <c r="Y69" s="817"/>
      <c r="Z69" s="817"/>
      <c r="AA69" s="817">
        <v>164</v>
      </c>
      <c r="AB69" s="817"/>
      <c r="AC69" s="817"/>
      <c r="AD69" s="817"/>
      <c r="AE69" s="817"/>
      <c r="AF69" s="817">
        <v>632</v>
      </c>
      <c r="AG69" s="817"/>
      <c r="AH69" s="817"/>
      <c r="AI69" s="817"/>
      <c r="AJ69" s="817"/>
      <c r="AK69" s="817">
        <v>0</v>
      </c>
      <c r="AL69" s="817"/>
      <c r="AM69" s="817"/>
      <c r="AN69" s="817"/>
      <c r="AO69" s="817"/>
      <c r="AP69" s="817">
        <v>924</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18</v>
      </c>
      <c r="R70" s="817"/>
      <c r="S70" s="817"/>
      <c r="T70" s="817"/>
      <c r="U70" s="817"/>
      <c r="V70" s="817">
        <v>14</v>
      </c>
      <c r="W70" s="817"/>
      <c r="X70" s="817"/>
      <c r="Y70" s="817"/>
      <c r="Z70" s="817"/>
      <c r="AA70" s="817">
        <v>4</v>
      </c>
      <c r="AB70" s="817"/>
      <c r="AC70" s="817"/>
      <c r="AD70" s="817"/>
      <c r="AE70" s="817"/>
      <c r="AF70" s="817">
        <v>4</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821</v>
      </c>
      <c r="R71" s="817"/>
      <c r="S71" s="817"/>
      <c r="T71" s="817"/>
      <c r="U71" s="817"/>
      <c r="V71" s="817">
        <v>781</v>
      </c>
      <c r="W71" s="817"/>
      <c r="X71" s="817"/>
      <c r="Y71" s="817"/>
      <c r="Z71" s="817"/>
      <c r="AA71" s="817">
        <v>40</v>
      </c>
      <c r="AB71" s="817"/>
      <c r="AC71" s="817"/>
      <c r="AD71" s="817"/>
      <c r="AE71" s="817"/>
      <c r="AF71" s="817">
        <v>40</v>
      </c>
      <c r="AG71" s="817"/>
      <c r="AH71" s="817"/>
      <c r="AI71" s="817"/>
      <c r="AJ71" s="817"/>
      <c r="AK71" s="817">
        <v>1</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240924</v>
      </c>
      <c r="R72" s="817"/>
      <c r="S72" s="817"/>
      <c r="T72" s="817"/>
      <c r="U72" s="817"/>
      <c r="V72" s="817">
        <v>229430</v>
      </c>
      <c r="W72" s="817"/>
      <c r="X72" s="817"/>
      <c r="Y72" s="817"/>
      <c r="Z72" s="817"/>
      <c r="AA72" s="817">
        <v>11494</v>
      </c>
      <c r="AB72" s="817"/>
      <c r="AC72" s="817"/>
      <c r="AD72" s="817"/>
      <c r="AE72" s="817"/>
      <c r="AF72" s="817">
        <v>11494</v>
      </c>
      <c r="AG72" s="817"/>
      <c r="AH72" s="817"/>
      <c r="AI72" s="817"/>
      <c r="AJ72" s="817"/>
      <c r="AK72" s="817">
        <v>2244</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11109</v>
      </c>
      <c r="R73" s="817"/>
      <c r="S73" s="817"/>
      <c r="T73" s="817"/>
      <c r="U73" s="817"/>
      <c r="V73" s="817">
        <v>10768</v>
      </c>
      <c r="W73" s="817"/>
      <c r="X73" s="817"/>
      <c r="Y73" s="817"/>
      <c r="Z73" s="817"/>
      <c r="AA73" s="817">
        <v>341</v>
      </c>
      <c r="AB73" s="817"/>
      <c r="AC73" s="817"/>
      <c r="AD73" s="817"/>
      <c r="AE73" s="817"/>
      <c r="AF73" s="817">
        <v>341</v>
      </c>
      <c r="AG73" s="817"/>
      <c r="AH73" s="817"/>
      <c r="AI73" s="817"/>
      <c r="AJ73" s="817"/>
      <c r="AK73" s="817">
        <v>2209</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1420</v>
      </c>
      <c r="R74" s="817"/>
      <c r="S74" s="817"/>
      <c r="T74" s="817"/>
      <c r="U74" s="817"/>
      <c r="V74" s="817">
        <v>1419</v>
      </c>
      <c r="W74" s="817"/>
      <c r="X74" s="817"/>
      <c r="Y74" s="817"/>
      <c r="Z74" s="817"/>
      <c r="AA74" s="817">
        <v>1</v>
      </c>
      <c r="AB74" s="817"/>
      <c r="AC74" s="817"/>
      <c r="AD74" s="817"/>
      <c r="AE74" s="817"/>
      <c r="AF74" s="817">
        <v>1</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2</v>
      </c>
      <c r="R75" s="866"/>
      <c r="S75" s="866"/>
      <c r="T75" s="866"/>
      <c r="U75" s="816"/>
      <c r="V75" s="867">
        <v>0</v>
      </c>
      <c r="W75" s="866"/>
      <c r="X75" s="866"/>
      <c r="Y75" s="866"/>
      <c r="Z75" s="816"/>
      <c r="AA75" s="867">
        <v>2</v>
      </c>
      <c r="AB75" s="866"/>
      <c r="AC75" s="866"/>
      <c r="AD75" s="866"/>
      <c r="AE75" s="816"/>
      <c r="AF75" s="867">
        <v>2</v>
      </c>
      <c r="AG75" s="866"/>
      <c r="AH75" s="866"/>
      <c r="AI75" s="866"/>
      <c r="AJ75" s="816"/>
      <c r="AK75" s="867">
        <v>0</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39</v>
      </c>
      <c r="R76" s="866"/>
      <c r="S76" s="866"/>
      <c r="T76" s="866"/>
      <c r="U76" s="816"/>
      <c r="V76" s="867">
        <v>38</v>
      </c>
      <c r="W76" s="866"/>
      <c r="X76" s="866"/>
      <c r="Y76" s="866"/>
      <c r="Z76" s="816"/>
      <c r="AA76" s="867">
        <v>1</v>
      </c>
      <c r="AB76" s="866"/>
      <c r="AC76" s="866"/>
      <c r="AD76" s="866"/>
      <c r="AE76" s="816"/>
      <c r="AF76" s="867">
        <v>1</v>
      </c>
      <c r="AG76" s="866"/>
      <c r="AH76" s="866"/>
      <c r="AI76" s="866"/>
      <c r="AJ76" s="816"/>
      <c r="AK76" s="867">
        <v>0</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13</v>
      </c>
      <c r="R77" s="866"/>
      <c r="S77" s="866"/>
      <c r="T77" s="866"/>
      <c r="U77" s="816"/>
      <c r="V77" s="867">
        <v>12</v>
      </c>
      <c r="W77" s="866"/>
      <c r="X77" s="866"/>
      <c r="Y77" s="866"/>
      <c r="Z77" s="816"/>
      <c r="AA77" s="867">
        <v>1</v>
      </c>
      <c r="AB77" s="866"/>
      <c r="AC77" s="866"/>
      <c r="AD77" s="866"/>
      <c r="AE77" s="816"/>
      <c r="AF77" s="867">
        <v>1</v>
      </c>
      <c r="AG77" s="866"/>
      <c r="AH77" s="866"/>
      <c r="AI77" s="866"/>
      <c r="AJ77" s="816"/>
      <c r="AK77" s="867">
        <v>0</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999712</v>
      </c>
      <c r="AB110" s="888"/>
      <c r="AC110" s="888"/>
      <c r="AD110" s="888"/>
      <c r="AE110" s="889"/>
      <c r="AF110" s="890">
        <v>969348</v>
      </c>
      <c r="AG110" s="888"/>
      <c r="AH110" s="888"/>
      <c r="AI110" s="888"/>
      <c r="AJ110" s="889"/>
      <c r="AK110" s="890">
        <v>932280</v>
      </c>
      <c r="AL110" s="888"/>
      <c r="AM110" s="888"/>
      <c r="AN110" s="888"/>
      <c r="AO110" s="889"/>
      <c r="AP110" s="891">
        <v>21.4</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9020023</v>
      </c>
      <c r="BR110" s="925"/>
      <c r="BS110" s="925"/>
      <c r="BT110" s="925"/>
      <c r="BU110" s="925"/>
      <c r="BV110" s="925">
        <v>8811301</v>
      </c>
      <c r="BW110" s="925"/>
      <c r="BX110" s="925"/>
      <c r="BY110" s="925"/>
      <c r="BZ110" s="925"/>
      <c r="CA110" s="925">
        <v>8513781</v>
      </c>
      <c r="CB110" s="925"/>
      <c r="CC110" s="925"/>
      <c r="CD110" s="925"/>
      <c r="CE110" s="925"/>
      <c r="CF110" s="939">
        <v>195.1</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136362</v>
      </c>
      <c r="BR111" s="918"/>
      <c r="BS111" s="918"/>
      <c r="BT111" s="918"/>
      <c r="BU111" s="918"/>
      <c r="BV111" s="918">
        <v>66396</v>
      </c>
      <c r="BW111" s="918"/>
      <c r="BX111" s="918"/>
      <c r="BY111" s="918"/>
      <c r="BZ111" s="918"/>
      <c r="CA111" s="918">
        <v>23744</v>
      </c>
      <c r="CB111" s="918"/>
      <c r="CC111" s="918"/>
      <c r="CD111" s="918"/>
      <c r="CE111" s="918"/>
      <c r="CF111" s="912">
        <v>0.5</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5081335</v>
      </c>
      <c r="BR112" s="918"/>
      <c r="BS112" s="918"/>
      <c r="BT112" s="918"/>
      <c r="BU112" s="918"/>
      <c r="BV112" s="918">
        <v>4796568</v>
      </c>
      <c r="BW112" s="918"/>
      <c r="BX112" s="918"/>
      <c r="BY112" s="918"/>
      <c r="BZ112" s="918"/>
      <c r="CA112" s="918">
        <v>4525758</v>
      </c>
      <c r="CB112" s="918"/>
      <c r="CC112" s="918"/>
      <c r="CD112" s="918"/>
      <c r="CE112" s="918"/>
      <c r="CF112" s="912">
        <v>103.7</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v>1164</v>
      </c>
      <c r="DM112" s="918"/>
      <c r="DN112" s="918"/>
      <c r="DO112" s="918"/>
      <c r="DP112" s="918"/>
      <c r="DQ112" s="918">
        <v>1164</v>
      </c>
      <c r="DR112" s="918"/>
      <c r="DS112" s="918"/>
      <c r="DT112" s="918"/>
      <c r="DU112" s="918"/>
      <c r="DV112" s="919">
        <v>0</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283256</v>
      </c>
      <c r="AB113" s="932"/>
      <c r="AC113" s="932"/>
      <c r="AD113" s="932"/>
      <c r="AE113" s="933"/>
      <c r="AF113" s="934">
        <v>309314</v>
      </c>
      <c r="AG113" s="932"/>
      <c r="AH113" s="932"/>
      <c r="AI113" s="932"/>
      <c r="AJ113" s="933"/>
      <c r="AK113" s="934">
        <v>312046</v>
      </c>
      <c r="AL113" s="932"/>
      <c r="AM113" s="932"/>
      <c r="AN113" s="932"/>
      <c r="AO113" s="933"/>
      <c r="AP113" s="935">
        <v>7.2</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21754</v>
      </c>
      <c r="BR113" s="918"/>
      <c r="BS113" s="918"/>
      <c r="BT113" s="918"/>
      <c r="BU113" s="918"/>
      <c r="BV113" s="918">
        <v>18171</v>
      </c>
      <c r="BW113" s="918"/>
      <c r="BX113" s="918"/>
      <c r="BY113" s="918"/>
      <c r="BZ113" s="918"/>
      <c r="CA113" s="918">
        <v>18122</v>
      </c>
      <c r="CB113" s="918"/>
      <c r="CC113" s="918"/>
      <c r="CD113" s="918"/>
      <c r="CE113" s="918"/>
      <c r="CF113" s="912">
        <v>0.4</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44153</v>
      </c>
      <c r="AB114" s="957"/>
      <c r="AC114" s="957"/>
      <c r="AD114" s="957"/>
      <c r="AE114" s="958"/>
      <c r="AF114" s="959">
        <v>32982</v>
      </c>
      <c r="AG114" s="957"/>
      <c r="AH114" s="957"/>
      <c r="AI114" s="957"/>
      <c r="AJ114" s="958"/>
      <c r="AK114" s="959">
        <v>24065</v>
      </c>
      <c r="AL114" s="957"/>
      <c r="AM114" s="957"/>
      <c r="AN114" s="957"/>
      <c r="AO114" s="958"/>
      <c r="AP114" s="960">
        <v>0.6</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1496655</v>
      </c>
      <c r="BR114" s="918"/>
      <c r="BS114" s="918"/>
      <c r="BT114" s="918"/>
      <c r="BU114" s="918"/>
      <c r="BV114" s="918">
        <v>1479664</v>
      </c>
      <c r="BW114" s="918"/>
      <c r="BX114" s="918"/>
      <c r="BY114" s="918"/>
      <c r="BZ114" s="918"/>
      <c r="CA114" s="918">
        <v>1451325</v>
      </c>
      <c r="CB114" s="918"/>
      <c r="CC114" s="918"/>
      <c r="CD114" s="918"/>
      <c r="CE114" s="918"/>
      <c r="CF114" s="912">
        <v>33.299999999999997</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97806</v>
      </c>
      <c r="AB115" s="932"/>
      <c r="AC115" s="932"/>
      <c r="AD115" s="932"/>
      <c r="AE115" s="933"/>
      <c r="AF115" s="934">
        <v>77136</v>
      </c>
      <c r="AG115" s="932"/>
      <c r="AH115" s="932"/>
      <c r="AI115" s="932"/>
      <c r="AJ115" s="933"/>
      <c r="AK115" s="934">
        <v>44677</v>
      </c>
      <c r="AL115" s="932"/>
      <c r="AM115" s="932"/>
      <c r="AN115" s="932"/>
      <c r="AO115" s="933"/>
      <c r="AP115" s="935">
        <v>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5000</v>
      </c>
      <c r="BR115" s="918"/>
      <c r="BS115" s="918"/>
      <c r="BT115" s="918"/>
      <c r="BU115" s="918"/>
      <c r="BV115" s="918">
        <v>4000</v>
      </c>
      <c r="BW115" s="918"/>
      <c r="BX115" s="918"/>
      <c r="BY115" s="918"/>
      <c r="BZ115" s="918"/>
      <c r="CA115" s="918">
        <v>3000</v>
      </c>
      <c r="CB115" s="918"/>
      <c r="CC115" s="918"/>
      <c r="CD115" s="918"/>
      <c r="CE115" s="918"/>
      <c r="CF115" s="912">
        <v>0.1</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438</v>
      </c>
      <c r="AB116" s="957"/>
      <c r="AC116" s="957"/>
      <c r="AD116" s="957"/>
      <c r="AE116" s="958"/>
      <c r="AF116" s="959">
        <v>11</v>
      </c>
      <c r="AG116" s="957"/>
      <c r="AH116" s="957"/>
      <c r="AI116" s="957"/>
      <c r="AJ116" s="958"/>
      <c r="AK116" s="959">
        <v>970</v>
      </c>
      <c r="AL116" s="957"/>
      <c r="AM116" s="957"/>
      <c r="AN116" s="957"/>
      <c r="AO116" s="958"/>
      <c r="AP116" s="960">
        <v>0</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1425365</v>
      </c>
      <c r="AB117" s="964"/>
      <c r="AC117" s="964"/>
      <c r="AD117" s="964"/>
      <c r="AE117" s="965"/>
      <c r="AF117" s="963">
        <v>1388791</v>
      </c>
      <c r="AG117" s="964"/>
      <c r="AH117" s="964"/>
      <c r="AI117" s="964"/>
      <c r="AJ117" s="965"/>
      <c r="AK117" s="963">
        <v>1314038</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15761129</v>
      </c>
      <c r="BR118" s="984"/>
      <c r="BS118" s="984"/>
      <c r="BT118" s="984"/>
      <c r="BU118" s="984"/>
      <c r="BV118" s="984">
        <v>15176100</v>
      </c>
      <c r="BW118" s="984"/>
      <c r="BX118" s="984"/>
      <c r="BY118" s="984"/>
      <c r="BZ118" s="984"/>
      <c r="CA118" s="984">
        <v>14535730</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2292029</v>
      </c>
      <c r="BR119" s="925"/>
      <c r="BS119" s="925"/>
      <c r="BT119" s="925"/>
      <c r="BU119" s="925"/>
      <c r="BV119" s="925">
        <v>2564370</v>
      </c>
      <c r="BW119" s="925"/>
      <c r="BX119" s="925"/>
      <c r="BY119" s="925"/>
      <c r="BZ119" s="925"/>
      <c r="CA119" s="925">
        <v>2045094</v>
      </c>
      <c r="CB119" s="925"/>
      <c r="CC119" s="925"/>
      <c r="CD119" s="925"/>
      <c r="CE119" s="925"/>
      <c r="CF119" s="939">
        <v>46.9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136362</v>
      </c>
      <c r="DH119" s="996"/>
      <c r="DI119" s="996"/>
      <c r="DJ119" s="996"/>
      <c r="DK119" s="997"/>
      <c r="DL119" s="998">
        <v>65232</v>
      </c>
      <c r="DM119" s="996"/>
      <c r="DN119" s="996"/>
      <c r="DO119" s="996"/>
      <c r="DP119" s="997"/>
      <c r="DQ119" s="998">
        <v>22580</v>
      </c>
      <c r="DR119" s="996"/>
      <c r="DS119" s="996"/>
      <c r="DT119" s="996"/>
      <c r="DU119" s="997"/>
      <c r="DV119" s="999">
        <v>0.5</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705662</v>
      </c>
      <c r="BR120" s="918"/>
      <c r="BS120" s="918"/>
      <c r="BT120" s="918"/>
      <c r="BU120" s="918"/>
      <c r="BV120" s="918">
        <v>754257</v>
      </c>
      <c r="BW120" s="918"/>
      <c r="BX120" s="918"/>
      <c r="BY120" s="918"/>
      <c r="BZ120" s="918"/>
      <c r="CA120" s="918">
        <v>747028</v>
      </c>
      <c r="CB120" s="918"/>
      <c r="CC120" s="918"/>
      <c r="CD120" s="918"/>
      <c r="CE120" s="918"/>
      <c r="CF120" s="912">
        <v>17.100000000000001</v>
      </c>
      <c r="CG120" s="913"/>
      <c r="CH120" s="913"/>
      <c r="CI120" s="913"/>
      <c r="CJ120" s="913"/>
      <c r="CK120" s="1011" t="s">
        <v>439</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2579939</v>
      </c>
      <c r="DH120" s="925"/>
      <c r="DI120" s="925"/>
      <c r="DJ120" s="925"/>
      <c r="DK120" s="925"/>
      <c r="DL120" s="925">
        <v>2370081</v>
      </c>
      <c r="DM120" s="925"/>
      <c r="DN120" s="925"/>
      <c r="DO120" s="925"/>
      <c r="DP120" s="925"/>
      <c r="DQ120" s="925">
        <v>2236714</v>
      </c>
      <c r="DR120" s="925"/>
      <c r="DS120" s="925"/>
      <c r="DT120" s="925"/>
      <c r="DU120" s="925"/>
      <c r="DV120" s="926">
        <v>51.3</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8595292</v>
      </c>
      <c r="BR121" s="984"/>
      <c r="BS121" s="984"/>
      <c r="BT121" s="984"/>
      <c r="BU121" s="984"/>
      <c r="BV121" s="984">
        <v>8613112</v>
      </c>
      <c r="BW121" s="984"/>
      <c r="BX121" s="984"/>
      <c r="BY121" s="984"/>
      <c r="BZ121" s="984"/>
      <c r="CA121" s="984">
        <v>8588395</v>
      </c>
      <c r="CB121" s="984"/>
      <c r="CC121" s="984"/>
      <c r="CD121" s="984"/>
      <c r="CE121" s="984"/>
      <c r="CF121" s="1022">
        <v>196.8</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1331517</v>
      </c>
      <c r="DH121" s="918"/>
      <c r="DI121" s="918"/>
      <c r="DJ121" s="918"/>
      <c r="DK121" s="918"/>
      <c r="DL121" s="918">
        <v>1283601</v>
      </c>
      <c r="DM121" s="918"/>
      <c r="DN121" s="918"/>
      <c r="DO121" s="918"/>
      <c r="DP121" s="918"/>
      <c r="DQ121" s="918">
        <v>1218499</v>
      </c>
      <c r="DR121" s="918"/>
      <c r="DS121" s="918"/>
      <c r="DT121" s="918"/>
      <c r="DU121" s="918"/>
      <c r="DV121" s="919">
        <v>27.9</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11592983</v>
      </c>
      <c r="BR122" s="1033"/>
      <c r="BS122" s="1033"/>
      <c r="BT122" s="1033"/>
      <c r="BU122" s="1033"/>
      <c r="BV122" s="1033">
        <v>11931739</v>
      </c>
      <c r="BW122" s="1033"/>
      <c r="BX122" s="1033"/>
      <c r="BY122" s="1033"/>
      <c r="BZ122" s="1033"/>
      <c r="CA122" s="1033">
        <v>11380517</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806792</v>
      </c>
      <c r="DH122" s="918"/>
      <c r="DI122" s="918"/>
      <c r="DJ122" s="918"/>
      <c r="DK122" s="918"/>
      <c r="DL122" s="918">
        <v>775368</v>
      </c>
      <c r="DM122" s="918"/>
      <c r="DN122" s="918"/>
      <c r="DO122" s="918"/>
      <c r="DP122" s="918"/>
      <c r="DQ122" s="918">
        <v>726750</v>
      </c>
      <c r="DR122" s="918"/>
      <c r="DS122" s="918"/>
      <c r="DT122" s="918"/>
      <c r="DU122" s="918"/>
      <c r="DV122" s="919">
        <v>16.7</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94.2</v>
      </c>
      <c r="BR123" s="1025"/>
      <c r="BS123" s="1025"/>
      <c r="BT123" s="1025"/>
      <c r="BU123" s="1025"/>
      <c r="BV123" s="1025">
        <v>74.2</v>
      </c>
      <c r="BW123" s="1025"/>
      <c r="BX123" s="1025"/>
      <c r="BY123" s="1025"/>
      <c r="BZ123" s="1025"/>
      <c r="CA123" s="1025">
        <v>72.3</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247769</v>
      </c>
      <c r="DH123" s="957"/>
      <c r="DI123" s="957"/>
      <c r="DJ123" s="957"/>
      <c r="DK123" s="958"/>
      <c r="DL123" s="959">
        <v>220700</v>
      </c>
      <c r="DM123" s="957"/>
      <c r="DN123" s="957"/>
      <c r="DO123" s="957"/>
      <c r="DP123" s="958"/>
      <c r="DQ123" s="959">
        <v>182037</v>
      </c>
      <c r="DR123" s="957"/>
      <c r="DS123" s="957"/>
      <c r="DT123" s="957"/>
      <c r="DU123" s="958"/>
      <c r="DV123" s="960">
        <v>4.2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v>115318</v>
      </c>
      <c r="DH124" s="996"/>
      <c r="DI124" s="996"/>
      <c r="DJ124" s="996"/>
      <c r="DK124" s="997"/>
      <c r="DL124" s="998">
        <v>146818</v>
      </c>
      <c r="DM124" s="996"/>
      <c r="DN124" s="996"/>
      <c r="DO124" s="996"/>
      <c r="DP124" s="997"/>
      <c r="DQ124" s="998">
        <v>161758</v>
      </c>
      <c r="DR124" s="996"/>
      <c r="DS124" s="996"/>
      <c r="DT124" s="996"/>
      <c r="DU124" s="997"/>
      <c r="DV124" s="999">
        <v>3.7</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97806</v>
      </c>
      <c r="AB126" s="957"/>
      <c r="AC126" s="957"/>
      <c r="AD126" s="957"/>
      <c r="AE126" s="958"/>
      <c r="AF126" s="959">
        <v>77136</v>
      </c>
      <c r="AG126" s="957"/>
      <c r="AH126" s="957"/>
      <c r="AI126" s="957"/>
      <c r="AJ126" s="958"/>
      <c r="AK126" s="959">
        <v>44677</v>
      </c>
      <c r="AL126" s="957"/>
      <c r="AM126" s="957"/>
      <c r="AN126" s="957"/>
      <c r="AO126" s="958"/>
      <c r="AP126" s="960">
        <v>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453</v>
      </c>
      <c r="AY127" s="885"/>
      <c r="AZ127" s="885"/>
      <c r="BA127" s="885"/>
      <c r="BB127" s="885"/>
      <c r="BC127" s="885"/>
      <c r="BD127" s="885"/>
      <c r="BE127" s="886"/>
      <c r="BF127" s="1039" t="s">
        <v>113</v>
      </c>
      <c r="BG127" s="1040"/>
      <c r="BH127" s="1040"/>
      <c r="BI127" s="1040"/>
      <c r="BJ127" s="1040"/>
      <c r="BK127" s="1040"/>
      <c r="BL127" s="1049"/>
      <c r="BM127" s="1039">
        <v>14.92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5000</v>
      </c>
      <c r="DH127" s="1046"/>
      <c r="DI127" s="1046"/>
      <c r="DJ127" s="1046"/>
      <c r="DK127" s="1046"/>
      <c r="DL127" s="1046">
        <v>4000</v>
      </c>
      <c r="DM127" s="1046"/>
      <c r="DN127" s="1046"/>
      <c r="DO127" s="1046"/>
      <c r="DP127" s="1046"/>
      <c r="DQ127" s="1046">
        <v>3000</v>
      </c>
      <c r="DR127" s="1046"/>
      <c r="DS127" s="1046"/>
      <c r="DT127" s="1046"/>
      <c r="DU127" s="1046"/>
      <c r="DV127" s="1047">
        <v>0.1</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46594</v>
      </c>
      <c r="AB128" s="1088"/>
      <c r="AC128" s="1088"/>
      <c r="AD128" s="1088"/>
      <c r="AE128" s="1089"/>
      <c r="AF128" s="1090">
        <v>49178</v>
      </c>
      <c r="AG128" s="1088"/>
      <c r="AH128" s="1088"/>
      <c r="AI128" s="1088"/>
      <c r="AJ128" s="1089"/>
      <c r="AK128" s="1090">
        <v>50081</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113</v>
      </c>
      <c r="BG128" s="1065"/>
      <c r="BH128" s="1065"/>
      <c r="BI128" s="1065"/>
      <c r="BJ128" s="1065"/>
      <c r="BK128" s="1065"/>
      <c r="BL128" s="1066"/>
      <c r="BM128" s="1064">
        <v>19.920000000000002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5210901</v>
      </c>
      <c r="AB129" s="957"/>
      <c r="AC129" s="957"/>
      <c r="AD129" s="957"/>
      <c r="AE129" s="958"/>
      <c r="AF129" s="959">
        <v>5146548</v>
      </c>
      <c r="AG129" s="957"/>
      <c r="AH129" s="957"/>
      <c r="AI129" s="957"/>
      <c r="AJ129" s="958"/>
      <c r="AK129" s="959">
        <v>5126952</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12.5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788780</v>
      </c>
      <c r="AB130" s="957"/>
      <c r="AC130" s="957"/>
      <c r="AD130" s="957"/>
      <c r="AE130" s="958"/>
      <c r="AF130" s="959">
        <v>775627</v>
      </c>
      <c r="AG130" s="957"/>
      <c r="AH130" s="957"/>
      <c r="AI130" s="957"/>
      <c r="AJ130" s="958"/>
      <c r="AK130" s="959">
        <v>763417</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72.3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4422121</v>
      </c>
      <c r="AB131" s="996"/>
      <c r="AC131" s="996"/>
      <c r="AD131" s="996"/>
      <c r="AE131" s="997"/>
      <c r="AF131" s="998">
        <v>4370921</v>
      </c>
      <c r="AG131" s="996"/>
      <c r="AH131" s="996"/>
      <c r="AI131" s="996"/>
      <c r="AJ131" s="997"/>
      <c r="AK131" s="998">
        <v>4363535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13.341810410000001</v>
      </c>
      <c r="AB132" s="1102"/>
      <c r="AC132" s="1102"/>
      <c r="AD132" s="1102"/>
      <c r="AE132" s="1103"/>
      <c r="AF132" s="1104">
        <v>12.903138719999999</v>
      </c>
      <c r="AG132" s="1102"/>
      <c r="AH132" s="1102"/>
      <c r="AI132" s="1102"/>
      <c r="AJ132" s="1103"/>
      <c r="AK132" s="1104">
        <v>11.47097479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14.9</v>
      </c>
      <c r="AB133" s="1109"/>
      <c r="AC133" s="1109"/>
      <c r="AD133" s="1109"/>
      <c r="AE133" s="1110"/>
      <c r="AF133" s="1108">
        <v>13.6</v>
      </c>
      <c r="AG133" s="1109"/>
      <c r="AH133" s="1109"/>
      <c r="AI133" s="1109"/>
      <c r="AJ133" s="1110"/>
      <c r="AK133" s="1108">
        <v>12.5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75" zoomScaleNormal="85" zoomScaleSheetLayoutView="75" workbookViewId="0">
      <selection activeCell="R94" sqref="R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19" workbookViewId="0">
      <selection activeCell="M59" sqref="M5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1398880</v>
      </c>
      <c r="L9" s="264">
        <v>89391</v>
      </c>
      <c r="M9" s="265">
        <v>76983</v>
      </c>
      <c r="N9" s="266">
        <v>16.100000000000001</v>
      </c>
    </row>
    <row r="10" spans="1:16">
      <c r="A10" s="248"/>
      <c r="B10" s="244"/>
      <c r="C10" s="244"/>
      <c r="D10" s="244"/>
      <c r="E10" s="244"/>
      <c r="F10" s="244"/>
      <c r="G10" s="1117" t="s">
        <v>475</v>
      </c>
      <c r="H10" s="1118"/>
      <c r="I10" s="1118"/>
      <c r="J10" s="1119"/>
      <c r="K10" s="267">
        <v>47355</v>
      </c>
      <c r="L10" s="268">
        <v>3026</v>
      </c>
      <c r="M10" s="269">
        <v>8074</v>
      </c>
      <c r="N10" s="270">
        <v>-62.5</v>
      </c>
    </row>
    <row r="11" spans="1:16" ht="13.5" customHeight="1">
      <c r="A11" s="248"/>
      <c r="B11" s="244"/>
      <c r="C11" s="244"/>
      <c r="D11" s="244"/>
      <c r="E11" s="244"/>
      <c r="F11" s="244"/>
      <c r="G11" s="1117" t="s">
        <v>476</v>
      </c>
      <c r="H11" s="1118"/>
      <c r="I11" s="1118"/>
      <c r="J11" s="1119"/>
      <c r="K11" s="267">
        <v>231483</v>
      </c>
      <c r="L11" s="268">
        <v>14792</v>
      </c>
      <c r="M11" s="269">
        <v>11657</v>
      </c>
      <c r="N11" s="270">
        <v>26.9</v>
      </c>
    </row>
    <row r="12" spans="1:16" ht="13.5" customHeight="1">
      <c r="A12" s="248"/>
      <c r="B12" s="244"/>
      <c r="C12" s="244"/>
      <c r="D12" s="244"/>
      <c r="E12" s="244"/>
      <c r="F12" s="244"/>
      <c r="G12" s="1117" t="s">
        <v>477</v>
      </c>
      <c r="H12" s="1118"/>
      <c r="I12" s="1118"/>
      <c r="J12" s="1119"/>
      <c r="K12" s="267" t="s">
        <v>478</v>
      </c>
      <c r="L12" s="268" t="s">
        <v>478</v>
      </c>
      <c r="M12" s="269">
        <v>448</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85291</v>
      </c>
      <c r="L14" s="268">
        <v>5450</v>
      </c>
      <c r="M14" s="269">
        <v>3486</v>
      </c>
      <c r="N14" s="270">
        <v>56.3</v>
      </c>
    </row>
    <row r="15" spans="1:16" ht="13.5" customHeight="1">
      <c r="A15" s="248"/>
      <c r="B15" s="244"/>
      <c r="C15" s="244"/>
      <c r="D15" s="244"/>
      <c r="E15" s="244"/>
      <c r="F15" s="244"/>
      <c r="G15" s="1117" t="s">
        <v>481</v>
      </c>
      <c r="H15" s="1118"/>
      <c r="I15" s="1118"/>
      <c r="J15" s="1119"/>
      <c r="K15" s="267">
        <v>59368</v>
      </c>
      <c r="L15" s="268">
        <v>3794</v>
      </c>
      <c r="M15" s="269">
        <v>1601</v>
      </c>
      <c r="N15" s="270">
        <v>137</v>
      </c>
    </row>
    <row r="16" spans="1:16">
      <c r="A16" s="248"/>
      <c r="B16" s="244"/>
      <c r="C16" s="244"/>
      <c r="D16" s="244"/>
      <c r="E16" s="244"/>
      <c r="F16" s="244"/>
      <c r="G16" s="1120" t="s">
        <v>482</v>
      </c>
      <c r="H16" s="1121"/>
      <c r="I16" s="1121"/>
      <c r="J16" s="1122"/>
      <c r="K16" s="268">
        <v>-141354</v>
      </c>
      <c r="L16" s="268">
        <v>-9033</v>
      </c>
      <c r="M16" s="269">
        <v>-9493</v>
      </c>
      <c r="N16" s="270">
        <v>-4.8</v>
      </c>
    </row>
    <row r="17" spans="1:16">
      <c r="A17" s="248"/>
      <c r="B17" s="244"/>
      <c r="C17" s="244"/>
      <c r="D17" s="244"/>
      <c r="E17" s="244"/>
      <c r="F17" s="244"/>
      <c r="G17" s="1120" t="s">
        <v>170</v>
      </c>
      <c r="H17" s="1121"/>
      <c r="I17" s="1121"/>
      <c r="J17" s="1122"/>
      <c r="K17" s="268">
        <v>1681023</v>
      </c>
      <c r="L17" s="268">
        <v>107420</v>
      </c>
      <c r="M17" s="269">
        <v>92756</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9.4600000000000009</v>
      </c>
      <c r="L21" s="281">
        <v>8.7799999999999994</v>
      </c>
      <c r="M21" s="282">
        <v>0.68</v>
      </c>
      <c r="N21" s="249"/>
      <c r="O21" s="283"/>
      <c r="P21" s="279"/>
    </row>
    <row r="22" spans="1:16" s="284" customFormat="1">
      <c r="A22" s="279"/>
      <c r="B22" s="249"/>
      <c r="C22" s="249"/>
      <c r="D22" s="249"/>
      <c r="E22" s="249"/>
      <c r="F22" s="249"/>
      <c r="G22" s="1112" t="s">
        <v>488</v>
      </c>
      <c r="H22" s="1113"/>
      <c r="I22" s="1113"/>
      <c r="J22" s="1114"/>
      <c r="K22" s="285">
        <v>96.6</v>
      </c>
      <c r="L22" s="286">
        <v>96.3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932280</v>
      </c>
      <c r="L32" s="294">
        <v>59574</v>
      </c>
      <c r="M32" s="295">
        <v>53752</v>
      </c>
      <c r="N32" s="296">
        <v>10.8</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8</v>
      </c>
      <c r="N34" s="296" t="s">
        <v>478</v>
      </c>
    </row>
    <row r="35" spans="1:16" ht="27" customHeight="1">
      <c r="A35" s="248"/>
      <c r="B35" s="244"/>
      <c r="C35" s="244"/>
      <c r="D35" s="244"/>
      <c r="E35" s="244"/>
      <c r="F35" s="244"/>
      <c r="G35" s="1128" t="s">
        <v>495</v>
      </c>
      <c r="H35" s="1129"/>
      <c r="I35" s="1129"/>
      <c r="J35" s="1130"/>
      <c r="K35" s="294">
        <v>312046</v>
      </c>
      <c r="L35" s="294">
        <v>19940</v>
      </c>
      <c r="M35" s="295">
        <v>15811</v>
      </c>
      <c r="N35" s="296">
        <v>26.1</v>
      </c>
    </row>
    <row r="36" spans="1:16" ht="27" customHeight="1">
      <c r="A36" s="248"/>
      <c r="B36" s="244"/>
      <c r="C36" s="244"/>
      <c r="D36" s="244"/>
      <c r="E36" s="244"/>
      <c r="F36" s="244"/>
      <c r="G36" s="1128" t="s">
        <v>496</v>
      </c>
      <c r="H36" s="1129"/>
      <c r="I36" s="1129"/>
      <c r="J36" s="1130"/>
      <c r="K36" s="294">
        <v>24065</v>
      </c>
      <c r="L36" s="294">
        <v>1538</v>
      </c>
      <c r="M36" s="295">
        <v>3371</v>
      </c>
      <c r="N36" s="296">
        <v>-54.4</v>
      </c>
    </row>
    <row r="37" spans="1:16" ht="13.5" customHeight="1">
      <c r="A37" s="248"/>
      <c r="B37" s="244"/>
      <c r="C37" s="244"/>
      <c r="D37" s="244"/>
      <c r="E37" s="244"/>
      <c r="F37" s="244"/>
      <c r="G37" s="1128" t="s">
        <v>497</v>
      </c>
      <c r="H37" s="1129"/>
      <c r="I37" s="1129"/>
      <c r="J37" s="1130"/>
      <c r="K37" s="294">
        <v>44677</v>
      </c>
      <c r="L37" s="294">
        <v>2855</v>
      </c>
      <c r="M37" s="295">
        <v>1425</v>
      </c>
      <c r="N37" s="296">
        <v>100.4</v>
      </c>
    </row>
    <row r="38" spans="1:16" ht="27" customHeight="1">
      <c r="A38" s="248"/>
      <c r="B38" s="244"/>
      <c r="C38" s="244"/>
      <c r="D38" s="244"/>
      <c r="E38" s="244"/>
      <c r="F38" s="244"/>
      <c r="G38" s="1131" t="s">
        <v>498</v>
      </c>
      <c r="H38" s="1132"/>
      <c r="I38" s="1132"/>
      <c r="J38" s="1133"/>
      <c r="K38" s="297">
        <v>970</v>
      </c>
      <c r="L38" s="297">
        <v>62</v>
      </c>
      <c r="M38" s="298">
        <v>8</v>
      </c>
      <c r="N38" s="299">
        <v>675</v>
      </c>
      <c r="O38" s="293"/>
    </row>
    <row r="39" spans="1:16">
      <c r="A39" s="248"/>
      <c r="B39" s="244"/>
      <c r="C39" s="244"/>
      <c r="D39" s="244"/>
      <c r="E39" s="244"/>
      <c r="F39" s="244"/>
      <c r="G39" s="1131" t="s">
        <v>499</v>
      </c>
      <c r="H39" s="1132"/>
      <c r="I39" s="1132"/>
      <c r="J39" s="1133"/>
      <c r="K39" s="300">
        <v>-50081</v>
      </c>
      <c r="L39" s="300">
        <v>-3200</v>
      </c>
      <c r="M39" s="301">
        <v>-3247</v>
      </c>
      <c r="N39" s="302">
        <v>-1.4</v>
      </c>
      <c r="O39" s="293"/>
    </row>
    <row r="40" spans="1:16" ht="27" customHeight="1">
      <c r="A40" s="248"/>
      <c r="B40" s="244"/>
      <c r="C40" s="244"/>
      <c r="D40" s="244"/>
      <c r="E40" s="244"/>
      <c r="F40" s="244"/>
      <c r="G40" s="1128" t="s">
        <v>500</v>
      </c>
      <c r="H40" s="1129"/>
      <c r="I40" s="1129"/>
      <c r="J40" s="1130"/>
      <c r="K40" s="300">
        <v>-763417</v>
      </c>
      <c r="L40" s="300">
        <v>-48784</v>
      </c>
      <c r="M40" s="301">
        <v>-45760</v>
      </c>
      <c r="N40" s="302">
        <v>6.6</v>
      </c>
      <c r="O40" s="293"/>
    </row>
    <row r="41" spans="1:16">
      <c r="A41" s="248"/>
      <c r="B41" s="244"/>
      <c r="C41" s="244"/>
      <c r="D41" s="244"/>
      <c r="E41" s="244"/>
      <c r="F41" s="244"/>
      <c r="G41" s="1134" t="s">
        <v>280</v>
      </c>
      <c r="H41" s="1135"/>
      <c r="I41" s="1135"/>
      <c r="J41" s="1136"/>
      <c r="K41" s="294">
        <v>500540</v>
      </c>
      <c r="L41" s="300">
        <v>31985</v>
      </c>
      <c r="M41" s="301">
        <v>25369</v>
      </c>
      <c r="N41" s="302">
        <v>26.1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873694</v>
      </c>
      <c r="J51" s="320">
        <v>53693</v>
      </c>
      <c r="K51" s="321">
        <v>-56</v>
      </c>
      <c r="L51" s="322">
        <v>65529</v>
      </c>
      <c r="M51" s="323">
        <v>43</v>
      </c>
      <c r="N51" s="324">
        <v>-99</v>
      </c>
    </row>
    <row r="52" spans="1:14">
      <c r="A52" s="248"/>
      <c r="B52" s="244"/>
      <c r="C52" s="244"/>
      <c r="D52" s="244"/>
      <c r="E52" s="244"/>
      <c r="F52" s="244"/>
      <c r="G52" s="325"/>
      <c r="H52" s="326" t="s">
        <v>511</v>
      </c>
      <c r="I52" s="327">
        <v>457652</v>
      </c>
      <c r="J52" s="328">
        <v>28125</v>
      </c>
      <c r="K52" s="329">
        <v>28.8</v>
      </c>
      <c r="L52" s="330">
        <v>32858</v>
      </c>
      <c r="M52" s="331">
        <v>44.5</v>
      </c>
      <c r="N52" s="332">
        <v>-15.7</v>
      </c>
    </row>
    <row r="53" spans="1:14">
      <c r="A53" s="248"/>
      <c r="B53" s="244"/>
      <c r="C53" s="244"/>
      <c r="D53" s="244"/>
      <c r="E53" s="244"/>
      <c r="F53" s="244"/>
      <c r="G53" s="310" t="s">
        <v>512</v>
      </c>
      <c r="H53" s="311"/>
      <c r="I53" s="319">
        <v>540335</v>
      </c>
      <c r="J53" s="320">
        <v>33634</v>
      </c>
      <c r="K53" s="321">
        <v>-37.4</v>
      </c>
      <c r="L53" s="322">
        <v>64717</v>
      </c>
      <c r="M53" s="323">
        <v>-1.2</v>
      </c>
      <c r="N53" s="324">
        <v>-36.200000000000003</v>
      </c>
    </row>
    <row r="54" spans="1:14">
      <c r="A54" s="248"/>
      <c r="B54" s="244"/>
      <c r="C54" s="244"/>
      <c r="D54" s="244"/>
      <c r="E54" s="244"/>
      <c r="F54" s="244"/>
      <c r="G54" s="325"/>
      <c r="H54" s="326" t="s">
        <v>511</v>
      </c>
      <c r="I54" s="327">
        <v>310294</v>
      </c>
      <c r="J54" s="328">
        <v>19315</v>
      </c>
      <c r="K54" s="329">
        <v>-31.3</v>
      </c>
      <c r="L54" s="330">
        <v>31931</v>
      </c>
      <c r="M54" s="331">
        <v>-2.8</v>
      </c>
      <c r="N54" s="332">
        <v>-28.5</v>
      </c>
    </row>
    <row r="55" spans="1:14">
      <c r="A55" s="248"/>
      <c r="B55" s="244"/>
      <c r="C55" s="244"/>
      <c r="D55" s="244"/>
      <c r="E55" s="244"/>
      <c r="F55" s="244"/>
      <c r="G55" s="310" t="s">
        <v>513</v>
      </c>
      <c r="H55" s="311"/>
      <c r="I55" s="319">
        <v>850376</v>
      </c>
      <c r="J55" s="320">
        <v>53473</v>
      </c>
      <c r="K55" s="321">
        <v>59</v>
      </c>
      <c r="L55" s="322">
        <v>61557</v>
      </c>
      <c r="M55" s="323">
        <v>-4.9000000000000004</v>
      </c>
      <c r="N55" s="324">
        <v>63.9</v>
      </c>
    </row>
    <row r="56" spans="1:14">
      <c r="A56" s="248"/>
      <c r="B56" s="244"/>
      <c r="C56" s="244"/>
      <c r="D56" s="244"/>
      <c r="E56" s="244"/>
      <c r="F56" s="244"/>
      <c r="G56" s="325"/>
      <c r="H56" s="326" t="s">
        <v>511</v>
      </c>
      <c r="I56" s="327">
        <v>244226</v>
      </c>
      <c r="J56" s="328">
        <v>15357</v>
      </c>
      <c r="K56" s="329">
        <v>-20.5</v>
      </c>
      <c r="L56" s="330">
        <v>32497</v>
      </c>
      <c r="M56" s="331">
        <v>1.8</v>
      </c>
      <c r="N56" s="332">
        <v>-22.3</v>
      </c>
    </row>
    <row r="57" spans="1:14">
      <c r="A57" s="248"/>
      <c r="B57" s="244"/>
      <c r="C57" s="244"/>
      <c r="D57" s="244"/>
      <c r="E57" s="244"/>
      <c r="F57" s="244"/>
      <c r="G57" s="310" t="s">
        <v>514</v>
      </c>
      <c r="H57" s="311"/>
      <c r="I57" s="319">
        <v>782245</v>
      </c>
      <c r="J57" s="320">
        <v>49663</v>
      </c>
      <c r="K57" s="321">
        <v>-7.1</v>
      </c>
      <c r="L57" s="322">
        <v>69806</v>
      </c>
      <c r="M57" s="323">
        <v>13.4</v>
      </c>
      <c r="N57" s="324">
        <v>-20.5</v>
      </c>
    </row>
    <row r="58" spans="1:14">
      <c r="A58" s="248"/>
      <c r="B58" s="244"/>
      <c r="C58" s="244"/>
      <c r="D58" s="244"/>
      <c r="E58" s="244"/>
      <c r="F58" s="244"/>
      <c r="G58" s="325"/>
      <c r="H58" s="326" t="s">
        <v>511</v>
      </c>
      <c r="I58" s="327">
        <v>551057</v>
      </c>
      <c r="J58" s="328">
        <v>34986</v>
      </c>
      <c r="K58" s="329">
        <v>127.8</v>
      </c>
      <c r="L58" s="330">
        <v>32823</v>
      </c>
      <c r="M58" s="331">
        <v>1</v>
      </c>
      <c r="N58" s="332">
        <v>126.8</v>
      </c>
    </row>
    <row r="59" spans="1:14">
      <c r="A59" s="248"/>
      <c r="B59" s="244"/>
      <c r="C59" s="244"/>
      <c r="D59" s="244"/>
      <c r="E59" s="244"/>
      <c r="F59" s="244"/>
      <c r="G59" s="310" t="s">
        <v>515</v>
      </c>
      <c r="H59" s="311"/>
      <c r="I59" s="319">
        <v>1104805</v>
      </c>
      <c r="J59" s="320">
        <v>70599</v>
      </c>
      <c r="K59" s="321">
        <v>42.2</v>
      </c>
      <c r="L59" s="322">
        <v>74444</v>
      </c>
      <c r="M59" s="323">
        <v>6.6</v>
      </c>
      <c r="N59" s="324">
        <v>35.6</v>
      </c>
    </row>
    <row r="60" spans="1:14">
      <c r="A60" s="248"/>
      <c r="B60" s="244"/>
      <c r="C60" s="244"/>
      <c r="D60" s="244"/>
      <c r="E60" s="244"/>
      <c r="F60" s="244"/>
      <c r="G60" s="325"/>
      <c r="H60" s="326" t="s">
        <v>511</v>
      </c>
      <c r="I60" s="333">
        <v>478374</v>
      </c>
      <c r="J60" s="328">
        <v>30569</v>
      </c>
      <c r="K60" s="329">
        <v>-12.6</v>
      </c>
      <c r="L60" s="330">
        <v>34175</v>
      </c>
      <c r="M60" s="331">
        <v>4.0999999999999996</v>
      </c>
      <c r="N60" s="332">
        <v>-16.7</v>
      </c>
    </row>
    <row r="61" spans="1:14">
      <c r="A61" s="248"/>
      <c r="B61" s="244"/>
      <c r="C61" s="244"/>
      <c r="D61" s="244"/>
      <c r="E61" s="244"/>
      <c r="F61" s="244"/>
      <c r="G61" s="310" t="s">
        <v>516</v>
      </c>
      <c r="H61" s="334"/>
      <c r="I61" s="335">
        <v>830291</v>
      </c>
      <c r="J61" s="336">
        <v>52212</v>
      </c>
      <c r="K61" s="337">
        <v>0.1</v>
      </c>
      <c r="L61" s="338">
        <v>67211</v>
      </c>
      <c r="M61" s="339">
        <v>11.4</v>
      </c>
      <c r="N61" s="324">
        <v>-11.3</v>
      </c>
    </row>
    <row r="62" spans="1:14">
      <c r="A62" s="248"/>
      <c r="B62" s="244"/>
      <c r="C62" s="244"/>
      <c r="D62" s="244"/>
      <c r="E62" s="244"/>
      <c r="F62" s="244"/>
      <c r="G62" s="325"/>
      <c r="H62" s="326" t="s">
        <v>511</v>
      </c>
      <c r="I62" s="327">
        <v>408321</v>
      </c>
      <c r="J62" s="328">
        <v>25670</v>
      </c>
      <c r="K62" s="329">
        <v>18.399999999999999</v>
      </c>
      <c r="L62" s="330">
        <v>32857</v>
      </c>
      <c r="M62" s="331">
        <v>9.6999999999999993</v>
      </c>
      <c r="N62" s="332">
        <v>8.6999999999999993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6.93</v>
      </c>
      <c r="G47" s="12">
        <v>15.17</v>
      </c>
      <c r="H47" s="12">
        <v>18.61</v>
      </c>
      <c r="I47" s="12">
        <v>25.2</v>
      </c>
      <c r="J47" s="13">
        <v>20.92</v>
      </c>
    </row>
    <row r="48" spans="2:10" ht="57.75" customHeight="1">
      <c r="B48" s="14"/>
      <c r="C48" s="1139" t="s">
        <v>4</v>
      </c>
      <c r="D48" s="1139"/>
      <c r="E48" s="1140"/>
      <c r="F48" s="15">
        <v>4.34</v>
      </c>
      <c r="G48" s="16">
        <v>2.38</v>
      </c>
      <c r="H48" s="16">
        <v>6.96</v>
      </c>
      <c r="I48" s="16">
        <v>5.19</v>
      </c>
      <c r="J48" s="17">
        <v>5.07</v>
      </c>
    </row>
    <row r="49" spans="2:10" ht="57.75" customHeight="1" thickBot="1">
      <c r="B49" s="18"/>
      <c r="C49" s="1141" t="s">
        <v>5</v>
      </c>
      <c r="D49" s="1141"/>
      <c r="E49" s="1142"/>
      <c r="F49" s="19">
        <v>3.62</v>
      </c>
      <c r="G49" s="20">
        <v>7.04</v>
      </c>
      <c r="H49" s="20">
        <v>7.48</v>
      </c>
      <c r="I49" s="20">
        <v>4.66</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3.49</v>
      </c>
      <c r="G34" s="33">
        <v>3.52</v>
      </c>
      <c r="H34" s="33">
        <v>4.58</v>
      </c>
      <c r="I34" s="33">
        <v>6.4</v>
      </c>
      <c r="J34" s="34">
        <v>8.32</v>
      </c>
      <c r="K34" s="22"/>
      <c r="L34" s="22"/>
      <c r="M34" s="22"/>
      <c r="N34" s="22"/>
      <c r="O34" s="22"/>
      <c r="P34" s="22"/>
    </row>
    <row r="35" spans="1:16" ht="39" customHeight="1">
      <c r="A35" s="22"/>
      <c r="B35" s="35"/>
      <c r="C35" s="1143" t="s">
        <v>525</v>
      </c>
      <c r="D35" s="1144"/>
      <c r="E35" s="1145"/>
      <c r="F35" s="36">
        <v>4.34</v>
      </c>
      <c r="G35" s="37">
        <v>2.38</v>
      </c>
      <c r="H35" s="37">
        <v>6.96</v>
      </c>
      <c r="I35" s="37">
        <v>5.19</v>
      </c>
      <c r="J35" s="38">
        <v>5.07</v>
      </c>
      <c r="K35" s="22"/>
      <c r="L35" s="22"/>
      <c r="M35" s="22"/>
      <c r="N35" s="22"/>
      <c r="O35" s="22"/>
      <c r="P35" s="22"/>
    </row>
    <row r="36" spans="1:16" ht="39" customHeight="1">
      <c r="A36" s="22"/>
      <c r="B36" s="35"/>
      <c r="C36" s="1143" t="s">
        <v>526</v>
      </c>
      <c r="D36" s="1144"/>
      <c r="E36" s="1145"/>
      <c r="F36" s="36">
        <v>0.6</v>
      </c>
      <c r="G36" s="37">
        <v>2.4</v>
      </c>
      <c r="H36" s="37">
        <v>2.06</v>
      </c>
      <c r="I36" s="37">
        <v>2.2400000000000002</v>
      </c>
      <c r="J36" s="38">
        <v>2.2999999999999998</v>
      </c>
      <c r="K36" s="22"/>
      <c r="L36" s="22"/>
      <c r="M36" s="22"/>
      <c r="N36" s="22"/>
      <c r="O36" s="22"/>
      <c r="P36" s="22"/>
    </row>
    <row r="37" spans="1:16" ht="39" customHeight="1">
      <c r="A37" s="22"/>
      <c r="B37" s="35"/>
      <c r="C37" s="1143" t="s">
        <v>527</v>
      </c>
      <c r="D37" s="1144"/>
      <c r="E37" s="1145"/>
      <c r="F37" s="36">
        <v>0.15</v>
      </c>
      <c r="G37" s="37">
        <v>7.0000000000000007E-2</v>
      </c>
      <c r="H37" s="37">
        <v>0.16</v>
      </c>
      <c r="I37" s="37">
        <v>0.1</v>
      </c>
      <c r="J37" s="38">
        <v>0.44</v>
      </c>
      <c r="K37" s="22"/>
      <c r="L37" s="22"/>
      <c r="M37" s="22"/>
      <c r="N37" s="22"/>
      <c r="O37" s="22"/>
      <c r="P37" s="22"/>
    </row>
    <row r="38" spans="1:16" ht="39" customHeight="1">
      <c r="A38" s="22"/>
      <c r="B38" s="35"/>
      <c r="C38" s="1143" t="s">
        <v>528</v>
      </c>
      <c r="D38" s="1144"/>
      <c r="E38" s="1145"/>
      <c r="F38" s="36">
        <v>0.38</v>
      </c>
      <c r="G38" s="37">
        <v>0.28999999999999998</v>
      </c>
      <c r="H38" s="37">
        <v>0.3</v>
      </c>
      <c r="I38" s="37">
        <v>0.24</v>
      </c>
      <c r="J38" s="38">
        <v>0.37</v>
      </c>
      <c r="K38" s="22"/>
      <c r="L38" s="22"/>
      <c r="M38" s="22"/>
      <c r="N38" s="22"/>
      <c r="O38" s="22"/>
      <c r="P38" s="22"/>
    </row>
    <row r="39" spans="1:16" ht="39" customHeight="1">
      <c r="A39" s="22"/>
      <c r="B39" s="35"/>
      <c r="C39" s="1143" t="s">
        <v>529</v>
      </c>
      <c r="D39" s="1144"/>
      <c r="E39" s="1145"/>
      <c r="F39" s="36">
        <v>0.11</v>
      </c>
      <c r="G39" s="37">
        <v>0.11</v>
      </c>
      <c r="H39" s="37">
        <v>0.38</v>
      </c>
      <c r="I39" s="37">
        <v>0.21</v>
      </c>
      <c r="J39" s="38">
        <v>0.23</v>
      </c>
      <c r="K39" s="22"/>
      <c r="L39" s="22"/>
      <c r="M39" s="22"/>
      <c r="N39" s="22"/>
      <c r="O39" s="22"/>
      <c r="P39" s="22"/>
    </row>
    <row r="40" spans="1:16" ht="39" customHeight="1">
      <c r="A40" s="22"/>
      <c r="B40" s="35"/>
      <c r="C40" s="1143" t="s">
        <v>530</v>
      </c>
      <c r="D40" s="1144"/>
      <c r="E40" s="1145"/>
      <c r="F40" s="36">
        <v>0.09</v>
      </c>
      <c r="G40" s="37">
        <v>0.09</v>
      </c>
      <c r="H40" s="37">
        <v>0.08</v>
      </c>
      <c r="I40" s="37">
        <v>0.25</v>
      </c>
      <c r="J40" s="38">
        <v>0.21</v>
      </c>
      <c r="K40" s="22"/>
      <c r="L40" s="22"/>
      <c r="M40" s="22"/>
      <c r="N40" s="22"/>
      <c r="O40" s="22"/>
      <c r="P40" s="22"/>
    </row>
    <row r="41" spans="1:16" ht="39" customHeight="1">
      <c r="A41" s="22"/>
      <c r="B41" s="35"/>
      <c r="C41" s="1143" t="s">
        <v>531</v>
      </c>
      <c r="D41" s="1144"/>
      <c r="E41" s="1145"/>
      <c r="F41" s="36">
        <v>0.08</v>
      </c>
      <c r="G41" s="37">
        <v>0.12</v>
      </c>
      <c r="H41" s="37">
        <v>0.3</v>
      </c>
      <c r="I41" s="37">
        <v>0.11</v>
      </c>
      <c r="J41" s="38">
        <v>0.03</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0.03</v>
      </c>
      <c r="G43" s="42">
        <v>0.06</v>
      </c>
      <c r="H43" s="42">
        <v>0.05</v>
      </c>
      <c r="I43" s="42">
        <v>0.19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SheetLayoutView="55" workbookViewId="0">
      <selection activeCell="L50" sqref="L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1132</v>
      </c>
      <c r="L45" s="60">
        <v>1066</v>
      </c>
      <c r="M45" s="60">
        <v>1000</v>
      </c>
      <c r="N45" s="60">
        <v>969</v>
      </c>
      <c r="O45" s="61">
        <v>932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337</v>
      </c>
      <c r="L48" s="64">
        <v>333</v>
      </c>
      <c r="M48" s="64">
        <v>283</v>
      </c>
      <c r="N48" s="64">
        <v>309</v>
      </c>
      <c r="O48" s="65">
        <v>312</v>
      </c>
      <c r="P48" s="48"/>
      <c r="Q48" s="48"/>
      <c r="R48" s="48"/>
      <c r="S48" s="48"/>
      <c r="T48" s="48"/>
      <c r="U48" s="48"/>
    </row>
    <row r="49" spans="1:21" ht="30.75" customHeight="1">
      <c r="A49" s="48"/>
      <c r="B49" s="1161"/>
      <c r="C49" s="1162"/>
      <c r="D49" s="62"/>
      <c r="E49" s="1153" t="s">
        <v>16</v>
      </c>
      <c r="F49" s="1153"/>
      <c r="G49" s="1153"/>
      <c r="H49" s="1153"/>
      <c r="I49" s="1153"/>
      <c r="J49" s="1154"/>
      <c r="K49" s="63">
        <v>45</v>
      </c>
      <c r="L49" s="64">
        <v>45</v>
      </c>
      <c r="M49" s="64">
        <v>44</v>
      </c>
      <c r="N49" s="64">
        <v>33</v>
      </c>
      <c r="O49" s="65">
        <v>24</v>
      </c>
      <c r="P49" s="48"/>
      <c r="Q49" s="48"/>
      <c r="R49" s="48"/>
      <c r="S49" s="48"/>
      <c r="T49" s="48"/>
      <c r="U49" s="48"/>
    </row>
    <row r="50" spans="1:21" ht="30.75" customHeight="1">
      <c r="A50" s="48"/>
      <c r="B50" s="1161"/>
      <c r="C50" s="1162"/>
      <c r="D50" s="62"/>
      <c r="E50" s="1153" t="s">
        <v>17</v>
      </c>
      <c r="F50" s="1153"/>
      <c r="G50" s="1153"/>
      <c r="H50" s="1153"/>
      <c r="I50" s="1153"/>
      <c r="J50" s="1154"/>
      <c r="K50" s="63">
        <v>105</v>
      </c>
      <c r="L50" s="64">
        <v>102</v>
      </c>
      <c r="M50" s="64">
        <v>98</v>
      </c>
      <c r="N50" s="64">
        <v>77</v>
      </c>
      <c r="O50" s="65">
        <v>45</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902</v>
      </c>
      <c r="L52" s="64">
        <v>873</v>
      </c>
      <c r="M52" s="64">
        <v>836</v>
      </c>
      <c r="N52" s="64">
        <v>824</v>
      </c>
      <c r="O52" s="65">
        <v>813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718</v>
      </c>
      <c r="L53" s="69">
        <v>673</v>
      </c>
      <c r="M53" s="69">
        <v>589</v>
      </c>
      <c r="N53" s="69">
        <v>564</v>
      </c>
      <c r="O53" s="70">
        <v>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2015-04-17T04:21:05Z</cp:lastPrinted>
  <dcterms:created xsi:type="dcterms:W3CDTF">2015-02-17T06:11:07Z</dcterms:created>
  <dcterms:modified xsi:type="dcterms:W3CDTF">2015-04-27T07:25:36Z</dcterms:modified>
</cp:coreProperties>
</file>