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被害情報提供 " sheetId="1" r:id="rId1"/>
    <sheet name="県・市町村の体制 " sheetId="2" r:id="rId2"/>
    <sheet name="避難の状況" sheetId="3" r:id="rId3"/>
    <sheet name="被害の状況(人的被害)" sheetId="4" r:id="rId4"/>
    <sheet name="被害の状況(住家被害)" sheetId="5" r:id="rId5"/>
    <sheet name="通行止め" sheetId="6" r:id="rId6"/>
  </sheets>
  <definedNames>
    <definedName name="_xlnm._FilterDatabase" localSheetId="5" hidden="1">'通行止め'!$A$2:$M$146</definedName>
    <definedName name="_xlnm.Print_Area" localSheetId="5">'通行止め'!$B$1:$L$154</definedName>
    <definedName name="_xlnm.Print_Area" localSheetId="0">'被害情報提供 '!$A$1:$W$58</definedName>
    <definedName name="_xlnm.Print_Area" localSheetId="2">'避難の状況'!$A$1:$F$73</definedName>
    <definedName name="_xlnm.Print_Titles" localSheetId="1">'県・市町村の体制 '!$1:$8</definedName>
    <definedName name="_xlnm.Print_Titles" localSheetId="5">'通行止め'!$1:$2</definedName>
    <definedName name="_xlnm.Print_Titles" localSheetId="4">'被害の状況(住家被害)'!$1:$4</definedName>
    <definedName name="_xlnm.Print_Titles" localSheetId="3">'被害の状況(人的被害)'!$1:$5</definedName>
  </definedNames>
  <calcPr fullCalcOnLoad="1"/>
</workbook>
</file>

<file path=xl/sharedStrings.xml><?xml version="1.0" encoding="utf-8"?>
<sst xmlns="http://schemas.openxmlformats.org/spreadsheetml/2006/main" count="1491" uniqueCount="662">
  <si>
    <t>地震に伴う県管理道路の通行規制情報</t>
  </si>
  <si>
    <t>道路総室</t>
  </si>
  <si>
    <t>管内</t>
  </si>
  <si>
    <t>Ｎｏ．</t>
  </si>
  <si>
    <t>主要
道路</t>
  </si>
  <si>
    <t>緊急
輸送路</t>
  </si>
  <si>
    <t>路線</t>
  </si>
  <si>
    <t>場所</t>
  </si>
  <si>
    <t>種類</t>
  </si>
  <si>
    <t>理由</t>
  </si>
  <si>
    <t>開始時間</t>
  </si>
  <si>
    <t>解除時間</t>
  </si>
  <si>
    <t>県南</t>
  </si>
  <si>
    <t>○</t>
  </si>
  <si>
    <t>白河羽鳥線</t>
  </si>
  <si>
    <t>郡境</t>
  </si>
  <si>
    <t>通行止</t>
  </si>
  <si>
    <t>増見小田倉線</t>
  </si>
  <si>
    <t>羽太～豊地</t>
  </si>
  <si>
    <t>矢吹天栄線</t>
  </si>
  <si>
    <t>まちや～郡境</t>
  </si>
  <si>
    <t>相双</t>
  </si>
  <si>
    <t>北泉小高線</t>
  </si>
  <si>
    <t>小高跨線橋</t>
  </si>
  <si>
    <t>陥没</t>
  </si>
  <si>
    <t>甲子橋</t>
  </si>
  <si>
    <t>原町区貝浜～小高区郡境</t>
  </si>
  <si>
    <t>津波障害物</t>
  </si>
  <si>
    <t>県中</t>
  </si>
  <si>
    <t>あぶくま高原道</t>
  </si>
  <si>
    <t>矢吹ＩＣ～石川母畑ＩＣ</t>
  </si>
  <si>
    <t>須賀川</t>
  </si>
  <si>
    <t>●</t>
  </si>
  <si>
    <t>国道118号</t>
  </si>
  <si>
    <t>天栄村</t>
  </si>
  <si>
    <t>3/13 14:00</t>
  </si>
  <si>
    <t>（重複）</t>
  </si>
  <si>
    <t>県北</t>
  </si>
  <si>
    <t>国道399号</t>
  </si>
  <si>
    <t>角間下ロックシェッド</t>
  </si>
  <si>
    <t>法面崩落</t>
  </si>
  <si>
    <t>3/11？(夜間通行止18:00～6:00）</t>
  </si>
  <si>
    <t>解除</t>
  </si>
  <si>
    <t>もともと片交</t>
  </si>
  <si>
    <t>母畑白河線</t>
  </si>
  <si>
    <t>もとぬま</t>
  </si>
  <si>
    <t>久田野停車場線</t>
  </si>
  <si>
    <t>久田野大橋</t>
  </si>
  <si>
    <t>白河石川線</t>
  </si>
  <si>
    <t>からめ橋</t>
  </si>
  <si>
    <t>落石</t>
  </si>
  <si>
    <t>郡山矢吹線</t>
  </si>
  <si>
    <t>国道4号～郡山市内</t>
  </si>
  <si>
    <t>いわき</t>
  </si>
  <si>
    <t>平跨線橋</t>
  </si>
  <si>
    <t>小名浜小野線</t>
  </si>
  <si>
    <t>谷田川橋</t>
  </si>
  <si>
    <t>小名浜四倉線</t>
  </si>
  <si>
    <t>なめつ橋</t>
  </si>
  <si>
    <t>川前停車場紙三坂線</t>
  </si>
  <si>
    <t>川前町うねじり</t>
  </si>
  <si>
    <t>猪苗代</t>
  </si>
  <si>
    <t>国道459号</t>
  </si>
  <si>
    <t>みつや交差点～秋元湖交差点</t>
  </si>
  <si>
    <t>陥没</t>
  </si>
  <si>
    <t>壺揚本町線</t>
  </si>
  <si>
    <t>西舘橋付近</t>
  </si>
  <si>
    <t>川桁停車場堅田線</t>
  </si>
  <si>
    <t>中野目橋</t>
  </si>
  <si>
    <t>中ノ沢熱海線</t>
  </si>
  <si>
    <t>郡山側</t>
  </si>
  <si>
    <t>勿来</t>
  </si>
  <si>
    <t>日立いわき線</t>
  </si>
  <si>
    <t>植田跨線橋</t>
  </si>
  <si>
    <t>中央部橋脚破損</t>
  </si>
  <si>
    <t>3/11 15:00</t>
  </si>
  <si>
    <t>常磐勿来線</t>
  </si>
  <si>
    <t>鮫川橋</t>
  </si>
  <si>
    <t>津波のおそれ</t>
  </si>
  <si>
    <t>2011/3/12  12:00</t>
  </si>
  <si>
    <t>須賀川市内矢田野バイパス</t>
  </si>
  <si>
    <t>亀裂</t>
  </si>
  <si>
    <t>3/12 7:00</t>
  </si>
  <si>
    <t>矢吹堀込線</t>
  </si>
  <si>
    <t>須賀川市ほこつき（山下橋）</t>
  </si>
  <si>
    <t>安積長沼線</t>
  </si>
  <si>
    <t>須賀川市仁井田</t>
  </si>
  <si>
    <t>成田鏡田線</t>
  </si>
  <si>
    <t>鏡石町（笠石跨線橋）</t>
  </si>
  <si>
    <t>木ノ崎岩渕線</t>
  </si>
  <si>
    <r>
      <t>須賀川市</t>
    </r>
    <r>
      <rPr>
        <sz val="11"/>
        <rFont val="ＭＳ Ｐゴシック"/>
        <family val="3"/>
      </rPr>
      <t>木ノ崎</t>
    </r>
  </si>
  <si>
    <t>陥没（家の倒壊）</t>
  </si>
  <si>
    <t>須賀川二本松線</t>
  </si>
  <si>
    <t>郡山駅前前後</t>
  </si>
  <si>
    <t>建物倒壊の恐れ</t>
  </si>
  <si>
    <t>保原</t>
  </si>
  <si>
    <t>保原桑折線</t>
  </si>
  <si>
    <t>大正橋</t>
  </si>
  <si>
    <t>梁川霊山線</t>
  </si>
  <si>
    <t>新田橋</t>
  </si>
  <si>
    <t>あぶくま急行との立体</t>
  </si>
  <si>
    <t>江名常磐線</t>
  </si>
  <si>
    <t>関船跨線橋</t>
  </si>
  <si>
    <t>いわき石川線</t>
  </si>
  <si>
    <t>湯本跨線橋</t>
  </si>
  <si>
    <t>釜戸小名浜線</t>
  </si>
  <si>
    <t>泉跨線橋</t>
  </si>
  <si>
    <t>棚倉</t>
  </si>
  <si>
    <t>棚倉停車場線</t>
  </si>
  <si>
    <t>棚倉駅前</t>
  </si>
  <si>
    <t>陥没</t>
  </si>
  <si>
    <t>3/12 16:00</t>
  </si>
  <si>
    <t>磐城棚倉停車場線</t>
  </si>
  <si>
    <t>二本松</t>
  </si>
  <si>
    <t>安達停車場線</t>
  </si>
  <si>
    <t>二本松市油井</t>
  </si>
  <si>
    <t>民家の瓦落下</t>
  </si>
  <si>
    <t>3/13 15:00</t>
  </si>
  <si>
    <t>石筵本宮線</t>
  </si>
  <si>
    <t>大玉村小管</t>
  </si>
  <si>
    <t>3/13 14:00</t>
  </si>
  <si>
    <t>二本松市百目木</t>
  </si>
  <si>
    <t>3/11 16:00</t>
  </si>
  <si>
    <t>3/11 17:00</t>
  </si>
  <si>
    <t>片側交互通行</t>
  </si>
  <si>
    <t>石川</t>
  </si>
  <si>
    <t>勿来浅川線</t>
  </si>
  <si>
    <t>古殿町三株</t>
  </si>
  <si>
    <t>通行止</t>
  </si>
  <si>
    <t>法面崩落</t>
  </si>
  <si>
    <t>3/11 17:00</t>
  </si>
  <si>
    <t>玉川田村線</t>
  </si>
  <si>
    <t>玉川村岩法寺</t>
  </si>
  <si>
    <t>法面崩壊</t>
  </si>
  <si>
    <t>3/11　21:20地名修正</t>
  </si>
  <si>
    <t>矢吹小野線</t>
  </si>
  <si>
    <t>平田村～石川町</t>
  </si>
  <si>
    <t>法面崩落、陥没</t>
  </si>
  <si>
    <t>3/11 19:00</t>
  </si>
  <si>
    <t>相双</t>
  </si>
  <si>
    <t>原町浪江線</t>
  </si>
  <si>
    <t>横川ダム付近</t>
  </si>
  <si>
    <t>3/12 12:00</t>
  </si>
  <si>
    <t>相馬浪江線</t>
  </si>
  <si>
    <t>原町区馬じ公園</t>
  </si>
  <si>
    <t>3/11　21:50原町浪江線から修正</t>
  </si>
  <si>
    <t>原町区片倉</t>
  </si>
  <si>
    <t>浪江鹿島線</t>
  </si>
  <si>
    <t>小高区小高</t>
  </si>
  <si>
    <t>水没</t>
  </si>
  <si>
    <t>泉岩間植田線</t>
  </si>
  <si>
    <t>共同火力～小浜漁港入口</t>
  </si>
  <si>
    <t>3/11</t>
  </si>
  <si>
    <t>会津若松</t>
  </si>
  <si>
    <t>会津若松裏磐梯線</t>
  </si>
  <si>
    <t>おおつぼ橋</t>
  </si>
  <si>
    <t>橋台背面くずれ</t>
  </si>
  <si>
    <t>3/11 20:40</t>
  </si>
  <si>
    <t>3/12 0:00復旧予定</t>
  </si>
  <si>
    <t>まつなが橋付近</t>
  </si>
  <si>
    <t>3/11 19:45</t>
  </si>
  <si>
    <t>白坂停車場小田倉線</t>
  </si>
  <si>
    <t>白馬橋</t>
  </si>
  <si>
    <t>矢吹町八幡</t>
  </si>
  <si>
    <t>玉川村と平田村の村境</t>
  </si>
  <si>
    <t>法面崩壊、陥没</t>
  </si>
  <si>
    <t>3/13 7:29</t>
  </si>
  <si>
    <t>長沼喜久田線</t>
  </si>
  <si>
    <t>すのこ橋付近</t>
  </si>
  <si>
    <t>道路全壊</t>
  </si>
  <si>
    <t>天栄村牧野（やそうち橋）</t>
  </si>
  <si>
    <t>3/12 10:05？
(大型車通行止)</t>
  </si>
  <si>
    <t>須賀川市役所付近</t>
  </si>
  <si>
    <t>亀裂</t>
  </si>
  <si>
    <t>須賀川矢吹線</t>
  </si>
  <si>
    <t>須賀川市前田</t>
  </si>
  <si>
    <t>本宮熱海線</t>
  </si>
  <si>
    <t>本宮市岩根</t>
  </si>
  <si>
    <t>法面崩壊</t>
  </si>
  <si>
    <t>三春</t>
  </si>
  <si>
    <t>あぶくま洞都路線</t>
  </si>
  <si>
    <t>滝根町菅谷</t>
  </si>
  <si>
    <t>落石のおそれ</t>
  </si>
  <si>
    <t>浪江国見線</t>
  </si>
  <si>
    <t>伊達崎橋</t>
  </si>
  <si>
    <t>広畑月舘線</t>
  </si>
  <si>
    <t>大石</t>
  </si>
  <si>
    <t>路肩崩壊</t>
  </si>
  <si>
    <t>県北</t>
  </si>
  <si>
    <t>福島飯坂線</t>
  </si>
  <si>
    <t>森合ガード</t>
  </si>
  <si>
    <t>冠水（水道管破裂）</t>
  </si>
  <si>
    <t>3/12 11:55</t>
  </si>
  <si>
    <t>磐梯熱海停車場線</t>
  </si>
  <si>
    <t>ＢＰ～旧Ｒ４９</t>
  </si>
  <si>
    <t>路肩崩壊</t>
  </si>
  <si>
    <t>三穂田下守屋</t>
  </si>
  <si>
    <t>富岡</t>
  </si>
  <si>
    <t>いわき浪江線</t>
  </si>
  <si>
    <t>双葉町石熊</t>
  </si>
  <si>
    <t>国道114号</t>
  </si>
  <si>
    <t>浪江町上町</t>
  </si>
  <si>
    <t>Ｒ４～郡界</t>
  </si>
  <si>
    <t>高萩久田野停車場線</t>
  </si>
  <si>
    <t>舟田</t>
  </si>
  <si>
    <t>大平</t>
  </si>
  <si>
    <t>ブロック塀倒壊</t>
  </si>
  <si>
    <t>国道288号</t>
  </si>
  <si>
    <t>双葉町前田地内</t>
  </si>
  <si>
    <t>落橋（ＪＲ橋）</t>
  </si>
  <si>
    <t>三穂田須賀川線</t>
  </si>
  <si>
    <t>郡山市三穂田町鍋山</t>
  </si>
  <si>
    <t>仁井田郡山線</t>
  </si>
  <si>
    <t>郡山市三穂田町牛庭</t>
  </si>
  <si>
    <t>郡山市堤下</t>
  </si>
  <si>
    <t>踏切故障</t>
  </si>
  <si>
    <t>3/13 6:15</t>
  </si>
  <si>
    <t>福島市飯坂町</t>
  </si>
  <si>
    <t>ホテル屋根破損</t>
  </si>
  <si>
    <t>3/13 10:15</t>
  </si>
  <si>
    <t>中野・さいかち町線</t>
  </si>
  <si>
    <t>R13～R399間</t>
  </si>
  <si>
    <t>3/13 16:00</t>
  </si>
  <si>
    <t>飯坂瀬ノ上線</t>
  </si>
  <si>
    <t>JR東北本線遮断機</t>
  </si>
  <si>
    <t>遮断機故障</t>
  </si>
  <si>
    <t>3/13 9:37</t>
  </si>
  <si>
    <t>荒井郡山線</t>
  </si>
  <si>
    <t>大窪橋</t>
  </si>
  <si>
    <t>陥没(変異制限装置破損)</t>
  </si>
  <si>
    <t>大芦鹿島線</t>
  </si>
  <si>
    <t>鹿島区じさばら</t>
  </si>
  <si>
    <t>南相馬市原町区小浜　常磐橋</t>
  </si>
  <si>
    <t>小浜字町線</t>
  </si>
  <si>
    <t>南相馬市原町区大甕</t>
  </si>
  <si>
    <t>磯部日下石線</t>
  </si>
  <si>
    <t>相馬市６号～東へ５００ｍ</t>
  </si>
  <si>
    <t>泉崎石川線</t>
  </si>
  <si>
    <t>むくとみ橋</t>
  </si>
  <si>
    <t>小名浜四倉線</t>
  </si>
  <si>
    <t>沼ノ内橋</t>
  </si>
  <si>
    <t>長崎海岸沿い</t>
  </si>
  <si>
    <t>3/13 17:00</t>
  </si>
  <si>
    <t>江名富士ヶ丘地区</t>
  </si>
  <si>
    <t>3/13 12:00</t>
  </si>
  <si>
    <t>泉滝尻</t>
  </si>
  <si>
    <t>家屋崩壊</t>
  </si>
  <si>
    <t>3/12 15:00</t>
  </si>
  <si>
    <t>3/13</t>
  </si>
  <si>
    <t>小名浜港線</t>
  </si>
  <si>
    <t>小名浜</t>
  </si>
  <si>
    <t>片倉末続停車場線</t>
  </si>
  <si>
    <t>JRから海側</t>
  </si>
  <si>
    <t>豊間四倉線</t>
  </si>
  <si>
    <t>舞子橋</t>
  </si>
  <si>
    <t>赤井停車場線</t>
  </si>
  <si>
    <t>R49～１ｋｍ入ったところ</t>
  </si>
  <si>
    <t>三株下市萱小川線</t>
  </si>
  <si>
    <t>三和町とうやば</t>
  </si>
  <si>
    <t>3/13 10:30</t>
  </si>
  <si>
    <t>湯ノ岳別所線</t>
  </si>
  <si>
    <t>円山公園から上</t>
  </si>
  <si>
    <t>いわき棚倉停車場線</t>
  </si>
  <si>
    <t>棚倉町大字花園地内</t>
  </si>
  <si>
    <t>赤柴中島線</t>
  </si>
  <si>
    <t>新地町谷地小屋萩沢</t>
  </si>
  <si>
    <t>金山新地停車場線</t>
  </si>
  <si>
    <t>新地町谷地小屋　6号～海側</t>
  </si>
  <si>
    <t>原町区しどけ</t>
  </si>
  <si>
    <t>下渋佐南新田線</t>
  </si>
  <si>
    <t>原町区上渋佐</t>
  </si>
  <si>
    <t>新地停車場釣師線</t>
  </si>
  <si>
    <t>新地町谷地小屋</t>
  </si>
  <si>
    <t>相馬市台町</t>
  </si>
  <si>
    <t>馬場太田線</t>
  </si>
  <si>
    <t>原町区字馬場</t>
  </si>
  <si>
    <t>原町海老相馬線</t>
  </si>
  <si>
    <t>南海老鹿島線との交差点～北側</t>
  </si>
  <si>
    <t>双葉町バラ園前</t>
  </si>
  <si>
    <t>大野停車場大川原線</t>
  </si>
  <si>
    <t>いわき浪江線との交差点～第１原発方面</t>
  </si>
  <si>
    <t>原発関係</t>
  </si>
  <si>
    <t>常磐共同火力～６号バイパス</t>
  </si>
  <si>
    <t>白石国見線</t>
  </si>
  <si>
    <t>小坂峠</t>
  </si>
  <si>
    <t>国見福島線</t>
  </si>
  <si>
    <t>桑折町北半田</t>
  </si>
  <si>
    <t>小野富岡線</t>
  </si>
  <si>
    <t>6号交差点～JR付近</t>
  </si>
  <si>
    <t>小浜上郡山線</t>
  </si>
  <si>
    <t>木戸川～南へ1km</t>
  </si>
  <si>
    <t>広野小高線</t>
  </si>
  <si>
    <t>北釜橋</t>
  </si>
  <si>
    <t>落橋</t>
  </si>
  <si>
    <t>夫沢大野線</t>
  </si>
  <si>
    <t>6号交差点～東側</t>
  </si>
  <si>
    <t>双葉中学校付近</t>
  </si>
  <si>
    <t>3/13 16:30</t>
  </si>
  <si>
    <t>落合浪江線</t>
  </si>
  <si>
    <t>いわき浪江線との交差点～西側2km</t>
  </si>
  <si>
    <t>須賀川市前田川(乙字大橋)</t>
  </si>
  <si>
    <t>歩道崩壊</t>
  </si>
  <si>
    <t>須賀川市松塚（田中橋）</t>
  </si>
  <si>
    <t>3/12 17:00</t>
  </si>
  <si>
    <t>天栄村菖蒲沢</t>
  </si>
  <si>
    <t>3/11 15:00
(大型車通行止)</t>
  </si>
  <si>
    <t>須賀川市江花久保</t>
  </si>
  <si>
    <t>須賀川市木ノ崎</t>
  </si>
  <si>
    <t>倉庫倒壊</t>
  </si>
  <si>
    <t>烏崎江垂線</t>
  </si>
  <si>
    <t>国道6号交差点～海岸方面</t>
  </si>
  <si>
    <t>八溝山線</t>
  </si>
  <si>
    <t>棚倉町戸中地内</t>
  </si>
  <si>
    <t>法面崩壊の恐れ</t>
  </si>
  <si>
    <t>大玉村大黒田地内</t>
  </si>
  <si>
    <t>本宮市新田地内</t>
  </si>
  <si>
    <t>3/12 17:00</t>
  </si>
  <si>
    <t>R349交差点～浪江町郡界</t>
  </si>
  <si>
    <t>原発関係（流入規制）</t>
  </si>
  <si>
    <t>警察判断による</t>
  </si>
  <si>
    <t>福島市立子山地内</t>
  </si>
  <si>
    <t>3/12 18:00</t>
  </si>
  <si>
    <t>R399交差点～R6交差点</t>
  </si>
  <si>
    <t>県北</t>
  </si>
  <si>
    <t>水原福島線</t>
  </si>
  <si>
    <t>福島市平田　約1km</t>
  </si>
  <si>
    <t>3/12　16:20</t>
  </si>
  <si>
    <t>小野四倉線</t>
  </si>
  <si>
    <t>いわき市川前</t>
  </si>
  <si>
    <t>3/12　10:00</t>
  </si>
  <si>
    <t>3/13 12:30</t>
  </si>
  <si>
    <t>いわき市上小川</t>
  </si>
  <si>
    <t>3/12　10:30</t>
  </si>
  <si>
    <t>須賀川三春線</t>
  </si>
  <si>
    <t>須賀川市江持</t>
  </si>
  <si>
    <t>3/12　17:00</t>
  </si>
  <si>
    <t>郡山市日和田町 新日和田橋</t>
  </si>
  <si>
    <t>橋台段差</t>
  </si>
  <si>
    <t>郡山湖南線</t>
  </si>
  <si>
    <t>郡山市鶴見坦</t>
  </si>
  <si>
    <t>馬場平杉田線</t>
  </si>
  <si>
    <t>二本松市三雄山</t>
  </si>
  <si>
    <t>3/13　16:00</t>
  </si>
  <si>
    <t>岳温泉線</t>
  </si>
  <si>
    <t>二本松市岳温泉一丁目</t>
  </si>
  <si>
    <t>ホテル擁壁崩壊の恐れ</t>
  </si>
  <si>
    <t>3/13　15:00</t>
  </si>
  <si>
    <t>相馬亘理線</t>
  </si>
  <si>
    <t>県境～6号ＢＰ</t>
  </si>
  <si>
    <t>いわき市平豊間地内</t>
  </si>
  <si>
    <t>3/14　8:30</t>
  </si>
  <si>
    <t>五十沢国見線</t>
  </si>
  <si>
    <t>国見町R4交差点部</t>
  </si>
  <si>
    <t>大橋五百川停車場線</t>
  </si>
  <si>
    <t>本宮市青田地内</t>
  </si>
  <si>
    <t>3/14　11:00</t>
  </si>
  <si>
    <t>：該当(通行止)</t>
  </si>
  <si>
    <t>：該当(解除済)</t>
  </si>
  <si>
    <t>現在通行止め箇所</t>
  </si>
  <si>
    <t>3月14日　 10時00分現在</t>
  </si>
  <si>
    <t>現在</t>
  </si>
  <si>
    <t>①通行止め路線</t>
  </si>
  <si>
    <t>←自動計算</t>
  </si>
  <si>
    <t>　　・主要道路</t>
  </si>
  <si>
    <t>(13)</t>
  </si>
  <si>
    <t>←手入力</t>
  </si>
  <si>
    <t>　　・緊急輸送路</t>
  </si>
  <si>
    <t>(14)</t>
  </si>
  <si>
    <t>②通行止め箇所数</t>
  </si>
  <si>
    <t>箇所</t>
  </si>
  <si>
    <t>③解除済み路線</t>
  </si>
  <si>
    <t>平成23年東北地方太平洋沖地震による被害状況即報  （第36報）</t>
  </si>
  <si>
    <t>平成23年3月14日（月） 18時00分現在</t>
  </si>
  <si>
    <t>福島県災害対策本部</t>
  </si>
  <si>
    <t>１　警報等発表状況</t>
  </si>
  <si>
    <t>震度６強：</t>
  </si>
  <si>
    <t>白河市、須賀川市、二本松市、富岡町、大熊町、浪江町、鏡石町、楢葉町、双葉町、新地町</t>
  </si>
  <si>
    <t>震度６弱：</t>
  </si>
  <si>
    <t>郡山市、桑折町、国見町、川俣町、西郷村、矢吹町、中島村、玉川村、小野町、棚倉町、伊達市、広野町、浅川町、田村市、いわき市、川内村、飯舘村、相馬市、南相馬市、猪苗代町</t>
  </si>
  <si>
    <t>震度5強：</t>
  </si>
  <si>
    <t>福島市、大玉村、天栄村、泉崎村、矢祭町、平田村、石川町、本宮市、三春町、葛尾村、古殿町、会津若松市、会津坂下町、喜多方市、湯川村、会津美里町、磐梯町</t>
  </si>
  <si>
    <t>その他県内全域で震度５弱～を観測</t>
  </si>
  <si>
    <t>津波警報（大津波）発表</t>
  </si>
  <si>
    <t>津波警報（津波）へ切り替え</t>
  </si>
  <si>
    <t>津波注意報へ切り替え</t>
  </si>
  <si>
    <t>津波注意報解除</t>
  </si>
  <si>
    <t>２　県・市町村の体制（災害対策本部等設置状況）</t>
  </si>
  <si>
    <t>　（１）県</t>
  </si>
  <si>
    <t>災害対策本部設置</t>
  </si>
  <si>
    <t>水防本部設置</t>
  </si>
  <si>
    <t>警察本部災害警備本部設置</t>
  </si>
  <si>
    <t>　（２）市町村</t>
  </si>
  <si>
    <r>
      <t>災害対策本部設置：　</t>
    </r>
    <r>
      <rPr>
        <u val="single"/>
        <sz val="11"/>
        <rFont val="ＭＳ Ｐ明朝"/>
        <family val="1"/>
      </rPr>
      <t>37</t>
    </r>
    <r>
      <rPr>
        <sz val="11"/>
        <rFont val="ＭＳ Ｐ明朝"/>
        <family val="1"/>
      </rPr>
      <t>市町村（詳細別紙）　水防本部設置：　集計中</t>
    </r>
  </si>
  <si>
    <t>３　避難（完了）の状況</t>
  </si>
  <si>
    <t>詳細別紙</t>
  </si>
  <si>
    <t>計</t>
  </si>
  <si>
    <t>世帯</t>
  </si>
  <si>
    <t>人</t>
  </si>
  <si>
    <t>（浪江町17,793人、富岡町15,480人、大熊町11,363人ほか）</t>
  </si>
  <si>
    <t>４　被害の状況</t>
  </si>
  <si>
    <t>　（１）人的被害</t>
  </si>
  <si>
    <t>・死　 者</t>
  </si>
  <si>
    <t>人</t>
  </si>
  <si>
    <t>（南相馬市161人、いわき市120人、相馬市80人、新地町31人ほか）</t>
  </si>
  <si>
    <t>・行方不明者</t>
  </si>
  <si>
    <r>
      <t>（浪江町918人、</t>
    </r>
    <r>
      <rPr>
        <u val="single"/>
        <sz val="11"/>
        <rFont val="ＭＳ Ｐ明朝"/>
        <family val="1"/>
      </rPr>
      <t>新地町115人</t>
    </r>
    <r>
      <rPr>
        <sz val="11"/>
        <rFont val="ＭＳ Ｐ明朝"/>
        <family val="1"/>
      </rPr>
      <t>、南相馬市110人ほか）</t>
    </r>
  </si>
  <si>
    <t>・重傷者</t>
  </si>
  <si>
    <t>（南相馬市48人ほか）</t>
  </si>
  <si>
    <t>・軽傷者</t>
  </si>
  <si>
    <r>
      <t>（福島市</t>
    </r>
    <r>
      <rPr>
        <u val="single"/>
        <sz val="11"/>
        <rFont val="ＭＳ Ｐ明朝"/>
        <family val="1"/>
      </rPr>
      <t>41人</t>
    </r>
    <r>
      <rPr>
        <sz val="11"/>
        <rFont val="ＭＳ Ｐ明朝"/>
        <family val="1"/>
      </rPr>
      <t>ほか）</t>
    </r>
  </si>
  <si>
    <t>　（２）住家被害</t>
  </si>
  <si>
    <t>・全　　壊</t>
  </si>
  <si>
    <t>棟</t>
  </si>
  <si>
    <t>世帯</t>
  </si>
  <si>
    <t>※集計に含んでいないが南相馬市で1,800棟が半壊以上の損壊（状況調査中）</t>
  </si>
  <si>
    <t>・半　　壊</t>
  </si>
  <si>
    <t>・一部破損</t>
  </si>
  <si>
    <t>・床上浸水</t>
  </si>
  <si>
    <t>・床下浸水</t>
  </si>
  <si>
    <t>　（３）非 住 家</t>
  </si>
  <si>
    <t>・公共建物</t>
  </si>
  <si>
    <t>棟</t>
  </si>
  <si>
    <t>（福島学院大（福島市瀬上）　２階つぶれほか）</t>
  </si>
  <si>
    <t>・その他</t>
  </si>
  <si>
    <t>５　消防職員の出動延人数</t>
  </si>
  <si>
    <t>・消防職員</t>
  </si>
  <si>
    <t>・消防団員</t>
  </si>
  <si>
    <t>６　その他</t>
  </si>
  <si>
    <t>（１）鉄　道</t>
  </si>
  <si>
    <t>東北新幹線全線運転見合わせ（終日）</t>
  </si>
  <si>
    <t>県内在来線全線で運転見合わせ（終日）</t>
  </si>
  <si>
    <t>（２）一般道路</t>
  </si>
  <si>
    <t>主要国道</t>
  </si>
  <si>
    <t>国道4号（福島市伏拝）、国道6号（広野町大字下北迫など）　計12箇所で通行止め</t>
  </si>
  <si>
    <t>一般国道</t>
  </si>
  <si>
    <t>国道118号など　6箇所で通行止め</t>
  </si>
  <si>
    <t>県道</t>
  </si>
  <si>
    <r>
      <t>白河羽鳥線など　</t>
    </r>
    <r>
      <rPr>
        <u val="single"/>
        <sz val="11"/>
        <rFont val="ＭＳ Ｐ明朝"/>
        <family val="1"/>
      </rPr>
      <t>94箇所</t>
    </r>
    <r>
      <rPr>
        <sz val="11"/>
        <rFont val="ＭＳ Ｐ明朝"/>
        <family val="1"/>
      </rPr>
      <t>で通行止め</t>
    </r>
  </si>
  <si>
    <t>林道</t>
  </si>
  <si>
    <t>林道川辺折籠など 3箇所で通行止め</t>
  </si>
  <si>
    <t>（３）高速道路</t>
  </si>
  <si>
    <t>県内全線一般車両通行止め</t>
  </si>
  <si>
    <t>（４）その他</t>
  </si>
  <si>
    <r>
      <t>・停電　浜通りの一部で</t>
    </r>
    <r>
      <rPr>
        <u val="single"/>
        <sz val="11"/>
        <rFont val="ＭＳ Ｐ明朝"/>
        <family val="1"/>
      </rPr>
      <t>44,502戸</t>
    </r>
  </si>
  <si>
    <t>・県内高速バス　運転見合わせ（福島～郡山行き、会津若松～新潟（野沢含む）行きを除く）</t>
  </si>
  <si>
    <t>・NTT回線　浜通りで不通箇所多数あり</t>
  </si>
  <si>
    <t>・都市ガス　県内15,743戸で供給停止</t>
  </si>
  <si>
    <r>
      <t>・水道　福島市など</t>
    </r>
    <r>
      <rPr>
        <u val="single"/>
        <sz val="11"/>
        <rFont val="ＭＳ Ｐ明朝"/>
        <family val="1"/>
      </rPr>
      <t>260,733戸</t>
    </r>
    <r>
      <rPr>
        <sz val="11"/>
        <rFont val="ＭＳ Ｐ明朝"/>
        <family val="1"/>
      </rPr>
      <t>で断水</t>
    </r>
  </si>
  <si>
    <t xml:space="preserve">2. 県・市町村の体制 </t>
  </si>
  <si>
    <t xml:space="preserve">報数 </t>
  </si>
  <si>
    <t xml:space="preserve">県 </t>
  </si>
  <si>
    <t>災害対策本部</t>
  </si>
  <si>
    <t>水防本部(河川港湾総室)</t>
  </si>
  <si>
    <t>福島県</t>
  </si>
  <si>
    <t xml:space="preserve">設置等日時 </t>
  </si>
  <si>
    <t xml:space="preserve">解散等日時 </t>
  </si>
  <si>
    <t>3月11日</t>
  </si>
  <si>
    <t>14:46</t>
  </si>
  <si>
    <t xml:space="preserve">市町村名 </t>
  </si>
  <si>
    <t xml:space="preserve">災害対策本部 </t>
  </si>
  <si>
    <t xml:space="preserve">水防本部 </t>
  </si>
  <si>
    <t>伊達市</t>
  </si>
  <si>
    <t>15:00</t>
  </si>
  <si>
    <t>会津若松市</t>
  </si>
  <si>
    <t>14:53</t>
  </si>
  <si>
    <t>喜多方市</t>
  </si>
  <si>
    <t>14:49</t>
  </si>
  <si>
    <t>磐梯町</t>
  </si>
  <si>
    <t>15:18</t>
  </si>
  <si>
    <t>猪苗代町</t>
  </si>
  <si>
    <t>湯川町</t>
  </si>
  <si>
    <t>15:30</t>
  </si>
  <si>
    <t>柳津町</t>
  </si>
  <si>
    <t>会津美里町</t>
  </si>
  <si>
    <t>16:00</t>
  </si>
  <si>
    <t>白河市</t>
  </si>
  <si>
    <t>西郷村</t>
  </si>
  <si>
    <t>3月12日</t>
  </si>
  <si>
    <t>17:30</t>
  </si>
  <si>
    <t>泉崎村</t>
  </si>
  <si>
    <t>中島村</t>
  </si>
  <si>
    <t>矢吹町</t>
  </si>
  <si>
    <t>棚倉町</t>
  </si>
  <si>
    <t>矢祭町</t>
  </si>
  <si>
    <t>17:00</t>
  </si>
  <si>
    <t>塙町</t>
  </si>
  <si>
    <t>鮫川村</t>
  </si>
  <si>
    <t>18:00</t>
  </si>
  <si>
    <t>二本松市</t>
  </si>
  <si>
    <t>郡山市</t>
  </si>
  <si>
    <t>須賀川市</t>
  </si>
  <si>
    <t>14:50</t>
  </si>
  <si>
    <t>田村市</t>
  </si>
  <si>
    <t>鏡石町</t>
  </si>
  <si>
    <t>天栄村</t>
  </si>
  <si>
    <t>15:50</t>
  </si>
  <si>
    <t>石川町</t>
  </si>
  <si>
    <t>玉川村</t>
  </si>
  <si>
    <t>15:15</t>
  </si>
  <si>
    <t>平田村</t>
  </si>
  <si>
    <t>浅川町</t>
  </si>
  <si>
    <t>古殿町</t>
  </si>
  <si>
    <t>三春町</t>
  </si>
  <si>
    <t>小野町</t>
  </si>
  <si>
    <t>17:45</t>
  </si>
  <si>
    <t>会津坂下町</t>
  </si>
  <si>
    <t>いわき市</t>
  </si>
  <si>
    <t>相馬市</t>
  </si>
  <si>
    <t>14:55</t>
  </si>
  <si>
    <t>南相馬市</t>
  </si>
  <si>
    <t>広野町</t>
  </si>
  <si>
    <t>9:00</t>
  </si>
  <si>
    <t>楢葉町</t>
  </si>
  <si>
    <t>14:00</t>
  </si>
  <si>
    <t>川内村</t>
  </si>
  <si>
    <t>葛尾村</t>
  </si>
  <si>
    <t>新地町</t>
  </si>
  <si>
    <t>飯舘村</t>
  </si>
  <si>
    <t xml:space="preserve">市町村数 </t>
  </si>
  <si>
    <t xml:space="preserve">3. 避難（完了）の状況 </t>
  </si>
  <si>
    <t xml:space="preserve">区分 </t>
  </si>
  <si>
    <t>地区</t>
  </si>
  <si>
    <t>人数</t>
  </si>
  <si>
    <t>備考</t>
  </si>
  <si>
    <t>避難指示</t>
  </si>
  <si>
    <t>双葉町</t>
  </si>
  <si>
    <t>不明</t>
  </si>
  <si>
    <t>大熊町</t>
  </si>
  <si>
    <t>福島市</t>
  </si>
  <si>
    <t>富岡町</t>
  </si>
  <si>
    <t>新夜ノ森ほか</t>
  </si>
  <si>
    <t>福島第一、第二原発周辺</t>
  </si>
  <si>
    <t>浪江町</t>
  </si>
  <si>
    <t>請戸ほか</t>
  </si>
  <si>
    <t>波倉ほか</t>
  </si>
  <si>
    <t>川内村</t>
  </si>
  <si>
    <t xml:space="preserve">計 </t>
  </si>
  <si>
    <t>市町村名</t>
  </si>
  <si>
    <t>避難勧告</t>
  </si>
  <si>
    <t>自主避難</t>
  </si>
  <si>
    <t>避難所18箇所
（+原発避難者7,351人）</t>
  </si>
  <si>
    <t>避難所18箇所</t>
  </si>
  <si>
    <r>
      <t>避難所</t>
    </r>
    <r>
      <rPr>
        <u val="single"/>
        <sz val="11"/>
        <rFont val="ＭＳ Ｐゴシック"/>
        <family val="3"/>
      </rPr>
      <t>4箇所</t>
    </r>
    <r>
      <rPr>
        <sz val="11"/>
        <rFont val="ＭＳ Ｐゴシック"/>
        <family val="3"/>
      </rPr>
      <t xml:space="preserve">
（+原発避難者230人）</t>
    </r>
  </si>
  <si>
    <r>
      <t>避難所</t>
    </r>
    <r>
      <rPr>
        <u val="single"/>
        <sz val="11"/>
        <rFont val="ＭＳ Ｐゴシック"/>
        <family val="3"/>
      </rPr>
      <t>3箇所</t>
    </r>
    <r>
      <rPr>
        <sz val="11"/>
        <rFont val="ＭＳ Ｐゴシック"/>
        <family val="3"/>
      </rPr>
      <t xml:space="preserve">
（＋</t>
    </r>
    <r>
      <rPr>
        <u val="single"/>
        <sz val="11"/>
        <rFont val="ＭＳ Ｐゴシック"/>
        <family val="3"/>
      </rPr>
      <t>伊達市から受入れ132人</t>
    </r>
    <r>
      <rPr>
        <sz val="11"/>
        <rFont val="ＭＳ Ｐゴシック"/>
        <family val="3"/>
      </rPr>
      <t>）</t>
    </r>
  </si>
  <si>
    <t>飯舘村</t>
  </si>
  <si>
    <t>避難所1箇所
（+原発避難者740人）</t>
  </si>
  <si>
    <r>
      <t>（+原発避難者</t>
    </r>
    <r>
      <rPr>
        <u val="single"/>
        <sz val="11"/>
        <rFont val="ＭＳ Ｐゴシック"/>
        <family val="3"/>
      </rPr>
      <t>2,136人</t>
    </r>
    <r>
      <rPr>
        <sz val="11"/>
        <rFont val="ＭＳ Ｐゴシック"/>
        <family val="3"/>
      </rPr>
      <t>）</t>
    </r>
  </si>
  <si>
    <t>国見町</t>
  </si>
  <si>
    <r>
      <t>避難所</t>
    </r>
    <r>
      <rPr>
        <u val="single"/>
        <sz val="11"/>
        <rFont val="ＭＳ Ｐゴシック"/>
        <family val="3"/>
      </rPr>
      <t>12箇所</t>
    </r>
    <r>
      <rPr>
        <sz val="11"/>
        <rFont val="ＭＳ Ｐゴシック"/>
        <family val="3"/>
      </rPr>
      <t xml:space="preserve">
(＋原発避難者</t>
    </r>
    <r>
      <rPr>
        <u val="single"/>
        <sz val="11"/>
        <rFont val="ＭＳ Ｐゴシック"/>
        <family val="3"/>
      </rPr>
      <t>0人</t>
    </r>
    <r>
      <rPr>
        <sz val="11"/>
        <rFont val="ＭＳ Ｐゴシック"/>
        <family val="3"/>
      </rPr>
      <t>)</t>
    </r>
  </si>
  <si>
    <t>桑折町</t>
  </si>
  <si>
    <t>避難所5箇所</t>
  </si>
  <si>
    <t>川俣町</t>
  </si>
  <si>
    <t>避難所18箇所
（+原発避難者4,678人）</t>
  </si>
  <si>
    <t>大玉村</t>
  </si>
  <si>
    <t>避難所1箇所
（＋本宮市4人）
（＋原発避難者21人）</t>
  </si>
  <si>
    <r>
      <t>避難所14箇所
（+原発避難者</t>
    </r>
    <r>
      <rPr>
        <u val="single"/>
        <sz val="11"/>
        <rFont val="ＭＳ Ｐゴシック"/>
        <family val="3"/>
      </rPr>
      <t>257人</t>
    </r>
    <r>
      <rPr>
        <sz val="11"/>
        <rFont val="ＭＳ Ｐゴシック"/>
        <family val="3"/>
      </rPr>
      <t>）</t>
    </r>
  </si>
  <si>
    <t>本宮市</t>
  </si>
  <si>
    <r>
      <t>避難所4箇所
（+原発避難者</t>
    </r>
    <r>
      <rPr>
        <u val="single"/>
        <sz val="11"/>
        <rFont val="ＭＳ Ｐゴシック"/>
        <family val="3"/>
      </rPr>
      <t>253人</t>
    </r>
    <r>
      <rPr>
        <sz val="11"/>
        <rFont val="ＭＳ Ｐゴシック"/>
        <family val="3"/>
      </rPr>
      <t>）</t>
    </r>
  </si>
  <si>
    <r>
      <t>避難所20箇所
（+原発避難者</t>
    </r>
    <r>
      <rPr>
        <u val="single"/>
        <sz val="11"/>
        <rFont val="ＭＳ Ｐゴシック"/>
        <family val="3"/>
      </rPr>
      <t>143人</t>
    </r>
    <r>
      <rPr>
        <sz val="11"/>
        <rFont val="ＭＳ Ｐゴシック"/>
        <family val="3"/>
      </rPr>
      <t>）</t>
    </r>
  </si>
  <si>
    <t>会津若松市</t>
  </si>
  <si>
    <r>
      <t>避難所</t>
    </r>
    <r>
      <rPr>
        <u val="single"/>
        <sz val="11"/>
        <rFont val="ＭＳ Ｐゴシック"/>
        <family val="3"/>
      </rPr>
      <t>2箇所</t>
    </r>
    <r>
      <rPr>
        <sz val="11"/>
        <rFont val="ＭＳ Ｐゴシック"/>
        <family val="3"/>
      </rPr>
      <t xml:space="preserve">
（＋原発避難者</t>
    </r>
    <r>
      <rPr>
        <u val="single"/>
        <sz val="11"/>
        <rFont val="ＭＳ Ｐゴシック"/>
        <family val="3"/>
      </rPr>
      <t>158人</t>
    </r>
    <r>
      <rPr>
        <sz val="11"/>
        <rFont val="ＭＳ Ｐゴシック"/>
        <family val="3"/>
      </rPr>
      <t>）</t>
    </r>
  </si>
  <si>
    <r>
      <t xml:space="preserve">避難所2箇所
（+原発避難者125世帯337人）
</t>
    </r>
    <r>
      <rPr>
        <u val="single"/>
        <sz val="11"/>
        <rFont val="ＭＳ Ｐゴシック"/>
        <family val="3"/>
      </rPr>
      <t>（＋その他4世帯17人）</t>
    </r>
  </si>
  <si>
    <t>避難所2箇所</t>
  </si>
  <si>
    <r>
      <t>避難所1箇所
（＋原発避難者</t>
    </r>
    <r>
      <rPr>
        <u val="single"/>
        <sz val="11"/>
        <rFont val="ＭＳ Ｐゴシック"/>
        <family val="3"/>
      </rPr>
      <t>103人</t>
    </r>
    <r>
      <rPr>
        <sz val="11"/>
        <rFont val="ＭＳ Ｐゴシック"/>
        <family val="3"/>
      </rPr>
      <t>）</t>
    </r>
  </si>
  <si>
    <r>
      <t>避難所1箇所
（+原発避難者</t>
    </r>
    <r>
      <rPr>
        <u val="single"/>
        <sz val="11"/>
        <rFont val="ＭＳ Ｐゴシック"/>
        <family val="3"/>
      </rPr>
      <t>69人</t>
    </r>
    <r>
      <rPr>
        <sz val="11"/>
        <rFont val="ＭＳ Ｐゴシック"/>
        <family val="3"/>
      </rPr>
      <t>）</t>
    </r>
  </si>
  <si>
    <r>
      <t>避難所8箇所
（+原発避難者</t>
    </r>
    <r>
      <rPr>
        <u val="single"/>
        <sz val="11"/>
        <rFont val="ＭＳ Ｐゴシック"/>
        <family val="3"/>
      </rPr>
      <t>1,598人</t>
    </r>
    <r>
      <rPr>
        <sz val="11"/>
        <rFont val="ＭＳ Ｐゴシック"/>
        <family val="3"/>
      </rPr>
      <t>）</t>
    </r>
  </si>
  <si>
    <t>西郷村</t>
  </si>
  <si>
    <t>避難所7箇所
（＋原発避難者4世帯14人）</t>
  </si>
  <si>
    <r>
      <t>避難所2箇所
（+原発避難者</t>
    </r>
    <r>
      <rPr>
        <u val="single"/>
        <sz val="11"/>
        <rFont val="ＭＳ Ｐゴシック"/>
        <family val="3"/>
      </rPr>
      <t>355人</t>
    </r>
    <r>
      <rPr>
        <sz val="11"/>
        <rFont val="ＭＳ Ｐゴシック"/>
        <family val="3"/>
      </rPr>
      <t>）</t>
    </r>
  </si>
  <si>
    <t>避難所2箇所</t>
  </si>
  <si>
    <r>
      <t>避難所</t>
    </r>
    <r>
      <rPr>
        <u val="single"/>
        <sz val="11"/>
        <rFont val="ＭＳ Ｐゴシック"/>
        <family val="3"/>
      </rPr>
      <t>2箇所</t>
    </r>
  </si>
  <si>
    <r>
      <t>避難所</t>
    </r>
    <r>
      <rPr>
        <u val="single"/>
        <sz val="11"/>
        <rFont val="ＭＳ Ｐゴシック"/>
        <family val="3"/>
      </rPr>
      <t>5箇所
（＋原発避難者約50人）</t>
    </r>
  </si>
  <si>
    <t>棚倉町</t>
  </si>
  <si>
    <r>
      <t>避難所</t>
    </r>
    <r>
      <rPr>
        <u val="single"/>
        <sz val="11"/>
        <rFont val="ＭＳ Ｐゴシック"/>
        <family val="3"/>
      </rPr>
      <t>3箇所</t>
    </r>
    <r>
      <rPr>
        <sz val="11"/>
        <rFont val="ＭＳ Ｐゴシック"/>
        <family val="3"/>
      </rPr>
      <t xml:space="preserve">
（+原発避難者</t>
    </r>
    <r>
      <rPr>
        <u val="single"/>
        <sz val="11"/>
        <rFont val="ＭＳ Ｐゴシック"/>
        <family val="3"/>
      </rPr>
      <t>8世帯40人</t>
    </r>
    <r>
      <rPr>
        <sz val="11"/>
        <rFont val="ＭＳ Ｐゴシック"/>
        <family val="3"/>
      </rPr>
      <t>）</t>
    </r>
  </si>
  <si>
    <r>
      <t>避難所174箇所
（+原発避難者</t>
    </r>
    <r>
      <rPr>
        <u val="single"/>
        <sz val="11"/>
        <rFont val="ＭＳ Ｐゴシック"/>
        <family val="3"/>
      </rPr>
      <t>2,298人</t>
    </r>
    <r>
      <rPr>
        <sz val="11"/>
        <rFont val="ＭＳ Ｐゴシック"/>
        <family val="3"/>
      </rPr>
      <t>）</t>
    </r>
  </si>
  <si>
    <r>
      <t>避難所2箇所
（+原発避難者</t>
    </r>
    <r>
      <rPr>
        <u val="single"/>
        <sz val="11"/>
        <rFont val="ＭＳ Ｐゴシック"/>
        <family val="3"/>
      </rPr>
      <t>266人</t>
    </r>
    <r>
      <rPr>
        <sz val="11"/>
        <rFont val="ＭＳ Ｐゴシック"/>
        <family val="3"/>
      </rPr>
      <t>）</t>
    </r>
  </si>
  <si>
    <t>（+原発避難者135人）</t>
  </si>
  <si>
    <t>避難所28箇所</t>
  </si>
  <si>
    <t>南相馬市</t>
  </si>
  <si>
    <t>避難所41箇所</t>
  </si>
  <si>
    <t>鏡石町</t>
  </si>
  <si>
    <r>
      <t>避難所2箇所
（+原発避難者</t>
    </r>
    <r>
      <rPr>
        <u val="single"/>
        <sz val="11"/>
        <rFont val="ＭＳ Ｐゴシック"/>
        <family val="3"/>
      </rPr>
      <t>11人</t>
    </r>
    <r>
      <rPr>
        <sz val="11"/>
        <rFont val="ＭＳ Ｐゴシック"/>
        <family val="3"/>
      </rPr>
      <t>）</t>
    </r>
  </si>
  <si>
    <t>（+原発避難者5,935人）</t>
  </si>
  <si>
    <t>（＋受入れ19人）</t>
  </si>
  <si>
    <t>避難所149箇所</t>
  </si>
  <si>
    <t xml:space="preserve">計 </t>
  </si>
  <si>
    <t>合　計</t>
  </si>
  <si>
    <t xml:space="preserve">4　被害の状況 </t>
  </si>
  <si>
    <t xml:space="preserve">(1)人的被害 </t>
  </si>
  <si>
    <t xml:space="preserve">被害数
（人） </t>
  </si>
  <si>
    <t xml:space="preserve">地区名 </t>
  </si>
  <si>
    <t xml:space="preserve">被害者 </t>
  </si>
  <si>
    <t xml:space="preserve">発生時刻 </t>
  </si>
  <si>
    <t xml:space="preserve">原因 </t>
  </si>
  <si>
    <t xml:space="preserve">被害の状況
（負傷箇所等） </t>
  </si>
  <si>
    <t xml:space="preserve">年齢 </t>
  </si>
  <si>
    <t xml:space="preserve">性別 </t>
  </si>
  <si>
    <t>死者</t>
  </si>
  <si>
    <t xml:space="preserve"> </t>
  </si>
  <si>
    <t>特別養護施設ほか</t>
  </si>
  <si>
    <t>火災他</t>
  </si>
  <si>
    <t>富岡町</t>
  </si>
  <si>
    <t>行方不明者</t>
  </si>
  <si>
    <t>葉ノ木平、大信湯沢ほか</t>
  </si>
  <si>
    <t>土砂崩れ</t>
  </si>
  <si>
    <t>自衛隊救助中</t>
  </si>
  <si>
    <t>旧長沼町北町、滝ほか</t>
  </si>
  <si>
    <t>藤沼決壊ほか</t>
  </si>
  <si>
    <t>自衛隊派遣要請</t>
  </si>
  <si>
    <t>楢葉町</t>
  </si>
  <si>
    <t>前原地区5棟</t>
  </si>
  <si>
    <t>棚塩（平場）、請戸中浜地区</t>
  </si>
  <si>
    <t>重傷者</t>
  </si>
  <si>
    <t>軽傷者</t>
  </si>
  <si>
    <t>名古屋町</t>
  </si>
  <si>
    <t>女</t>
  </si>
  <si>
    <t>3月11日14:55頃</t>
  </si>
  <si>
    <t>商品の落下</t>
  </si>
  <si>
    <t>頭部軽傷</t>
  </si>
  <si>
    <t>浅川町</t>
  </si>
  <si>
    <t xml:space="preserve">(2)住家被害 </t>
  </si>
  <si>
    <t xml:space="preserve">棟数 </t>
  </si>
  <si>
    <t xml:space="preserve">世帯数 </t>
  </si>
  <si>
    <t xml:space="preserve">人数 </t>
  </si>
  <si>
    <t xml:space="preserve">原因・状況等  </t>
  </si>
  <si>
    <t xml:space="preserve">備考 </t>
  </si>
  <si>
    <t>全壊</t>
  </si>
  <si>
    <t>大戸浜、埒浜、釣師、今泉</t>
  </si>
  <si>
    <t>家屋流出</t>
  </si>
  <si>
    <t>旧長沼町滝ほか</t>
  </si>
  <si>
    <t>家が川に流され１名救出中
２名行方不明</t>
  </si>
  <si>
    <t>朝日台団地</t>
  </si>
  <si>
    <t>会津坂下町</t>
  </si>
  <si>
    <t>大熊町</t>
  </si>
  <si>
    <t>走出</t>
  </si>
  <si>
    <t>津波</t>
  </si>
  <si>
    <t>12日6:00から自衛隊で捜索</t>
  </si>
  <si>
    <t>うち1棟は火災</t>
  </si>
  <si>
    <t>合　　　計</t>
  </si>
  <si>
    <t>半壊</t>
  </si>
  <si>
    <t>猪苗代町</t>
  </si>
  <si>
    <t>大玉村</t>
  </si>
  <si>
    <t>湯川村</t>
  </si>
  <si>
    <t xml:space="preserve">合　　　　　計 </t>
  </si>
  <si>
    <t>一部破損</t>
  </si>
  <si>
    <t>磐梯町</t>
  </si>
  <si>
    <t>鮫川村</t>
  </si>
  <si>
    <t>床上浸水</t>
  </si>
  <si>
    <t>床下浸水</t>
  </si>
  <si>
    <t xml:space="preserve">(3)非住家被害 </t>
  </si>
  <si>
    <t xml:space="preserve">原因・状況等   </t>
  </si>
  <si>
    <t>会津美里町</t>
  </si>
  <si>
    <t>福島学院大　２階つぶれた。
3/11 19:20　取り残されていた3名救出。</t>
  </si>
  <si>
    <t>その他</t>
  </si>
  <si>
    <t>全壊11棟、半壊3棟ほか</t>
  </si>
  <si>
    <t>一部損壊28棟、半壊6棟、全壊6棟</t>
  </si>
  <si>
    <t>下郷町</t>
  </si>
  <si>
    <t>(4)その他被害</t>
  </si>
  <si>
    <t>報数</t>
  </si>
  <si>
    <t>市町村名</t>
  </si>
  <si>
    <t>地区名</t>
  </si>
  <si>
    <t>被害状況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</si>
</sst>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  <numFmt numFmtId="179" formatCode="#,##0_);[Red]\(#,##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8"/>
      <name val="ＤＦ特太ゴシック体"/>
      <family val="0"/>
    </font>
    <font>
      <sz val="20"/>
      <color indexed="8"/>
      <name val="ＤＦ特太ゴシック体"/>
      <family val="0"/>
    </font>
    <font>
      <sz val="20"/>
      <color indexed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sz val="11"/>
      <color indexed="10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ＪＳ明朝"/>
      <family val="1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12"/>
      <name val="ＭＳ 明朝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1"/>
      <name val="Calibri"/>
      <family val="3"/>
    </font>
    <font>
      <b/>
      <sz val="11"/>
      <color rgb="FFFF00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b/>
      <sz val="20"/>
      <color theme="1"/>
      <name val="ＤＦ特太ゴシック体"/>
      <family val="0"/>
    </font>
    <font>
      <sz val="20"/>
      <color theme="1"/>
      <name val="ＤＦ特太ゴシック体"/>
      <family val="0"/>
    </font>
    <font>
      <sz val="2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dashed"/>
      <bottom style="hair"/>
    </border>
    <border>
      <left style="hair"/>
      <right style="thin"/>
      <top style="double"/>
      <bottom style="dotted"/>
    </border>
    <border>
      <left>
        <color indexed="63"/>
      </left>
      <right style="thin"/>
      <top style="dashed"/>
      <bottom style="hair"/>
    </border>
    <border>
      <left style="hair"/>
      <right style="thin"/>
      <top style="dotted"/>
      <bottom style="dotted"/>
    </border>
    <border>
      <left style="hair"/>
      <right style="thin"/>
      <top style="dott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tted"/>
      <bottom style="dotted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 style="medium"/>
      <top style="dotted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medium"/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ashed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0" fillId="0" borderId="0">
      <alignment/>
      <protection/>
    </xf>
    <xf numFmtId="0" fontId="55" fillId="32" borderId="0" applyNumberFormat="0" applyBorder="0" applyAlignment="0" applyProtection="0"/>
  </cellStyleXfs>
  <cellXfs count="45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2" fontId="0" fillId="0" borderId="10" xfId="0" applyNumberFormat="1" applyBorder="1" applyAlignment="1">
      <alignment horizontal="right" vertical="center" shrinkToFit="1"/>
    </xf>
    <xf numFmtId="22" fontId="0" fillId="0" borderId="10" xfId="0" applyNumberFormat="1" applyBorder="1" applyAlignment="1">
      <alignment horizontal="right" vertical="center"/>
    </xf>
    <xf numFmtId="2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 shrinkToFit="1"/>
    </xf>
    <xf numFmtId="22" fontId="0" fillId="33" borderId="12" xfId="0" applyNumberFormat="1" applyFill="1" applyBorder="1" applyAlignment="1" quotePrefix="1">
      <alignment vertical="center" shrinkToFit="1"/>
    </xf>
    <xf numFmtId="0" fontId="0" fillId="33" borderId="12" xfId="0" applyFill="1" applyBorder="1" applyAlignment="1">
      <alignment vertical="center" wrapText="1" shrinkToFit="1"/>
    </xf>
    <xf numFmtId="0" fontId="0" fillId="33" borderId="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57" fillId="0" borderId="12" xfId="0" applyFont="1" applyBorder="1" applyAlignment="1">
      <alignment vertical="center"/>
    </xf>
    <xf numFmtId="22" fontId="0" fillId="33" borderId="12" xfId="0" applyNumberFormat="1" applyFill="1" applyBorder="1" applyAlignment="1">
      <alignment vertical="center" shrinkToFit="1"/>
    </xf>
    <xf numFmtId="0" fontId="57" fillId="0" borderId="12" xfId="0" applyFont="1" applyBorder="1" applyAlignment="1">
      <alignment vertical="center" shrinkToFit="1"/>
    </xf>
    <xf numFmtId="0" fontId="57" fillId="0" borderId="12" xfId="0" applyFont="1" applyBorder="1" applyAlignment="1" quotePrefix="1">
      <alignment vertical="center" shrinkToFit="1"/>
    </xf>
    <xf numFmtId="0" fontId="0" fillId="0" borderId="13" xfId="0" applyBorder="1" applyAlignment="1">
      <alignment vertical="center"/>
    </xf>
    <xf numFmtId="0" fontId="57" fillId="0" borderId="12" xfId="0" applyFont="1" applyBorder="1" applyAlignment="1">
      <alignment vertical="center"/>
    </xf>
    <xf numFmtId="0" fontId="57" fillId="33" borderId="12" xfId="0" applyFont="1" applyFill="1" applyBorder="1" applyAlignment="1" quotePrefix="1">
      <alignment vertical="center" shrinkToFit="1"/>
    </xf>
    <xf numFmtId="22" fontId="0" fillId="33" borderId="0" xfId="0" applyNumberForma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57" fillId="0" borderId="12" xfId="0" applyFont="1" applyBorder="1" applyAlignment="1">
      <alignment vertical="center" shrinkToFit="1"/>
    </xf>
    <xf numFmtId="22" fontId="0" fillId="0" borderId="0" xfId="0" applyNumberFormat="1" applyBorder="1" applyAlignment="1" quotePrefix="1">
      <alignment vertical="center"/>
    </xf>
    <xf numFmtId="22" fontId="0" fillId="33" borderId="12" xfId="0" applyNumberFormat="1" applyFill="1" applyBorder="1" applyAlignment="1" quotePrefix="1">
      <alignment vertical="center" wrapText="1" shrinkToFit="1"/>
    </xf>
    <xf numFmtId="0" fontId="0" fillId="33" borderId="14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vertical="center" shrinkToFit="1"/>
    </xf>
    <xf numFmtId="0" fontId="0" fillId="33" borderId="12" xfId="0" applyFill="1" applyBorder="1" applyAlignment="1" quotePrefix="1">
      <alignment vertical="center" shrinkToFi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 shrinkToFit="1"/>
    </xf>
    <xf numFmtId="22" fontId="0" fillId="0" borderId="12" xfId="0" applyNumberFormat="1" applyFill="1" applyBorder="1" applyAlignment="1" quotePrefix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12" xfId="0" applyBorder="1" applyAlignment="1" quotePrefix="1">
      <alignment vertical="center" shrinkToFit="1"/>
    </xf>
    <xf numFmtId="0" fontId="0" fillId="0" borderId="0" xfId="0" applyBorder="1" applyAlignment="1">
      <alignment horizontal="right" vertical="center"/>
    </xf>
    <xf numFmtId="0" fontId="0" fillId="36" borderId="0" xfId="0" applyFill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22" fontId="59" fillId="0" borderId="0" xfId="0" applyNumberFormat="1" applyFont="1" applyBorder="1" applyAlignment="1">
      <alignment horizontal="right" vertical="center" shrinkToFit="1"/>
    </xf>
    <xf numFmtId="22" fontId="60" fillId="0" borderId="0" xfId="0" applyNumberFormat="1" applyFont="1" applyBorder="1" applyAlignment="1">
      <alignment horizontal="right" vertical="center"/>
    </xf>
    <xf numFmtId="0" fontId="60" fillId="0" borderId="10" xfId="0" applyFont="1" applyBorder="1" applyAlignment="1">
      <alignment horizontal="left" vertical="center" shrinkToFit="1"/>
    </xf>
    <xf numFmtId="0" fontId="6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0" fillId="0" borderId="0" xfId="0" applyFont="1" applyAlignment="1">
      <alignment vertical="center"/>
    </xf>
    <xf numFmtId="56" fontId="61" fillId="0" borderId="0" xfId="0" applyNumberFormat="1" applyFont="1" applyBorder="1" applyAlignment="1">
      <alignment vertical="center" shrinkToFit="1"/>
    </xf>
    <xf numFmtId="32" fontId="61" fillId="0" borderId="0" xfId="0" applyNumberFormat="1" applyFont="1" applyBorder="1" applyAlignment="1">
      <alignment horizontal="left" vertical="center"/>
    </xf>
    <xf numFmtId="32" fontId="61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0" fillId="0" borderId="0" xfId="0" applyFont="1" applyBorder="1" applyAlignment="1" quotePrefix="1">
      <alignment horizontal="center" vertical="center"/>
    </xf>
    <xf numFmtId="0" fontId="61" fillId="0" borderId="0" xfId="0" applyFont="1" applyBorder="1" applyAlignment="1" quotePrefix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27" fillId="0" borderId="0" xfId="61" applyFont="1" applyFill="1" applyBorder="1" applyAlignment="1">
      <alignment horizontal="center" vertical="center"/>
      <protection/>
    </xf>
    <xf numFmtId="0" fontId="27" fillId="0" borderId="0" xfId="61" applyFont="1" applyFill="1" applyBorder="1" applyAlignment="1">
      <alignment horizontal="center" vertical="center"/>
      <protection/>
    </xf>
    <xf numFmtId="0" fontId="27" fillId="0" borderId="0" xfId="61" applyFont="1" applyFill="1" applyBorder="1" applyAlignment="1">
      <alignment vertical="center"/>
      <protection/>
    </xf>
    <xf numFmtId="0" fontId="28" fillId="0" borderId="0" xfId="61" applyFont="1" applyFill="1" applyBorder="1" applyAlignment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56" fontId="29" fillId="0" borderId="0" xfId="61" applyNumberFormat="1" applyFont="1" applyFill="1" applyBorder="1" applyAlignment="1">
      <alignment horizontal="center" vertical="center"/>
      <protection/>
    </xf>
    <xf numFmtId="0" fontId="29" fillId="0" borderId="0" xfId="61" applyFont="1" applyFill="1" applyBorder="1" applyAlignment="1">
      <alignment horizontal="center" vertical="center"/>
      <protection/>
    </xf>
    <xf numFmtId="20" fontId="29" fillId="0" borderId="0" xfId="61" applyNumberFormat="1" applyFont="1" applyFill="1" applyBorder="1" applyAlignment="1">
      <alignment vertical="top"/>
      <protection/>
    </xf>
    <xf numFmtId="0" fontId="29" fillId="0" borderId="0" xfId="61" applyFont="1" applyFill="1" applyBorder="1" applyAlignment="1">
      <alignment horizontal="left" vertical="top" shrinkToFit="1"/>
      <protection/>
    </xf>
    <xf numFmtId="0" fontId="29" fillId="0" borderId="0" xfId="61" applyFont="1" applyFill="1" applyBorder="1" applyAlignment="1">
      <alignment horizontal="left" vertical="top" wrapText="1"/>
      <protection/>
    </xf>
    <xf numFmtId="0" fontId="29" fillId="0" borderId="0" xfId="61" applyFont="1" applyFill="1" applyBorder="1" applyAlignment="1">
      <alignment vertical="center"/>
      <protection/>
    </xf>
    <xf numFmtId="0" fontId="29" fillId="0" borderId="0" xfId="61" applyFont="1" applyFill="1" applyBorder="1" applyAlignment="1">
      <alignment vertical="top" shrinkToFit="1"/>
      <protection/>
    </xf>
    <xf numFmtId="0" fontId="29" fillId="0" borderId="0" xfId="61" applyFont="1" applyFill="1" applyBorder="1" applyAlignment="1">
      <alignment vertical="top" wrapText="1"/>
      <protection/>
    </xf>
    <xf numFmtId="56" fontId="29" fillId="0" borderId="0" xfId="61" applyNumberFormat="1" applyFont="1" applyFill="1" applyBorder="1" applyAlignment="1">
      <alignment horizontal="center" vertical="center"/>
      <protection/>
    </xf>
    <xf numFmtId="0" fontId="29" fillId="0" borderId="0" xfId="61" applyFont="1" applyFill="1" applyBorder="1" applyAlignment="1">
      <alignment horizontal="center" vertical="center"/>
      <protection/>
    </xf>
    <xf numFmtId="20" fontId="29" fillId="0" borderId="0" xfId="61" applyNumberFormat="1" applyFont="1" applyFill="1" applyBorder="1" applyAlignment="1">
      <alignment horizontal="right" vertical="center"/>
      <protection/>
    </xf>
    <xf numFmtId="0" fontId="29" fillId="0" borderId="0" xfId="61" applyFont="1" applyFill="1" applyBorder="1" applyAlignment="1">
      <alignment horizontal="right" vertical="center"/>
      <protection/>
    </xf>
    <xf numFmtId="0" fontId="31" fillId="0" borderId="0" xfId="61" applyFont="1" applyFill="1" applyBorder="1" applyAlignment="1">
      <alignment vertical="center"/>
      <protection/>
    </xf>
    <xf numFmtId="0" fontId="29" fillId="0" borderId="0" xfId="61" applyFont="1" applyFill="1" applyBorder="1" applyAlignment="1">
      <alignment horizontal="right" vertical="center"/>
      <protection/>
    </xf>
    <xf numFmtId="0" fontId="30" fillId="0" borderId="0" xfId="61" applyFont="1" applyFill="1" applyBorder="1" applyAlignment="1">
      <alignment horizontal="right" vertical="center"/>
      <protection/>
    </xf>
    <xf numFmtId="38" fontId="30" fillId="0" borderId="0" xfId="61" applyNumberFormat="1" applyFont="1" applyFill="1" applyBorder="1" applyAlignment="1">
      <alignment horizontal="right" vertical="center"/>
      <protection/>
    </xf>
    <xf numFmtId="0" fontId="29" fillId="0" borderId="0" xfId="61" applyFont="1" applyFill="1" applyBorder="1" applyAlignment="1">
      <alignment horizontal="left" vertical="center"/>
      <protection/>
    </xf>
    <xf numFmtId="38" fontId="29" fillId="0" borderId="0" xfId="61" applyNumberFormat="1" applyFont="1" applyFill="1" applyBorder="1" applyAlignment="1">
      <alignment vertical="center"/>
      <protection/>
    </xf>
    <xf numFmtId="176" fontId="29" fillId="0" borderId="0" xfId="61" applyNumberFormat="1" applyFont="1" applyFill="1" applyBorder="1" applyAlignment="1">
      <alignment vertical="center"/>
      <protection/>
    </xf>
    <xf numFmtId="38" fontId="29" fillId="0" borderId="0" xfId="61" applyNumberFormat="1" applyFont="1" applyFill="1" applyBorder="1" applyAlignment="1">
      <alignment horizontal="right" vertical="center"/>
      <protection/>
    </xf>
    <xf numFmtId="176" fontId="29" fillId="0" borderId="0" xfId="61" applyNumberFormat="1" applyFont="1" applyFill="1" applyBorder="1" applyAlignment="1">
      <alignment horizontal="right" vertical="center"/>
      <protection/>
    </xf>
    <xf numFmtId="0" fontId="20" fillId="0" borderId="0" xfId="61" applyFont="1" applyFill="1" applyBorder="1" applyAlignment="1">
      <alignment horizontal="center"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Fill="1" applyBorder="1" applyAlignment="1">
      <alignment vertical="center"/>
      <protection/>
    </xf>
    <xf numFmtId="0" fontId="20" fillId="0" borderId="0" xfId="61" applyFont="1" applyFill="1" applyBorder="1">
      <alignment/>
      <protection/>
    </xf>
    <xf numFmtId="176" fontId="30" fillId="0" borderId="0" xfId="61" applyNumberFormat="1" applyFont="1" applyFill="1" applyBorder="1" applyAlignment="1">
      <alignment horizontal="right" vertical="center"/>
      <protection/>
    </xf>
    <xf numFmtId="176" fontId="29" fillId="0" borderId="0" xfId="61" applyNumberFormat="1" applyFont="1" applyFill="1" applyBorder="1" applyAlignment="1">
      <alignment horizontal="right" vertical="center"/>
      <protection/>
    </xf>
    <xf numFmtId="0" fontId="29" fillId="0" borderId="0" xfId="61" applyFont="1" applyFill="1" applyBorder="1" applyAlignment="1">
      <alignment horizontal="left" vertical="center" wrapText="1"/>
      <protection/>
    </xf>
    <xf numFmtId="0" fontId="30" fillId="0" borderId="0" xfId="61" applyFont="1" applyFill="1" applyBorder="1" applyAlignment="1">
      <alignment horizontal="right" vertical="center"/>
      <protection/>
    </xf>
    <xf numFmtId="0" fontId="33" fillId="0" borderId="0" xfId="61" applyFont="1" applyFill="1" applyBorder="1" applyAlignment="1">
      <alignment vertical="center"/>
      <protection/>
    </xf>
    <xf numFmtId="38" fontId="29" fillId="0" borderId="0" xfId="61" applyNumberFormat="1" applyFont="1" applyFill="1" applyBorder="1" applyAlignment="1">
      <alignment horizontal="right" vertical="center"/>
      <protection/>
    </xf>
    <xf numFmtId="38" fontId="29" fillId="0" borderId="0" xfId="50" applyFont="1" applyFill="1" applyBorder="1" applyAlignment="1">
      <alignment horizontal="right" vertical="center"/>
    </xf>
    <xf numFmtId="38" fontId="20" fillId="0" borderId="0" xfId="50" applyFont="1" applyFill="1" applyBorder="1" applyAlignment="1">
      <alignment vertical="center"/>
    </xf>
    <xf numFmtId="38" fontId="20" fillId="0" borderId="0" xfId="50" applyFont="1" applyFill="1" applyBorder="1" applyAlignment="1">
      <alignment horizontal="center" vertical="center"/>
    </xf>
    <xf numFmtId="20" fontId="34" fillId="0" borderId="0" xfId="50" applyNumberFormat="1" applyFont="1" applyFill="1" applyBorder="1" applyAlignment="1">
      <alignment vertical="center"/>
    </xf>
    <xf numFmtId="0" fontId="34" fillId="0" borderId="0" xfId="61" applyFont="1" applyFill="1" applyBorder="1" applyAlignment="1">
      <alignment horizontal="right" vertical="center" wrapText="1"/>
      <protection/>
    </xf>
    <xf numFmtId="38" fontId="34" fillId="0" borderId="0" xfId="50" applyFont="1" applyFill="1" applyBorder="1" applyAlignment="1">
      <alignment vertical="center"/>
    </xf>
    <xf numFmtId="0" fontId="34" fillId="0" borderId="0" xfId="50" applyNumberFormat="1" applyFont="1" applyFill="1" applyBorder="1" applyAlignment="1">
      <alignment vertical="center"/>
    </xf>
    <xf numFmtId="0" fontId="20" fillId="0" borderId="0" xfId="61" applyFont="1" applyFill="1" applyBorder="1" applyAlignment="1">
      <alignment horizontal="left" vertical="center"/>
      <protection/>
    </xf>
    <xf numFmtId="0" fontId="29" fillId="0" borderId="0" xfId="61" applyFont="1" applyFill="1" applyBorder="1" applyAlignment="1">
      <alignment horizontal="left" vertical="center"/>
      <protection/>
    </xf>
    <xf numFmtId="0" fontId="20" fillId="0" borderId="0" xfId="61" applyFont="1" applyFill="1" applyBorder="1" applyAlignment="1">
      <alignment vertical="center" shrinkToFit="1"/>
      <protection/>
    </xf>
    <xf numFmtId="0" fontId="35" fillId="0" borderId="0" xfId="61" applyFont="1" applyFill="1" applyBorder="1" applyAlignment="1">
      <alignment vertical="center"/>
      <protection/>
    </xf>
    <xf numFmtId="3" fontId="34" fillId="0" borderId="0" xfId="61" applyNumberFormat="1" applyFont="1" applyFill="1" applyBorder="1" applyAlignment="1">
      <alignment horizontal="right" vertical="center" wrapText="1"/>
      <protection/>
    </xf>
    <xf numFmtId="3" fontId="34" fillId="0" borderId="0" xfId="61" applyNumberFormat="1" applyFont="1" applyFill="1" applyBorder="1" applyAlignment="1">
      <alignment horizontal="right" vertical="center" wrapText="1"/>
      <protection/>
    </xf>
    <xf numFmtId="49" fontId="20" fillId="0" borderId="0" xfId="61" applyNumberFormat="1" applyFont="1" applyFill="1">
      <alignment/>
      <protection/>
    </xf>
    <xf numFmtId="49" fontId="20" fillId="0" borderId="0" xfId="61" applyNumberFormat="1" applyFont="1" applyFill="1" applyAlignment="1">
      <alignment shrinkToFit="1"/>
      <protection/>
    </xf>
    <xf numFmtId="49" fontId="36" fillId="0" borderId="0" xfId="61" applyNumberFormat="1" applyFont="1" applyFill="1" applyBorder="1" applyAlignment="1">
      <alignment horizontal="center" vertical="center"/>
      <protection/>
    </xf>
    <xf numFmtId="49" fontId="20" fillId="0" borderId="12" xfId="61" applyNumberFormat="1" applyFont="1" applyFill="1" applyBorder="1" applyAlignment="1">
      <alignment horizontal="center" vertical="center"/>
      <protection/>
    </xf>
    <xf numFmtId="49" fontId="20" fillId="0" borderId="12" xfId="61" applyNumberFormat="1" applyFont="1" applyFill="1" applyBorder="1" applyAlignment="1">
      <alignment horizontal="center" vertical="center" shrinkToFit="1"/>
      <protection/>
    </xf>
    <xf numFmtId="49" fontId="20" fillId="0" borderId="12" xfId="61" applyNumberFormat="1" applyFont="1" applyFill="1" applyBorder="1" applyAlignment="1">
      <alignment horizontal="center" vertical="center"/>
      <protection/>
    </xf>
    <xf numFmtId="177" fontId="20" fillId="0" borderId="11" xfId="61" applyNumberFormat="1" applyFont="1" applyFill="1" applyBorder="1" applyAlignment="1">
      <alignment horizontal="right" vertical="center"/>
      <protection/>
    </xf>
    <xf numFmtId="49" fontId="20" fillId="0" borderId="12" xfId="61" applyNumberFormat="1" applyFont="1" applyFill="1" applyBorder="1" applyAlignment="1">
      <alignment horizontal="center" vertical="center" shrinkToFit="1"/>
      <protection/>
    </xf>
    <xf numFmtId="177" fontId="20" fillId="0" borderId="14" xfId="61" applyNumberFormat="1" applyFont="1" applyFill="1" applyBorder="1" applyAlignment="1">
      <alignment horizontal="right" vertical="center"/>
      <protection/>
    </xf>
    <xf numFmtId="49" fontId="20" fillId="0" borderId="15" xfId="61" applyNumberFormat="1" applyFont="1" applyFill="1" applyBorder="1" applyAlignment="1">
      <alignment horizontal="center" vertical="center"/>
      <protection/>
    </xf>
    <xf numFmtId="49" fontId="20" fillId="0" borderId="16" xfId="61" applyNumberFormat="1" applyFont="1" applyFill="1" applyBorder="1" applyAlignment="1">
      <alignment horizontal="center" vertical="center"/>
      <protection/>
    </xf>
    <xf numFmtId="49" fontId="20" fillId="0" borderId="17" xfId="61" applyNumberFormat="1" applyFont="1" applyFill="1" applyBorder="1" applyAlignment="1">
      <alignment horizontal="center" vertical="center"/>
      <protection/>
    </xf>
    <xf numFmtId="49" fontId="20" fillId="0" borderId="18" xfId="61" applyNumberFormat="1" applyFont="1" applyFill="1" applyBorder="1" applyAlignment="1">
      <alignment horizontal="center" vertical="center"/>
      <protection/>
    </xf>
    <xf numFmtId="49" fontId="20" fillId="0" borderId="11" xfId="61" applyNumberFormat="1" applyFont="1" applyFill="1" applyBorder="1" applyAlignment="1">
      <alignment horizontal="center" vertical="center"/>
      <protection/>
    </xf>
    <xf numFmtId="49" fontId="20" fillId="0" borderId="19" xfId="61" applyNumberFormat="1" applyFont="1" applyFill="1" applyBorder="1" applyAlignment="1">
      <alignment horizontal="center" vertical="center"/>
      <protection/>
    </xf>
    <xf numFmtId="49" fontId="20" fillId="0" borderId="20" xfId="61" applyNumberFormat="1" applyFont="1" applyFill="1" applyBorder="1" applyAlignment="1">
      <alignment horizontal="center" vertical="center" shrinkToFit="1"/>
      <protection/>
    </xf>
    <xf numFmtId="49" fontId="20" fillId="0" borderId="20" xfId="61" applyNumberFormat="1" applyFont="1" applyFill="1" applyBorder="1" applyAlignment="1">
      <alignment horizontal="center" vertical="center"/>
      <protection/>
    </xf>
    <xf numFmtId="177" fontId="20" fillId="0" borderId="21" xfId="61" applyNumberFormat="1" applyFont="1" applyFill="1" applyBorder="1" applyAlignment="1">
      <alignment horizontal="right" vertical="center"/>
      <protection/>
    </xf>
    <xf numFmtId="49" fontId="20" fillId="0" borderId="21" xfId="61" applyNumberFormat="1" applyFont="1" applyFill="1" applyBorder="1" applyAlignment="1">
      <alignment horizontal="center" vertical="center" shrinkToFit="1"/>
      <protection/>
    </xf>
    <xf numFmtId="49" fontId="20" fillId="0" borderId="22" xfId="61" applyNumberFormat="1" applyFont="1" applyFill="1" applyBorder="1" applyAlignment="1">
      <alignment horizontal="center" vertical="center"/>
      <protection/>
    </xf>
    <xf numFmtId="49" fontId="20" fillId="0" borderId="23" xfId="61" applyNumberFormat="1" applyFont="1" applyFill="1" applyBorder="1" applyAlignment="1">
      <alignment horizontal="center" vertical="center"/>
      <protection/>
    </xf>
    <xf numFmtId="49" fontId="20" fillId="0" borderId="24" xfId="61" applyNumberFormat="1" applyFont="1" applyFill="1" applyBorder="1" applyAlignment="1">
      <alignment horizontal="center" vertical="center"/>
      <protection/>
    </xf>
    <xf numFmtId="49" fontId="20" fillId="0" borderId="25" xfId="61" applyNumberFormat="1" applyFont="1" applyFill="1" applyBorder="1" applyAlignment="1">
      <alignment horizontal="center" vertical="center"/>
      <protection/>
    </xf>
    <xf numFmtId="49" fontId="29" fillId="0" borderId="21" xfId="61" applyNumberFormat="1" applyFont="1" applyFill="1" applyBorder="1" applyAlignment="1">
      <alignment horizontal="center" vertical="center" shrinkToFit="1"/>
      <protection/>
    </xf>
    <xf numFmtId="177" fontId="37" fillId="0" borderId="21" xfId="61" applyNumberFormat="1" applyFont="1" applyFill="1" applyBorder="1" applyAlignment="1">
      <alignment horizontal="right" vertical="center"/>
      <protection/>
    </xf>
    <xf numFmtId="49" fontId="37" fillId="0" borderId="21" xfId="61" applyNumberFormat="1" applyFont="1" applyFill="1" applyBorder="1" applyAlignment="1">
      <alignment horizontal="center" vertical="center" shrinkToFit="1"/>
      <protection/>
    </xf>
    <xf numFmtId="49" fontId="37" fillId="0" borderId="22" xfId="61" applyNumberFormat="1" applyFont="1" applyFill="1" applyBorder="1" applyAlignment="1">
      <alignment horizontal="center" vertical="center"/>
      <protection/>
    </xf>
    <xf numFmtId="49" fontId="37" fillId="0" borderId="25" xfId="61" applyNumberFormat="1" applyFont="1" applyFill="1" applyBorder="1" applyAlignment="1">
      <alignment horizontal="center" vertical="center"/>
      <protection/>
    </xf>
    <xf numFmtId="49" fontId="20" fillId="0" borderId="26" xfId="61" applyNumberFormat="1" applyFont="1" applyFill="1" applyBorder="1" applyAlignment="1">
      <alignment horizontal="center" vertical="center"/>
      <protection/>
    </xf>
    <xf numFmtId="49" fontId="20" fillId="0" borderId="12" xfId="61" applyNumberFormat="1" applyFont="1" applyFill="1" applyBorder="1" applyAlignment="1">
      <alignment horizontal="right" vertical="center"/>
      <protection/>
    </xf>
    <xf numFmtId="177" fontId="37" fillId="0" borderId="12" xfId="61" applyNumberFormat="1" applyFont="1" applyFill="1" applyBorder="1" applyAlignment="1">
      <alignment horizontal="center" vertical="center"/>
      <protection/>
    </xf>
    <xf numFmtId="177" fontId="37" fillId="0" borderId="14" xfId="61" applyNumberFormat="1" applyFont="1" applyFill="1" applyBorder="1" applyAlignment="1">
      <alignment horizontal="center" vertical="center"/>
      <protection/>
    </xf>
    <xf numFmtId="177" fontId="20" fillId="0" borderId="12" xfId="61" applyNumberFormat="1" applyFont="1" applyFill="1" applyBorder="1" applyAlignment="1">
      <alignment horizontal="center" vertical="center"/>
      <protection/>
    </xf>
    <xf numFmtId="0" fontId="20" fillId="0" borderId="0" xfId="61" applyNumberFormat="1" applyFont="1" applyFill="1">
      <alignment/>
      <protection/>
    </xf>
    <xf numFmtId="0" fontId="20" fillId="0" borderId="0" xfId="50" applyNumberFormat="1" applyFont="1" applyFill="1" applyAlignment="1">
      <alignment horizontal="right"/>
    </xf>
    <xf numFmtId="0" fontId="20" fillId="0" borderId="27" xfId="61" applyNumberFormat="1" applyFont="1" applyFill="1" applyBorder="1" applyAlignment="1">
      <alignment horizontal="center" vertical="center" textRotation="255"/>
      <protection/>
    </xf>
    <xf numFmtId="0" fontId="20" fillId="0" borderId="28" xfId="61" applyNumberFormat="1" applyFont="1" applyFill="1" applyBorder="1" applyAlignment="1">
      <alignment horizontal="center" vertical="center"/>
      <protection/>
    </xf>
    <xf numFmtId="0" fontId="20" fillId="0" borderId="29" xfId="61" applyNumberFormat="1" applyFont="1" applyFill="1" applyBorder="1" applyAlignment="1">
      <alignment horizontal="center" vertical="center" wrapText="1"/>
      <protection/>
    </xf>
    <xf numFmtId="0" fontId="20" fillId="0" borderId="28" xfId="50" applyNumberFormat="1" applyFont="1" applyFill="1" applyBorder="1" applyAlignment="1">
      <alignment horizontal="center" vertical="center"/>
    </xf>
    <xf numFmtId="0" fontId="20" fillId="0" borderId="30" xfId="61" applyNumberFormat="1" applyFont="1" applyFill="1" applyBorder="1" applyAlignment="1">
      <alignment horizontal="center" vertical="center" wrapText="1"/>
      <protection/>
    </xf>
    <xf numFmtId="0" fontId="20" fillId="0" borderId="31" xfId="61" applyNumberFormat="1" applyFont="1" applyFill="1" applyBorder="1" applyAlignment="1">
      <alignment horizontal="center" vertical="center" textRotation="255"/>
      <protection/>
    </xf>
    <xf numFmtId="0" fontId="20" fillId="0" borderId="14" xfId="61" applyNumberFormat="1" applyFont="1" applyFill="1" applyBorder="1" applyAlignment="1">
      <alignment horizontal="center" vertical="center"/>
      <protection/>
    </xf>
    <xf numFmtId="0" fontId="20" fillId="0" borderId="32" xfId="61" applyNumberFormat="1" applyFont="1" applyFill="1" applyBorder="1" applyAlignment="1">
      <alignment horizontal="center" vertical="center"/>
      <protection/>
    </xf>
    <xf numFmtId="0" fontId="20" fillId="0" borderId="14" xfId="50" applyNumberFormat="1" applyFont="1" applyFill="1" applyBorder="1" applyAlignment="1">
      <alignment horizontal="center" vertical="center"/>
    </xf>
    <xf numFmtId="0" fontId="20" fillId="0" borderId="33" xfId="61" applyNumberFormat="1" applyFont="1" applyFill="1" applyBorder="1" applyAlignment="1">
      <alignment horizontal="center" vertical="center"/>
      <protection/>
    </xf>
    <xf numFmtId="0" fontId="20" fillId="0" borderId="34" xfId="61" applyNumberFormat="1" applyFont="1" applyFill="1" applyBorder="1" applyAlignment="1">
      <alignment horizontal="center" vertical="center" textRotation="255"/>
      <protection/>
    </xf>
    <xf numFmtId="0" fontId="20" fillId="0" borderId="12" xfId="61" applyNumberFormat="1" applyFont="1" applyFill="1" applyBorder="1" applyAlignment="1">
      <alignment horizontal="center" vertical="center"/>
      <protection/>
    </xf>
    <xf numFmtId="0" fontId="37" fillId="0" borderId="12" xfId="61" applyNumberFormat="1" applyFont="1" applyFill="1" applyBorder="1" applyAlignment="1">
      <alignment horizontal="center" vertical="center"/>
      <protection/>
    </xf>
    <xf numFmtId="0" fontId="37" fillId="0" borderId="35" xfId="50" applyNumberFormat="1" applyFont="1" applyFill="1" applyBorder="1" applyAlignment="1">
      <alignment vertical="center"/>
    </xf>
    <xf numFmtId="38" fontId="37" fillId="0" borderId="12" xfId="50" applyFont="1" applyFill="1" applyBorder="1" applyAlignment="1">
      <alignment horizontal="right" vertical="center"/>
    </xf>
    <xf numFmtId="0" fontId="37" fillId="0" borderId="33" xfId="61" applyNumberFormat="1" applyFont="1" applyFill="1" applyBorder="1" applyAlignment="1">
      <alignment horizontal="center" vertical="center"/>
      <protection/>
    </xf>
    <xf numFmtId="0" fontId="37" fillId="0" borderId="0" xfId="61" applyNumberFormat="1" applyFont="1" applyFill="1">
      <alignment/>
      <protection/>
    </xf>
    <xf numFmtId="0" fontId="20" fillId="0" borderId="36" xfId="61" applyNumberFormat="1" applyFont="1" applyFill="1" applyBorder="1" applyAlignment="1">
      <alignment horizontal="center" vertical="center" textRotation="255"/>
      <protection/>
    </xf>
    <xf numFmtId="0" fontId="37" fillId="0" borderId="12" xfId="61" applyNumberFormat="1" applyFont="1" applyFill="1" applyBorder="1" applyAlignment="1">
      <alignment horizontal="center" vertical="center" shrinkToFit="1"/>
      <protection/>
    </xf>
    <xf numFmtId="0" fontId="37" fillId="0" borderId="35" xfId="61" applyNumberFormat="1" applyFont="1" applyFill="1" applyBorder="1" applyAlignment="1">
      <alignment horizontal="right" vertical="center" wrapText="1"/>
      <protection/>
    </xf>
    <xf numFmtId="0" fontId="37" fillId="0" borderId="37" xfId="61" applyNumberFormat="1" applyFont="1" applyFill="1" applyBorder="1" applyAlignment="1">
      <alignment horizontal="left" vertical="center" wrapText="1"/>
      <protection/>
    </xf>
    <xf numFmtId="0" fontId="20" fillId="0" borderId="12" xfId="61" applyNumberFormat="1" applyFont="1" applyFill="1" applyBorder="1" applyAlignment="1">
      <alignment horizontal="center" vertical="center" wrapText="1"/>
      <protection/>
    </xf>
    <xf numFmtId="0" fontId="20" fillId="0" borderId="35" xfId="61" applyNumberFormat="1" applyFont="1" applyFill="1" applyBorder="1" applyAlignment="1">
      <alignment horizontal="right" vertical="center" wrapText="1"/>
      <protection/>
    </xf>
    <xf numFmtId="38" fontId="20" fillId="0" borderId="12" xfId="50" applyFont="1" applyFill="1" applyBorder="1" applyAlignment="1">
      <alignment horizontal="right" vertical="center" wrapText="1"/>
    </xf>
    <xf numFmtId="0" fontId="20" fillId="0" borderId="37" xfId="61" applyNumberFormat="1" applyFont="1" applyFill="1" applyBorder="1" applyAlignment="1">
      <alignment horizontal="left" vertical="center" wrapText="1"/>
      <protection/>
    </xf>
    <xf numFmtId="0" fontId="20" fillId="0" borderId="21" xfId="61" applyNumberFormat="1" applyFont="1" applyFill="1" applyBorder="1" applyAlignment="1">
      <alignment horizontal="center" vertical="center"/>
      <protection/>
    </xf>
    <xf numFmtId="0" fontId="20" fillId="0" borderId="21" xfId="61" applyNumberFormat="1" applyFont="1" applyFill="1" applyBorder="1" applyAlignment="1">
      <alignment horizontal="center" vertical="center" shrinkToFit="1"/>
      <protection/>
    </xf>
    <xf numFmtId="0" fontId="20" fillId="0" borderId="0" xfId="61" applyNumberFormat="1" applyFont="1" applyFill="1" applyBorder="1" applyAlignment="1">
      <alignment horizontal="right" vertical="center" wrapText="1"/>
      <protection/>
    </xf>
    <xf numFmtId="38" fontId="20" fillId="0" borderId="21" xfId="50" applyFont="1" applyFill="1" applyBorder="1" applyAlignment="1">
      <alignment horizontal="right" vertical="center" wrapText="1"/>
    </xf>
    <xf numFmtId="0" fontId="20" fillId="0" borderId="38" xfId="61" applyNumberFormat="1" applyFont="1" applyFill="1" applyBorder="1" applyAlignment="1">
      <alignment horizontal="left" vertical="center" wrapText="1"/>
      <protection/>
    </xf>
    <xf numFmtId="38" fontId="37" fillId="0" borderId="12" xfId="50" applyFont="1" applyFill="1" applyBorder="1" applyAlignment="1">
      <alignment horizontal="right" vertical="center" wrapText="1"/>
    </xf>
    <xf numFmtId="0" fontId="20" fillId="0" borderId="39" xfId="61" applyNumberFormat="1" applyFont="1" applyFill="1" applyBorder="1" applyAlignment="1">
      <alignment horizontal="center" vertical="center" textRotation="255"/>
      <protection/>
    </xf>
    <xf numFmtId="0" fontId="20" fillId="0" borderId="40" xfId="61" applyNumberFormat="1" applyFont="1" applyFill="1" applyBorder="1" applyAlignment="1">
      <alignment horizontal="center" vertical="center" wrapText="1"/>
      <protection/>
    </xf>
    <xf numFmtId="0" fontId="20" fillId="0" borderId="41" xfId="61" applyNumberFormat="1" applyFont="1" applyFill="1" applyBorder="1" applyAlignment="1">
      <alignment horizontal="right" vertical="center" wrapText="1"/>
      <protection/>
    </xf>
    <xf numFmtId="38" fontId="20" fillId="0" borderId="40" xfId="50" applyFont="1" applyFill="1" applyBorder="1" applyAlignment="1">
      <alignment horizontal="right" vertical="center" wrapText="1"/>
    </xf>
    <xf numFmtId="0" fontId="20" fillId="0" borderId="42" xfId="61" applyNumberFormat="1" applyFont="1" applyFill="1" applyBorder="1" applyAlignment="1">
      <alignment horizontal="center" vertical="center"/>
      <protection/>
    </xf>
    <xf numFmtId="0" fontId="20" fillId="0" borderId="43" xfId="61" applyNumberFormat="1" applyFont="1" applyFill="1" applyBorder="1" applyAlignment="1">
      <alignment horizontal="center" vertical="center"/>
      <protection/>
    </xf>
    <xf numFmtId="0" fontId="20" fillId="0" borderId="44" xfId="61" applyNumberFormat="1" applyFont="1" applyFill="1" applyBorder="1" applyAlignment="1">
      <alignment horizontal="right" vertical="center"/>
      <protection/>
    </xf>
    <xf numFmtId="38" fontId="37" fillId="0" borderId="44" xfId="50" applyFont="1" applyFill="1" applyBorder="1" applyAlignment="1">
      <alignment horizontal="right" vertical="center"/>
    </xf>
    <xf numFmtId="0" fontId="20" fillId="0" borderId="45" xfId="61" applyNumberFormat="1" applyFont="1" applyFill="1" applyBorder="1" applyAlignment="1">
      <alignment horizontal="center" vertical="center"/>
      <protection/>
    </xf>
    <xf numFmtId="0" fontId="29" fillId="0" borderId="28" xfId="61" applyNumberFormat="1" applyFont="1" applyFill="1" applyBorder="1" applyAlignment="1">
      <alignment horizontal="center" vertical="center"/>
      <protection/>
    </xf>
    <xf numFmtId="0" fontId="20" fillId="0" borderId="14" xfId="61" applyNumberFormat="1" applyFont="1" applyFill="1" applyBorder="1" applyAlignment="1">
      <alignment horizontal="center" vertical="center" wrapText="1"/>
      <protection/>
    </xf>
    <xf numFmtId="0" fontId="20" fillId="0" borderId="10" xfId="50" applyNumberFormat="1" applyFont="1" applyFill="1" applyBorder="1" applyAlignment="1">
      <alignment horizontal="right" vertical="center" wrapText="1"/>
    </xf>
    <xf numFmtId="0" fontId="20" fillId="0" borderId="14" xfId="50" applyNumberFormat="1" applyFont="1" applyFill="1" applyBorder="1" applyAlignment="1">
      <alignment horizontal="right" vertical="center" wrapText="1"/>
    </xf>
    <xf numFmtId="0" fontId="20" fillId="0" borderId="33" xfId="61" applyNumberFormat="1" applyFont="1" applyFill="1" applyBorder="1" applyAlignment="1">
      <alignment horizontal="center" vertical="center"/>
      <protection/>
    </xf>
    <xf numFmtId="0" fontId="20" fillId="0" borderId="46" xfId="61" applyNumberFormat="1" applyFont="1" applyFill="1" applyBorder="1" applyAlignment="1">
      <alignment horizontal="left" vertical="center" wrapText="1"/>
      <protection/>
    </xf>
    <xf numFmtId="0" fontId="20" fillId="0" borderId="12" xfId="50" applyNumberFormat="1" applyFont="1" applyFill="1" applyBorder="1" applyAlignment="1">
      <alignment horizontal="right" vertical="center" wrapText="1"/>
    </xf>
    <xf numFmtId="38" fontId="37" fillId="0" borderId="14" xfId="50" applyFont="1" applyFill="1" applyBorder="1" applyAlignment="1">
      <alignment horizontal="right" vertical="center" wrapText="1"/>
    </xf>
    <xf numFmtId="38" fontId="20" fillId="0" borderId="12" xfId="50" applyFont="1" applyFill="1" applyBorder="1" applyAlignment="1">
      <alignment horizontal="right" vertical="top" wrapText="1"/>
    </xf>
    <xf numFmtId="0" fontId="20" fillId="0" borderId="18" xfId="61" applyNumberFormat="1" applyFont="1" applyFill="1" applyBorder="1" applyAlignment="1">
      <alignment horizontal="right" vertical="center" wrapText="1"/>
      <protection/>
    </xf>
    <xf numFmtId="0" fontId="37" fillId="0" borderId="18" xfId="61" applyNumberFormat="1" applyFont="1" applyFill="1" applyBorder="1" applyAlignment="1">
      <alignment horizontal="right" vertical="center" wrapText="1"/>
      <protection/>
    </xf>
    <xf numFmtId="38" fontId="37" fillId="0" borderId="12" xfId="50" applyFont="1" applyFill="1" applyBorder="1" applyAlignment="1">
      <alignment horizontal="right" vertical="top" wrapText="1"/>
    </xf>
    <xf numFmtId="0" fontId="37" fillId="0" borderId="12" xfId="61" applyNumberFormat="1" applyFont="1" applyFill="1" applyBorder="1" applyAlignment="1">
      <alignment horizontal="center" vertical="center" wrapText="1"/>
      <protection/>
    </xf>
    <xf numFmtId="0" fontId="37" fillId="0" borderId="44" xfId="61" applyNumberFormat="1" applyFont="1" applyFill="1" applyBorder="1" applyAlignment="1">
      <alignment horizontal="right" vertical="center"/>
      <protection/>
    </xf>
    <xf numFmtId="38" fontId="20" fillId="0" borderId="0" xfId="50" applyFont="1" applyFill="1" applyAlignment="1">
      <alignment horizontal="right"/>
    </xf>
    <xf numFmtId="38" fontId="20" fillId="0" borderId="47" xfId="50" applyFont="1" applyFill="1" applyBorder="1" applyAlignment="1">
      <alignment horizontal="right" vertical="center"/>
    </xf>
    <xf numFmtId="38" fontId="20" fillId="0" borderId="12" xfId="50" applyFont="1" applyFill="1" applyBorder="1" applyAlignment="1">
      <alignment horizontal="right" vertical="center"/>
    </xf>
    <xf numFmtId="0" fontId="20" fillId="0" borderId="42" xfId="61" applyNumberFormat="1" applyFont="1" applyFill="1" applyBorder="1" applyAlignment="1">
      <alignment horizontal="center"/>
      <protection/>
    </xf>
    <xf numFmtId="0" fontId="20" fillId="0" borderId="43" xfId="61" applyNumberFormat="1" applyFont="1" applyFill="1" applyBorder="1" applyAlignment="1">
      <alignment horizontal="center"/>
      <protection/>
    </xf>
    <xf numFmtId="0" fontId="20" fillId="0" borderId="44" xfId="61" applyNumberFormat="1" applyFont="1" applyFill="1" applyBorder="1">
      <alignment/>
      <protection/>
    </xf>
    <xf numFmtId="0" fontId="37" fillId="0" borderId="44" xfId="61" applyNumberFormat="1" applyFont="1" applyFill="1" applyBorder="1" applyAlignment="1">
      <alignment horizontal="right"/>
      <protection/>
    </xf>
    <xf numFmtId="38" fontId="37" fillId="0" borderId="44" xfId="50" applyFont="1" applyFill="1" applyBorder="1" applyAlignment="1">
      <alignment horizontal="right"/>
    </xf>
    <xf numFmtId="0" fontId="20" fillId="0" borderId="45" xfId="61" applyNumberFormat="1" applyFont="1" applyFill="1" applyBorder="1">
      <alignment/>
      <protection/>
    </xf>
    <xf numFmtId="49" fontId="20" fillId="0" borderId="27" xfId="61" applyNumberFormat="1" applyFont="1" applyFill="1" applyBorder="1" applyAlignment="1">
      <alignment horizontal="center" vertical="center" textRotation="255"/>
      <protection/>
    </xf>
    <xf numFmtId="49" fontId="20" fillId="0" borderId="28" xfId="61" applyNumberFormat="1" applyFont="1" applyFill="1" applyBorder="1" applyAlignment="1">
      <alignment horizontal="center" vertical="center"/>
      <protection/>
    </xf>
    <xf numFmtId="49" fontId="20" fillId="0" borderId="28" xfId="61" applyNumberFormat="1" applyFont="1" applyFill="1" applyBorder="1" applyAlignment="1">
      <alignment horizontal="center" vertical="center" shrinkToFit="1"/>
      <protection/>
    </xf>
    <xf numFmtId="49" fontId="20" fillId="0" borderId="28" xfId="61" applyNumberFormat="1" applyFont="1" applyFill="1" applyBorder="1" applyAlignment="1">
      <alignment horizontal="center" vertical="center" wrapText="1"/>
      <protection/>
    </xf>
    <xf numFmtId="49" fontId="20" fillId="0" borderId="47" xfId="61" applyNumberFormat="1" applyFont="1" applyFill="1" applyBorder="1" applyAlignment="1">
      <alignment horizontal="center" vertical="center"/>
      <protection/>
    </xf>
    <xf numFmtId="49" fontId="20" fillId="0" borderId="30" xfId="61" applyNumberFormat="1" applyFont="1" applyFill="1" applyBorder="1" applyAlignment="1">
      <alignment horizontal="center" vertical="center" wrapText="1"/>
      <protection/>
    </xf>
    <xf numFmtId="49" fontId="20" fillId="0" borderId="31" xfId="61" applyNumberFormat="1" applyFont="1" applyFill="1" applyBorder="1" applyAlignment="1">
      <alignment horizontal="center" vertical="center" textRotation="255"/>
      <protection/>
    </xf>
    <xf numFmtId="49" fontId="20" fillId="0" borderId="14" xfId="61" applyNumberFormat="1" applyFont="1" applyFill="1" applyBorder="1" applyAlignment="1">
      <alignment horizontal="center" vertical="center"/>
      <protection/>
    </xf>
    <xf numFmtId="49" fontId="20" fillId="0" borderId="14" xfId="61" applyNumberFormat="1" applyFont="1" applyFill="1" applyBorder="1" applyAlignment="1">
      <alignment horizontal="center" vertical="center" shrinkToFit="1"/>
      <protection/>
    </xf>
    <xf numFmtId="49" fontId="20" fillId="0" borderId="33" xfId="61" applyNumberFormat="1" applyFont="1" applyFill="1" applyBorder="1" applyAlignment="1">
      <alignment horizontal="center" vertical="center"/>
      <protection/>
    </xf>
    <xf numFmtId="49" fontId="20" fillId="0" borderId="34" xfId="61" applyNumberFormat="1" applyFont="1" applyFill="1" applyBorder="1" applyAlignment="1">
      <alignment horizontal="center" vertical="center" textRotation="255"/>
      <protection/>
    </xf>
    <xf numFmtId="178" fontId="37" fillId="0" borderId="15" xfId="61" applyNumberFormat="1" applyFont="1" applyFill="1" applyBorder="1" applyAlignment="1">
      <alignment horizontal="right" vertical="center"/>
      <protection/>
    </xf>
    <xf numFmtId="38" fontId="37" fillId="0" borderId="35" xfId="50" applyFont="1" applyFill="1" applyBorder="1" applyAlignment="1">
      <alignment vertical="center"/>
    </xf>
    <xf numFmtId="49" fontId="20" fillId="0" borderId="12" xfId="61" applyNumberFormat="1" applyFont="1" applyFill="1" applyBorder="1" applyAlignment="1">
      <alignment horizontal="left" vertical="center"/>
      <protection/>
    </xf>
    <xf numFmtId="49" fontId="20" fillId="0" borderId="33" xfId="61" applyNumberFormat="1" applyFont="1" applyFill="1" applyBorder="1" applyAlignment="1">
      <alignment horizontal="center" vertical="center"/>
      <protection/>
    </xf>
    <xf numFmtId="49" fontId="20" fillId="0" borderId="36" xfId="61" applyNumberFormat="1" applyFont="1" applyFill="1" applyBorder="1" applyAlignment="1">
      <alignment horizontal="center" vertical="center" textRotation="255"/>
      <protection/>
    </xf>
    <xf numFmtId="179" fontId="37" fillId="0" borderId="14" xfId="61" applyNumberFormat="1" applyFont="1" applyFill="1" applyBorder="1" applyAlignment="1">
      <alignment horizontal="right" vertical="center"/>
      <protection/>
    </xf>
    <xf numFmtId="49" fontId="20" fillId="0" borderId="14" xfId="61" applyNumberFormat="1" applyFont="1" applyFill="1" applyBorder="1" applyAlignment="1">
      <alignment horizontal="center" vertical="center" shrinkToFit="1"/>
      <protection/>
    </xf>
    <xf numFmtId="38" fontId="37" fillId="0" borderId="10" xfId="50" applyFont="1" applyFill="1" applyBorder="1" applyAlignment="1">
      <alignment horizontal="right" vertical="center" wrapText="1"/>
    </xf>
    <xf numFmtId="49" fontId="20" fillId="0" borderId="14" xfId="61" applyNumberFormat="1" applyFont="1" applyFill="1" applyBorder="1" applyAlignment="1">
      <alignment horizontal="left" vertical="center" wrapText="1"/>
      <protection/>
    </xf>
    <xf numFmtId="179" fontId="20" fillId="0" borderId="14" xfId="61" applyNumberFormat="1" applyFont="1" applyFill="1" applyBorder="1" applyAlignment="1">
      <alignment horizontal="center" vertical="center" wrapText="1"/>
      <protection/>
    </xf>
    <xf numFmtId="49" fontId="20" fillId="0" borderId="14" xfId="61" applyNumberFormat="1" applyFont="1" applyFill="1" applyBorder="1" applyAlignment="1">
      <alignment horizontal="center" vertical="center" wrapText="1"/>
      <protection/>
    </xf>
    <xf numFmtId="49" fontId="20" fillId="0" borderId="46" xfId="61" applyNumberFormat="1" applyFont="1" applyFill="1" applyBorder="1" applyAlignment="1">
      <alignment horizontal="left" vertical="center" wrapText="1"/>
      <protection/>
    </xf>
    <xf numFmtId="179" fontId="37" fillId="0" borderId="12" xfId="61" applyNumberFormat="1" applyFont="1" applyFill="1" applyBorder="1" applyAlignment="1">
      <alignment horizontal="right" vertical="center"/>
      <protection/>
    </xf>
    <xf numFmtId="179" fontId="37" fillId="0" borderId="35" xfId="61" applyNumberFormat="1" applyFont="1" applyFill="1" applyBorder="1" applyAlignment="1">
      <alignment horizontal="right" vertical="center" wrapText="1"/>
      <protection/>
    </xf>
    <xf numFmtId="49" fontId="20" fillId="0" borderId="12" xfId="61" applyNumberFormat="1" applyFont="1" applyFill="1" applyBorder="1" applyAlignment="1">
      <alignment horizontal="left" vertical="top" wrapText="1"/>
      <protection/>
    </xf>
    <xf numFmtId="179" fontId="20" fillId="0" borderId="12" xfId="61" applyNumberFormat="1" applyFont="1" applyFill="1" applyBorder="1" applyAlignment="1">
      <alignment horizontal="center" vertical="center" wrapText="1"/>
      <protection/>
    </xf>
    <xf numFmtId="49" fontId="20" fillId="0" borderId="12" xfId="61" applyNumberFormat="1" applyFont="1" applyFill="1" applyBorder="1" applyAlignment="1">
      <alignment horizontal="center" vertical="center" wrapText="1"/>
      <protection/>
    </xf>
    <xf numFmtId="49" fontId="20" fillId="0" borderId="12" xfId="61" applyNumberFormat="1" applyFont="1" applyFill="1" applyBorder="1" applyAlignment="1">
      <alignment horizontal="left" vertical="center" wrapText="1"/>
      <protection/>
    </xf>
    <xf numFmtId="49" fontId="20" fillId="0" borderId="37" xfId="61" applyNumberFormat="1" applyFont="1" applyFill="1" applyBorder="1" applyAlignment="1">
      <alignment horizontal="left" vertical="center" wrapText="1"/>
      <protection/>
    </xf>
    <xf numFmtId="179" fontId="37" fillId="0" borderId="21" xfId="61" applyNumberFormat="1" applyFont="1" applyFill="1" applyBorder="1" applyAlignment="1">
      <alignment horizontal="right" vertical="center"/>
      <protection/>
    </xf>
    <xf numFmtId="179" fontId="37" fillId="0" borderId="0" xfId="61" applyNumberFormat="1" applyFont="1" applyFill="1" applyBorder="1" applyAlignment="1">
      <alignment horizontal="right" vertical="center" wrapText="1"/>
      <protection/>
    </xf>
    <xf numFmtId="49" fontId="20" fillId="0" borderId="48" xfId="61" applyNumberFormat="1" applyFont="1" applyFill="1" applyBorder="1" applyAlignment="1">
      <alignment horizontal="left" vertical="top" wrapText="1"/>
      <protection/>
    </xf>
    <xf numFmtId="179" fontId="20" fillId="0" borderId="21" xfId="61" applyNumberFormat="1" applyFont="1" applyFill="1" applyBorder="1" applyAlignment="1">
      <alignment horizontal="center" vertical="center" wrapText="1"/>
      <protection/>
    </xf>
    <xf numFmtId="49" fontId="20" fillId="0" borderId="21" xfId="61" applyNumberFormat="1" applyFont="1" applyFill="1" applyBorder="1" applyAlignment="1">
      <alignment horizontal="center" vertical="center" wrapText="1"/>
      <protection/>
    </xf>
    <xf numFmtId="49" fontId="20" fillId="0" borderId="21" xfId="61" applyNumberFormat="1" applyFont="1" applyFill="1" applyBorder="1" applyAlignment="1">
      <alignment horizontal="left" vertical="center" wrapText="1"/>
      <protection/>
    </xf>
    <xf numFmtId="49" fontId="20" fillId="0" borderId="38" xfId="61" applyNumberFormat="1" applyFont="1" applyFill="1" applyBorder="1" applyAlignment="1">
      <alignment horizontal="left" vertical="center" wrapText="1"/>
      <protection/>
    </xf>
    <xf numFmtId="179" fontId="20" fillId="0" borderId="12" xfId="61" applyNumberFormat="1" applyFont="1" applyFill="1" applyBorder="1" applyAlignment="1">
      <alignment horizontal="right" vertical="center"/>
      <protection/>
    </xf>
    <xf numFmtId="179" fontId="20" fillId="0" borderId="35" xfId="61" applyNumberFormat="1" applyFont="1" applyFill="1" applyBorder="1" applyAlignment="1">
      <alignment horizontal="right" vertical="center" wrapText="1"/>
      <protection/>
    </xf>
    <xf numFmtId="179" fontId="37" fillId="0" borderId="10" xfId="61" applyNumberFormat="1" applyFont="1" applyFill="1" applyBorder="1" applyAlignment="1">
      <alignment horizontal="right" vertical="center" wrapText="1"/>
      <protection/>
    </xf>
    <xf numFmtId="49" fontId="20" fillId="0" borderId="49" xfId="61" applyNumberFormat="1" applyFont="1" applyFill="1" applyBorder="1" applyAlignment="1">
      <alignment horizontal="left" vertical="center" wrapText="1"/>
      <protection/>
    </xf>
    <xf numFmtId="49" fontId="37" fillId="0" borderId="12" xfId="61" applyNumberFormat="1" applyFont="1" applyFill="1" applyBorder="1" applyAlignment="1">
      <alignment horizontal="left" vertical="center" wrapText="1"/>
      <protection/>
    </xf>
    <xf numFmtId="179" fontId="37" fillId="0" borderId="12" xfId="61" applyNumberFormat="1" applyFont="1" applyFill="1" applyBorder="1" applyAlignment="1">
      <alignment horizontal="center" vertical="center" wrapText="1"/>
      <protection/>
    </xf>
    <xf numFmtId="49" fontId="37" fillId="0" borderId="12" xfId="61" applyNumberFormat="1" applyFont="1" applyFill="1" applyBorder="1" applyAlignment="1">
      <alignment horizontal="center" vertical="center" wrapText="1"/>
      <protection/>
    </xf>
    <xf numFmtId="49" fontId="37" fillId="0" borderId="37" xfId="61" applyNumberFormat="1" applyFont="1" applyFill="1" applyBorder="1" applyAlignment="1">
      <alignment horizontal="left" vertical="center" wrapText="1"/>
      <protection/>
    </xf>
    <xf numFmtId="49" fontId="37" fillId="0" borderId="0" xfId="61" applyNumberFormat="1" applyFont="1" applyFill="1">
      <alignment/>
      <protection/>
    </xf>
    <xf numFmtId="49" fontId="20" fillId="0" borderId="39" xfId="61" applyNumberFormat="1" applyFont="1" applyFill="1" applyBorder="1" applyAlignment="1">
      <alignment horizontal="center" vertical="center" textRotation="255"/>
      <protection/>
    </xf>
    <xf numFmtId="179" fontId="29" fillId="0" borderId="40" xfId="61" applyNumberFormat="1" applyFont="1" applyFill="1" applyBorder="1" applyAlignment="1">
      <alignment horizontal="right" vertical="center"/>
      <protection/>
    </xf>
    <xf numFmtId="49" fontId="20" fillId="0" borderId="40" xfId="61" applyNumberFormat="1" applyFont="1" applyFill="1" applyBorder="1" applyAlignment="1">
      <alignment horizontal="center" vertical="center" shrinkToFit="1"/>
      <protection/>
    </xf>
    <xf numFmtId="179" fontId="20" fillId="0" borderId="40" xfId="61" applyNumberFormat="1" applyFont="1" applyFill="1" applyBorder="1" applyAlignment="1">
      <alignment horizontal="right" vertical="center" wrapText="1"/>
      <protection/>
    </xf>
    <xf numFmtId="49" fontId="20" fillId="0" borderId="40" xfId="61" applyNumberFormat="1" applyFont="1" applyFill="1" applyBorder="1" applyAlignment="1">
      <alignment horizontal="left" vertical="center" wrapText="1"/>
      <protection/>
    </xf>
    <xf numFmtId="179" fontId="20" fillId="0" borderId="40" xfId="61" applyNumberFormat="1" applyFont="1" applyFill="1" applyBorder="1" applyAlignment="1">
      <alignment horizontal="center" vertical="center" wrapText="1"/>
      <protection/>
    </xf>
    <xf numFmtId="49" fontId="20" fillId="0" borderId="40" xfId="61" applyNumberFormat="1" applyFont="1" applyFill="1" applyBorder="1" applyAlignment="1">
      <alignment horizontal="center" vertical="center" wrapText="1"/>
      <protection/>
    </xf>
    <xf numFmtId="49" fontId="20" fillId="0" borderId="42" xfId="61" applyNumberFormat="1" applyFont="1" applyFill="1" applyBorder="1" applyAlignment="1">
      <alignment horizontal="center" vertical="center"/>
      <protection/>
    </xf>
    <xf numFmtId="0" fontId="20" fillId="0" borderId="50" xfId="61" applyFont="1" applyFill="1" applyBorder="1" applyAlignment="1">
      <alignment horizontal="center" vertical="center"/>
      <protection/>
    </xf>
    <xf numFmtId="0" fontId="20" fillId="0" borderId="43" xfId="61" applyFont="1" applyFill="1" applyBorder="1" applyAlignment="1">
      <alignment horizontal="center" vertical="center"/>
      <protection/>
    </xf>
    <xf numFmtId="49" fontId="20" fillId="0" borderId="50" xfId="61" applyNumberFormat="1" applyFont="1" applyFill="1" applyBorder="1" applyAlignment="1">
      <alignment horizontal="center" vertical="center"/>
      <protection/>
    </xf>
    <xf numFmtId="49" fontId="20" fillId="0" borderId="45" xfId="61" applyNumberFormat="1" applyFont="1" applyFill="1" applyBorder="1" applyAlignment="1">
      <alignment horizontal="center" vertical="center"/>
      <protection/>
    </xf>
    <xf numFmtId="49" fontId="20" fillId="0" borderId="51" xfId="61" applyNumberFormat="1" applyFont="1" applyFill="1" applyBorder="1" applyAlignment="1">
      <alignment horizontal="center" vertical="center" textRotation="255"/>
      <protection/>
    </xf>
    <xf numFmtId="179" fontId="20" fillId="0" borderId="52" xfId="61" applyNumberFormat="1" applyFont="1" applyFill="1" applyBorder="1" applyAlignment="1">
      <alignment horizontal="right" vertical="center" wrapText="1"/>
      <protection/>
    </xf>
    <xf numFmtId="179" fontId="20" fillId="0" borderId="52" xfId="61" applyNumberFormat="1" applyFont="1" applyFill="1" applyBorder="1" applyAlignment="1">
      <alignment horizontal="center" vertical="center" shrinkToFit="1"/>
      <protection/>
    </xf>
    <xf numFmtId="179" fontId="20" fillId="0" borderId="47" xfId="61" applyNumberFormat="1" applyFont="1" applyFill="1" applyBorder="1" applyAlignment="1">
      <alignment horizontal="right" vertical="center" wrapText="1"/>
      <protection/>
    </xf>
    <xf numFmtId="49" fontId="20" fillId="0" borderId="47" xfId="61" applyNumberFormat="1" applyFont="1" applyFill="1" applyBorder="1" applyAlignment="1">
      <alignment horizontal="left" vertical="center" wrapText="1"/>
      <protection/>
    </xf>
    <xf numFmtId="179" fontId="20" fillId="0" borderId="47" xfId="61" applyNumberFormat="1" applyFont="1" applyFill="1" applyBorder="1" applyAlignment="1">
      <alignment horizontal="center" vertical="center"/>
      <protection/>
    </xf>
    <xf numFmtId="49" fontId="20" fillId="0" borderId="47" xfId="61" applyNumberFormat="1" applyFont="1" applyFill="1" applyBorder="1" applyAlignment="1">
      <alignment horizontal="center" vertical="center" wrapText="1"/>
      <protection/>
    </xf>
    <xf numFmtId="49" fontId="20" fillId="0" borderId="30" xfId="61" applyNumberFormat="1" applyFont="1" applyFill="1" applyBorder="1" applyAlignment="1">
      <alignment horizontal="left" vertical="top" wrapText="1"/>
      <protection/>
    </xf>
    <xf numFmtId="49" fontId="20" fillId="0" borderId="53" xfId="61" applyNumberFormat="1" applyFont="1" applyFill="1" applyBorder="1" applyAlignment="1">
      <alignment horizontal="center" vertical="center" textRotation="255"/>
      <protection/>
    </xf>
    <xf numFmtId="179" fontId="37" fillId="0" borderId="54" xfId="61" applyNumberFormat="1" applyFont="1" applyFill="1" applyBorder="1" applyAlignment="1">
      <alignment horizontal="right" vertical="center" wrapText="1"/>
      <protection/>
    </xf>
    <xf numFmtId="179" fontId="20" fillId="0" borderId="54" xfId="61" applyNumberFormat="1" applyFont="1" applyFill="1" applyBorder="1" applyAlignment="1">
      <alignment horizontal="center" vertical="center" shrinkToFit="1"/>
      <protection/>
    </xf>
    <xf numFmtId="179" fontId="37" fillId="0" borderId="14" xfId="61" applyNumberFormat="1" applyFont="1" applyFill="1" applyBorder="1" applyAlignment="1">
      <alignment horizontal="right" vertical="center" wrapText="1"/>
      <protection/>
    </xf>
    <xf numFmtId="179" fontId="20" fillId="0" borderId="12" xfId="61" applyNumberFormat="1" applyFont="1" applyFill="1" applyBorder="1" applyAlignment="1">
      <alignment horizontal="center" vertical="center"/>
      <protection/>
    </xf>
    <xf numFmtId="49" fontId="20" fillId="0" borderId="37" xfId="61" applyNumberFormat="1" applyFont="1" applyFill="1" applyBorder="1" applyAlignment="1">
      <alignment horizontal="left" vertical="top" wrapText="1"/>
      <protection/>
    </xf>
    <xf numFmtId="179" fontId="20" fillId="0" borderId="21" xfId="61" applyNumberFormat="1" applyFont="1" applyFill="1" applyBorder="1" applyAlignment="1">
      <alignment horizontal="center" vertical="center"/>
      <protection/>
    </xf>
    <xf numFmtId="49" fontId="20" fillId="0" borderId="33" xfId="61" applyNumberFormat="1" applyFont="1" applyFill="1" applyBorder="1" applyAlignment="1">
      <alignment horizontal="left" vertical="top" wrapText="1"/>
      <protection/>
    </xf>
    <xf numFmtId="38" fontId="20" fillId="0" borderId="12" xfId="50" applyFont="1" applyFill="1" applyBorder="1" applyAlignment="1">
      <alignment vertical="center"/>
    </xf>
    <xf numFmtId="179" fontId="20" fillId="0" borderId="12" xfId="61" applyNumberFormat="1" applyFont="1" applyFill="1" applyBorder="1" applyAlignment="1">
      <alignment horizontal="right" vertical="center" wrapText="1"/>
      <protection/>
    </xf>
    <xf numFmtId="38" fontId="37" fillId="0" borderId="12" xfId="50" applyFont="1" applyFill="1" applyBorder="1" applyAlignment="1">
      <alignment vertical="center"/>
    </xf>
    <xf numFmtId="38" fontId="37" fillId="0" borderId="21" xfId="50" applyFont="1" applyFill="1" applyBorder="1" applyAlignment="1">
      <alignment vertical="center"/>
    </xf>
    <xf numFmtId="49" fontId="20" fillId="0" borderId="21" xfId="61" applyNumberFormat="1" applyFont="1" applyFill="1" applyBorder="1" applyAlignment="1">
      <alignment horizontal="left" vertical="top" wrapText="1"/>
      <protection/>
    </xf>
    <xf numFmtId="49" fontId="20" fillId="0" borderId="55" xfId="61" applyNumberFormat="1" applyFont="1" applyFill="1" applyBorder="1" applyAlignment="1">
      <alignment horizontal="left" vertical="top" wrapText="1"/>
      <protection/>
    </xf>
    <xf numFmtId="49" fontId="20" fillId="0" borderId="56" xfId="61" applyNumberFormat="1" applyFont="1" applyFill="1" applyBorder="1" applyAlignment="1">
      <alignment horizontal="center" vertical="center" textRotation="255"/>
      <protection/>
    </xf>
    <xf numFmtId="179" fontId="20" fillId="0" borderId="21" xfId="61" applyNumberFormat="1" applyFont="1" applyFill="1" applyBorder="1" applyAlignment="1">
      <alignment horizontal="right" vertical="center"/>
      <protection/>
    </xf>
    <xf numFmtId="179" fontId="20" fillId="0" borderId="0" xfId="61" applyNumberFormat="1" applyFont="1" applyFill="1" applyBorder="1" applyAlignment="1">
      <alignment horizontal="right" vertical="center" wrapText="1"/>
      <protection/>
    </xf>
    <xf numFmtId="179" fontId="20" fillId="0" borderId="40" xfId="61" applyNumberFormat="1" applyFont="1" applyFill="1" applyBorder="1" applyAlignment="1">
      <alignment horizontal="center" vertical="center"/>
      <protection/>
    </xf>
    <xf numFmtId="49" fontId="20" fillId="0" borderId="57" xfId="61" applyNumberFormat="1" applyFont="1" applyFill="1" applyBorder="1" applyAlignment="1">
      <alignment horizontal="left" vertical="top" wrapText="1"/>
      <protection/>
    </xf>
    <xf numFmtId="179" fontId="37" fillId="0" borderId="47" xfId="61" applyNumberFormat="1" applyFont="1" applyFill="1" applyBorder="1" applyAlignment="1">
      <alignment horizontal="right" vertical="center"/>
      <protection/>
    </xf>
    <xf numFmtId="49" fontId="20" fillId="0" borderId="47" xfId="61" applyNumberFormat="1" applyFont="1" applyFill="1" applyBorder="1" applyAlignment="1">
      <alignment horizontal="center" vertical="center" shrinkToFit="1"/>
      <protection/>
    </xf>
    <xf numFmtId="178" fontId="37" fillId="0" borderId="47" xfId="50" applyNumberFormat="1" applyFont="1" applyFill="1" applyBorder="1" applyAlignment="1">
      <alignment horizontal="right" vertical="center" wrapText="1"/>
    </xf>
    <xf numFmtId="49" fontId="20" fillId="0" borderId="47" xfId="61" applyNumberFormat="1" applyFont="1" applyFill="1" applyBorder="1" applyAlignment="1">
      <alignment horizontal="left" vertical="top" wrapText="1"/>
      <protection/>
    </xf>
    <xf numFmtId="49" fontId="20" fillId="0" borderId="47" xfId="61" applyNumberFormat="1" applyFont="1" applyFill="1" applyBorder="1" applyAlignment="1">
      <alignment horizontal="center" vertical="center"/>
      <protection/>
    </xf>
    <xf numFmtId="179" fontId="20" fillId="0" borderId="15" xfId="61" applyNumberFormat="1" applyFont="1" applyFill="1" applyBorder="1" applyAlignment="1">
      <alignment horizontal="right" vertical="center"/>
      <protection/>
    </xf>
    <xf numFmtId="178" fontId="20" fillId="0" borderId="12" xfId="61" applyNumberFormat="1" applyFont="1" applyFill="1" applyBorder="1" applyAlignment="1">
      <alignment horizontal="right" vertical="center" wrapText="1"/>
      <protection/>
    </xf>
    <xf numFmtId="49" fontId="20" fillId="0" borderId="15" xfId="61" applyNumberFormat="1" applyFont="1" applyFill="1" applyBorder="1" applyAlignment="1">
      <alignment horizontal="left" vertical="top" wrapText="1"/>
      <protection/>
    </xf>
    <xf numFmtId="179" fontId="20" fillId="0" borderId="15" xfId="61" applyNumberFormat="1" applyFont="1" applyFill="1" applyBorder="1" applyAlignment="1">
      <alignment horizontal="center" vertical="center"/>
      <protection/>
    </xf>
    <xf numFmtId="179" fontId="37" fillId="0" borderId="15" xfId="61" applyNumberFormat="1" applyFont="1" applyFill="1" applyBorder="1" applyAlignment="1">
      <alignment horizontal="right" vertical="center"/>
      <protection/>
    </xf>
    <xf numFmtId="178" fontId="37" fillId="0" borderId="12" xfId="61" applyNumberFormat="1" applyFont="1" applyFill="1" applyBorder="1" applyAlignment="1">
      <alignment horizontal="right" vertical="center" wrapText="1"/>
      <protection/>
    </xf>
    <xf numFmtId="179" fontId="20" fillId="0" borderId="58" xfId="61" applyNumberFormat="1" applyFont="1" applyFill="1" applyBorder="1" applyAlignment="1">
      <alignment horizontal="right" vertical="center"/>
      <protection/>
    </xf>
    <xf numFmtId="49" fontId="20" fillId="0" borderId="11" xfId="61" applyNumberFormat="1" applyFont="1" applyFill="1" applyBorder="1" applyAlignment="1">
      <alignment horizontal="center" vertical="center" shrinkToFit="1"/>
      <protection/>
    </xf>
    <xf numFmtId="178" fontId="20" fillId="0" borderId="11" xfId="61" applyNumberFormat="1" applyFont="1" applyFill="1" applyBorder="1" applyAlignment="1">
      <alignment horizontal="right" vertical="center" wrapText="1"/>
      <protection/>
    </xf>
    <xf numFmtId="49" fontId="20" fillId="0" borderId="58" xfId="61" applyNumberFormat="1" applyFont="1" applyFill="1" applyBorder="1" applyAlignment="1">
      <alignment horizontal="left" vertical="top" wrapText="1"/>
      <protection/>
    </xf>
    <xf numFmtId="179" fontId="20" fillId="0" borderId="58" xfId="61" applyNumberFormat="1" applyFont="1" applyFill="1" applyBorder="1" applyAlignment="1">
      <alignment horizontal="center" vertical="center"/>
      <protection/>
    </xf>
    <xf numFmtId="49" fontId="20" fillId="0" borderId="58" xfId="61" applyNumberFormat="1" applyFont="1" applyFill="1" applyBorder="1" applyAlignment="1">
      <alignment horizontal="center" vertical="center"/>
      <protection/>
    </xf>
    <xf numFmtId="49" fontId="20" fillId="0" borderId="59" xfId="61" applyNumberFormat="1" applyFont="1" applyFill="1" applyBorder="1" applyAlignment="1">
      <alignment horizontal="left" vertical="top" wrapText="1"/>
      <protection/>
    </xf>
    <xf numFmtId="179" fontId="20" fillId="0" borderId="60" xfId="61" applyNumberFormat="1" applyFont="1" applyFill="1" applyBorder="1" applyAlignment="1">
      <alignment horizontal="right" vertical="center"/>
      <protection/>
    </xf>
    <xf numFmtId="49" fontId="20" fillId="0" borderId="61" xfId="61" applyNumberFormat="1" applyFont="1" applyFill="1" applyBorder="1" applyAlignment="1">
      <alignment horizontal="center" vertical="center" shrinkToFit="1"/>
      <protection/>
    </xf>
    <xf numFmtId="49" fontId="20" fillId="0" borderId="61" xfId="61" applyNumberFormat="1" applyFont="1" applyFill="1" applyBorder="1" applyAlignment="1">
      <alignment horizontal="center" vertical="center" wrapText="1"/>
      <protection/>
    </xf>
    <xf numFmtId="49" fontId="20" fillId="0" borderId="60" xfId="61" applyNumberFormat="1" applyFont="1" applyFill="1" applyBorder="1" applyAlignment="1">
      <alignment horizontal="left" vertical="top" wrapText="1"/>
      <protection/>
    </xf>
    <xf numFmtId="179" fontId="20" fillId="0" borderId="60" xfId="61" applyNumberFormat="1" applyFont="1" applyFill="1" applyBorder="1" applyAlignment="1">
      <alignment horizontal="center" vertical="center"/>
      <protection/>
    </xf>
    <xf numFmtId="49" fontId="20" fillId="0" borderId="60" xfId="61" applyNumberFormat="1" applyFont="1" applyFill="1" applyBorder="1" applyAlignment="1">
      <alignment horizontal="center" vertical="center"/>
      <protection/>
    </xf>
    <xf numFmtId="49" fontId="20" fillId="0" borderId="62" xfId="61" applyNumberFormat="1" applyFont="1" applyFill="1" applyBorder="1" applyAlignment="1">
      <alignment horizontal="left" vertical="top" wrapText="1"/>
      <protection/>
    </xf>
    <xf numFmtId="38" fontId="20" fillId="0" borderId="44" xfId="50" applyFont="1" applyFill="1" applyBorder="1" applyAlignment="1">
      <alignment horizontal="right" vertical="center"/>
    </xf>
    <xf numFmtId="179" fontId="20" fillId="0" borderId="47" xfId="61" applyNumberFormat="1" applyFont="1" applyFill="1" applyBorder="1" applyAlignment="1">
      <alignment horizontal="right" vertical="center"/>
      <protection/>
    </xf>
    <xf numFmtId="38" fontId="20" fillId="0" borderId="47" xfId="50" applyFont="1" applyFill="1" applyBorder="1" applyAlignment="1">
      <alignment horizontal="right" vertical="center" wrapText="1"/>
    </xf>
    <xf numFmtId="179" fontId="20" fillId="0" borderId="11" xfId="61" applyNumberFormat="1" applyFont="1" applyFill="1" applyBorder="1" applyAlignment="1">
      <alignment horizontal="right" vertical="center"/>
      <protection/>
    </xf>
    <xf numFmtId="38" fontId="20" fillId="0" borderId="11" xfId="50" applyFont="1" applyFill="1" applyBorder="1" applyAlignment="1">
      <alignment horizontal="right" vertical="center" wrapText="1"/>
    </xf>
    <xf numFmtId="49" fontId="20" fillId="0" borderId="11" xfId="61" applyNumberFormat="1" applyFont="1" applyFill="1" applyBorder="1" applyAlignment="1">
      <alignment horizontal="left" vertical="top" wrapText="1"/>
      <protection/>
    </xf>
    <xf numFmtId="179" fontId="20" fillId="0" borderId="11" xfId="61" applyNumberFormat="1" applyFont="1" applyFill="1" applyBorder="1" applyAlignment="1">
      <alignment horizontal="center" vertical="center"/>
      <protection/>
    </xf>
    <xf numFmtId="49" fontId="20" fillId="0" borderId="11" xfId="61" applyNumberFormat="1" applyFont="1" applyFill="1" applyBorder="1" applyAlignment="1">
      <alignment horizontal="center" vertical="center"/>
      <protection/>
    </xf>
    <xf numFmtId="179" fontId="37" fillId="0" borderId="11" xfId="61" applyNumberFormat="1" applyFont="1" applyFill="1" applyBorder="1" applyAlignment="1">
      <alignment horizontal="right" vertical="center"/>
      <protection/>
    </xf>
    <xf numFmtId="38" fontId="37" fillId="0" borderId="11" xfId="50" applyFont="1" applyFill="1" applyBorder="1" applyAlignment="1">
      <alignment horizontal="right" vertical="center" wrapText="1"/>
    </xf>
    <xf numFmtId="179" fontId="20" fillId="0" borderId="61" xfId="61" applyNumberFormat="1" applyFont="1" applyFill="1" applyBorder="1" applyAlignment="1">
      <alignment horizontal="right" vertical="center"/>
      <protection/>
    </xf>
    <xf numFmtId="49" fontId="20" fillId="0" borderId="61" xfId="61" applyNumberFormat="1" applyFont="1" applyFill="1" applyBorder="1" applyAlignment="1">
      <alignment horizontal="left" vertical="top" wrapText="1"/>
      <protection/>
    </xf>
    <xf numFmtId="179" fontId="20" fillId="0" borderId="61" xfId="61" applyNumberFormat="1" applyFont="1" applyFill="1" applyBorder="1" applyAlignment="1">
      <alignment horizontal="center" vertical="center"/>
      <protection/>
    </xf>
    <xf numFmtId="49" fontId="20" fillId="0" borderId="61" xfId="61" applyNumberFormat="1" applyFont="1" applyFill="1" applyBorder="1" applyAlignment="1">
      <alignment horizontal="center" vertical="center"/>
      <protection/>
    </xf>
    <xf numFmtId="49" fontId="20" fillId="0" borderId="27" xfId="61" applyNumberFormat="1" applyFont="1" applyFill="1" applyBorder="1" applyAlignment="1">
      <alignment horizontal="center" vertical="center" textRotation="255"/>
      <protection/>
    </xf>
    <xf numFmtId="49" fontId="20" fillId="0" borderId="30" xfId="61" applyNumberFormat="1" applyFont="1" applyFill="1" applyBorder="1" applyAlignment="1">
      <alignment horizontal="center" vertical="center" shrinkToFit="1"/>
      <protection/>
    </xf>
    <xf numFmtId="179" fontId="20" fillId="0" borderId="63" xfId="61" applyNumberFormat="1" applyFont="1" applyFill="1" applyBorder="1" applyAlignment="1">
      <alignment horizontal="right" vertical="center"/>
      <protection/>
    </xf>
    <xf numFmtId="49" fontId="20" fillId="0" borderId="63" xfId="61" applyNumberFormat="1" applyFont="1" applyFill="1" applyBorder="1" applyAlignment="1">
      <alignment horizontal="center" vertical="center" shrinkToFit="1"/>
      <protection/>
    </xf>
    <xf numFmtId="179" fontId="20" fillId="0" borderId="64" xfId="61" applyNumberFormat="1" applyFont="1" applyFill="1" applyBorder="1" applyAlignment="1">
      <alignment horizontal="right" vertical="center"/>
      <protection/>
    </xf>
    <xf numFmtId="49" fontId="20" fillId="0" borderId="64" xfId="61" applyNumberFormat="1" applyFont="1" applyFill="1" applyBorder="1" applyAlignment="1">
      <alignment horizontal="left" vertical="top" wrapText="1"/>
      <protection/>
    </xf>
    <xf numFmtId="49" fontId="20" fillId="0" borderId="65" xfId="61" applyNumberFormat="1" applyFont="1" applyFill="1" applyBorder="1" applyAlignment="1">
      <alignment horizontal="left" vertical="top" wrapText="1" shrinkToFit="1"/>
      <protection/>
    </xf>
    <xf numFmtId="179" fontId="37" fillId="0" borderId="63" xfId="61" applyNumberFormat="1" applyFont="1" applyFill="1" applyBorder="1" applyAlignment="1">
      <alignment horizontal="right" vertical="center"/>
      <protection/>
    </xf>
    <xf numFmtId="179" fontId="37" fillId="0" borderId="64" xfId="61" applyNumberFormat="1" applyFont="1" applyFill="1" applyBorder="1" applyAlignment="1">
      <alignment horizontal="right" vertical="center"/>
      <protection/>
    </xf>
    <xf numFmtId="49" fontId="20" fillId="0" borderId="65" xfId="61" applyNumberFormat="1" applyFont="1" applyFill="1" applyBorder="1" applyAlignment="1">
      <alignment horizontal="left" vertical="top" shrinkToFit="1"/>
      <protection/>
    </xf>
    <xf numFmtId="49" fontId="20" fillId="0" borderId="66" xfId="61" applyNumberFormat="1" applyFont="1" applyFill="1" applyBorder="1" applyAlignment="1">
      <alignment horizontal="center" vertical="center" shrinkToFit="1"/>
      <protection/>
    </xf>
    <xf numFmtId="49" fontId="20" fillId="0" borderId="63" xfId="61" applyNumberFormat="1" applyFont="1" applyFill="1" applyBorder="1" applyAlignment="1">
      <alignment horizontal="left" vertical="top" wrapText="1"/>
      <protection/>
    </xf>
    <xf numFmtId="49" fontId="20" fillId="0" borderId="67" xfId="61" applyNumberFormat="1" applyFont="1" applyFill="1" applyBorder="1" applyAlignment="1">
      <alignment horizontal="left" vertical="top" shrinkToFit="1"/>
      <protection/>
    </xf>
    <xf numFmtId="49" fontId="20" fillId="0" borderId="68" xfId="61" applyNumberFormat="1" applyFont="1" applyFill="1" applyBorder="1" applyAlignment="1">
      <alignment horizontal="left" vertical="top" shrinkToFit="1"/>
      <protection/>
    </xf>
    <xf numFmtId="179" fontId="29" fillId="0" borderId="63" xfId="61" applyNumberFormat="1" applyFont="1" applyFill="1" applyBorder="1" applyAlignment="1">
      <alignment horizontal="right" vertical="center"/>
      <protection/>
    </xf>
    <xf numFmtId="49" fontId="20" fillId="0" borderId="13" xfId="61" applyNumberFormat="1" applyFont="1" applyFill="1" applyBorder="1" applyAlignment="1">
      <alignment horizontal="center" vertical="center" shrinkToFit="1"/>
      <protection/>
    </xf>
    <xf numFmtId="49" fontId="20" fillId="0" borderId="38" xfId="61" applyNumberFormat="1" applyFont="1" applyFill="1" applyBorder="1" applyAlignment="1">
      <alignment horizontal="left" vertical="top" shrinkToFit="1"/>
      <protection/>
    </xf>
    <xf numFmtId="179" fontId="20" fillId="0" borderId="69" xfId="61" applyNumberFormat="1" applyFont="1" applyFill="1" applyBorder="1" applyAlignment="1">
      <alignment horizontal="right" vertical="center"/>
      <protection/>
    </xf>
    <xf numFmtId="49" fontId="20" fillId="0" borderId="70" xfId="61" applyNumberFormat="1" applyFont="1" applyFill="1" applyBorder="1" applyAlignment="1">
      <alignment horizontal="center" vertical="center" shrinkToFit="1"/>
      <protection/>
    </xf>
    <xf numFmtId="49" fontId="20" fillId="0" borderId="69" xfId="61" applyNumberFormat="1" applyFont="1" applyFill="1" applyBorder="1" applyAlignment="1">
      <alignment horizontal="left" vertical="top" wrapText="1"/>
      <protection/>
    </xf>
    <xf numFmtId="49" fontId="20" fillId="0" borderId="71" xfId="61" applyNumberFormat="1" applyFont="1" applyFill="1" applyBorder="1" applyAlignment="1">
      <alignment horizontal="left" vertical="top" shrinkToFit="1"/>
      <protection/>
    </xf>
    <xf numFmtId="179" fontId="37" fillId="0" borderId="72" xfId="61" applyNumberFormat="1" applyFont="1" applyFill="1" applyBorder="1" applyAlignment="1">
      <alignment horizontal="right" vertical="center"/>
      <protection/>
    </xf>
    <xf numFmtId="49" fontId="37" fillId="0" borderId="73" xfId="61" applyNumberFormat="1" applyFont="1" applyFill="1" applyBorder="1" applyAlignment="1">
      <alignment horizontal="center" vertical="center" shrinkToFit="1"/>
      <protection/>
    </xf>
    <xf numFmtId="179" fontId="20" fillId="0" borderId="72" xfId="61" applyNumberFormat="1" applyFont="1" applyFill="1" applyBorder="1" applyAlignment="1">
      <alignment horizontal="right" vertical="center"/>
      <protection/>
    </xf>
    <xf numFmtId="49" fontId="20" fillId="0" borderId="72" xfId="61" applyNumberFormat="1" applyFont="1" applyFill="1" applyBorder="1" applyAlignment="1">
      <alignment horizontal="left" vertical="top" wrapText="1"/>
      <protection/>
    </xf>
    <xf numFmtId="49" fontId="20" fillId="0" borderId="74" xfId="61" applyNumberFormat="1" applyFont="1" applyFill="1" applyBorder="1" applyAlignment="1">
      <alignment horizontal="left" vertical="top" shrinkToFit="1"/>
      <protection/>
    </xf>
    <xf numFmtId="179" fontId="20" fillId="0" borderId="40" xfId="61" applyNumberFormat="1" applyFont="1" applyFill="1" applyBorder="1" applyAlignment="1">
      <alignment horizontal="right" vertical="center"/>
      <protection/>
    </xf>
    <xf numFmtId="49" fontId="20" fillId="0" borderId="40" xfId="61" applyNumberFormat="1" applyFont="1" applyFill="1" applyBorder="1" applyAlignment="1">
      <alignment horizontal="left" vertical="top" wrapText="1"/>
      <protection/>
    </xf>
    <xf numFmtId="0" fontId="20" fillId="0" borderId="39" xfId="61" applyFont="1" applyFill="1" applyBorder="1" applyAlignment="1">
      <alignment horizontal="center" vertical="center" textRotation="255"/>
      <protection/>
    </xf>
    <xf numFmtId="49" fontId="20" fillId="0" borderId="75" xfId="61" applyNumberFormat="1" applyFont="1" applyFill="1" applyBorder="1" applyAlignment="1">
      <alignment horizontal="center" vertical="center"/>
      <protection/>
    </xf>
    <xf numFmtId="49" fontId="20" fillId="0" borderId="43" xfId="61" applyNumberFormat="1" applyFont="1" applyFill="1" applyBorder="1" applyAlignment="1">
      <alignment horizontal="center" vertical="center"/>
      <protection/>
    </xf>
    <xf numFmtId="179" fontId="37" fillId="0" borderId="44" xfId="61" applyNumberFormat="1" applyFont="1" applyFill="1" applyBorder="1" applyAlignment="1">
      <alignment horizontal="right" vertical="center"/>
      <protection/>
    </xf>
    <xf numFmtId="179" fontId="20" fillId="0" borderId="44" xfId="61" applyNumberFormat="1" applyFont="1" applyFill="1" applyBorder="1" applyAlignment="1">
      <alignment horizontal="right" vertical="center"/>
      <protection/>
    </xf>
    <xf numFmtId="49" fontId="20" fillId="0" borderId="44" xfId="61" applyNumberFormat="1" applyFont="1" applyFill="1" applyBorder="1" applyAlignment="1">
      <alignment horizontal="center" vertical="center"/>
      <protection/>
    </xf>
    <xf numFmtId="49" fontId="20" fillId="0" borderId="45" xfId="61" applyNumberFormat="1" applyFont="1" applyFill="1" applyBorder="1" applyAlignment="1">
      <alignment horizontal="center" vertical="center" shrinkToFit="1"/>
      <protection/>
    </xf>
    <xf numFmtId="49" fontId="20" fillId="0" borderId="76" xfId="61" applyNumberFormat="1" applyFont="1" applyFill="1" applyBorder="1" applyAlignment="1">
      <alignment horizontal="center" vertical="center" textRotation="255"/>
      <protection/>
    </xf>
    <xf numFmtId="49" fontId="20" fillId="0" borderId="21" xfId="61" applyNumberFormat="1" applyFont="1" applyFill="1" applyBorder="1" applyAlignment="1">
      <alignment horizontal="center" vertical="center"/>
      <protection/>
    </xf>
    <xf numFmtId="49" fontId="20" fillId="0" borderId="0" xfId="61" applyNumberFormat="1" applyFont="1" applyFill="1" applyBorder="1" applyAlignment="1">
      <alignment horizontal="center" vertical="center"/>
      <protection/>
    </xf>
    <xf numFmtId="49" fontId="20" fillId="0" borderId="38" xfId="61" applyNumberFormat="1" applyFont="1" applyFill="1" applyBorder="1" applyAlignment="1">
      <alignment horizontal="center" vertical="center" shrinkToFit="1"/>
      <protection/>
    </xf>
    <xf numFmtId="179" fontId="20" fillId="0" borderId="77" xfId="61" applyNumberFormat="1" applyFont="1" applyFill="1" applyBorder="1" applyAlignment="1">
      <alignment horizontal="right" vertical="center"/>
      <protection/>
    </xf>
    <xf numFmtId="49" fontId="20" fillId="0" borderId="77" xfId="61" applyNumberFormat="1" applyFont="1" applyFill="1" applyBorder="1" applyAlignment="1">
      <alignment horizontal="center" vertical="center" shrinkToFit="1"/>
      <protection/>
    </xf>
    <xf numFmtId="179" fontId="20" fillId="0" borderId="78" xfId="61" applyNumberFormat="1" applyFont="1" applyFill="1" applyBorder="1" applyAlignment="1">
      <alignment horizontal="right" vertical="center"/>
      <protection/>
    </xf>
    <xf numFmtId="49" fontId="20" fillId="0" borderId="78" xfId="61" applyNumberFormat="1" applyFont="1" applyFill="1" applyBorder="1" applyAlignment="1">
      <alignment horizontal="center" vertical="center" shrinkToFit="1"/>
      <protection/>
    </xf>
    <xf numFmtId="179" fontId="20" fillId="0" borderId="79" xfId="61" applyNumberFormat="1" applyFont="1" applyFill="1" applyBorder="1" applyAlignment="1">
      <alignment horizontal="right" vertical="center"/>
      <protection/>
    </xf>
    <xf numFmtId="49" fontId="20" fillId="0" borderId="79" xfId="61" applyNumberFormat="1" applyFont="1" applyFill="1" applyBorder="1" applyAlignment="1">
      <alignment horizontal="center" vertical="center" shrinkToFit="1"/>
      <protection/>
    </xf>
    <xf numFmtId="179" fontId="20" fillId="0" borderId="48" xfId="61" applyNumberFormat="1" applyFont="1" applyFill="1" applyBorder="1" applyAlignment="1">
      <alignment horizontal="right" vertical="center"/>
      <protection/>
    </xf>
    <xf numFmtId="179" fontId="20" fillId="0" borderId="80" xfId="61" applyNumberFormat="1" applyFont="1" applyFill="1" applyBorder="1" applyAlignment="1">
      <alignment horizontal="right" vertical="center"/>
      <protection/>
    </xf>
    <xf numFmtId="49" fontId="20" fillId="0" borderId="80" xfId="61" applyNumberFormat="1" applyFont="1" applyFill="1" applyBorder="1" applyAlignment="1">
      <alignment horizontal="center" vertical="center" shrinkToFit="1"/>
      <protection/>
    </xf>
    <xf numFmtId="179" fontId="37" fillId="0" borderId="80" xfId="61" applyNumberFormat="1" applyFont="1" applyFill="1" applyBorder="1" applyAlignment="1">
      <alignment horizontal="right" vertical="center"/>
      <protection/>
    </xf>
    <xf numFmtId="49" fontId="37" fillId="0" borderId="80" xfId="61" applyNumberFormat="1" applyFont="1" applyFill="1" applyBorder="1" applyAlignment="1">
      <alignment horizontal="center" vertical="center" shrinkToFit="1"/>
      <protection/>
    </xf>
    <xf numFmtId="179" fontId="20" fillId="0" borderId="81" xfId="61" applyNumberFormat="1" applyFont="1" applyFill="1" applyBorder="1" applyAlignment="1">
      <alignment horizontal="right" vertical="center"/>
      <protection/>
    </xf>
    <xf numFmtId="49" fontId="20" fillId="0" borderId="81" xfId="61" applyNumberFormat="1" applyFont="1" applyFill="1" applyBorder="1" applyAlignment="1">
      <alignment horizontal="center" vertical="center" shrinkToFit="1"/>
      <protection/>
    </xf>
    <xf numFmtId="179" fontId="20" fillId="0" borderId="82" xfId="61" applyNumberFormat="1" applyFont="1" applyFill="1" applyBorder="1" applyAlignment="1">
      <alignment horizontal="right" vertical="center"/>
      <protection/>
    </xf>
    <xf numFmtId="49" fontId="20" fillId="0" borderId="83" xfId="61" applyNumberFormat="1" applyFont="1" applyFill="1" applyBorder="1" applyAlignment="1">
      <alignment horizontal="center" vertical="center" shrinkToFit="1"/>
      <protection/>
    </xf>
    <xf numFmtId="0" fontId="20" fillId="0" borderId="36" xfId="61" applyFont="1" applyFill="1" applyBorder="1" applyAlignment="1">
      <alignment horizontal="center" vertical="center" textRotation="255"/>
      <protection/>
    </xf>
    <xf numFmtId="0" fontId="20" fillId="0" borderId="0" xfId="61" applyFont="1" applyFill="1" applyBorder="1" applyAlignment="1">
      <alignment horizontal="center" vertical="center" textRotation="255"/>
      <protection/>
    </xf>
    <xf numFmtId="49" fontId="20" fillId="0" borderId="0" xfId="61" applyNumberFormat="1" applyFont="1" applyFill="1" applyBorder="1" applyAlignment="1">
      <alignment horizontal="center" vertical="center" shrinkToFit="1"/>
      <protection/>
    </xf>
    <xf numFmtId="179" fontId="20" fillId="0" borderId="0" xfId="61" applyNumberFormat="1" applyFont="1" applyFill="1" applyBorder="1" applyAlignment="1">
      <alignment horizontal="right" vertical="center"/>
      <protection/>
    </xf>
    <xf numFmtId="49" fontId="20" fillId="0" borderId="52" xfId="61" applyNumberFormat="1" applyFont="1" applyFill="1" applyBorder="1" applyAlignment="1">
      <alignment horizontal="center" vertical="center"/>
      <protection/>
    </xf>
    <xf numFmtId="49" fontId="20" fillId="0" borderId="84" xfId="61" applyNumberFormat="1" applyFont="1" applyFill="1" applyBorder="1" applyAlignment="1">
      <alignment horizontal="center" vertical="center"/>
      <protection/>
    </xf>
    <xf numFmtId="49" fontId="20" fillId="0" borderId="85" xfId="61" applyNumberFormat="1" applyFont="1" applyFill="1" applyBorder="1" applyAlignment="1">
      <alignment horizontal="center" vertical="center"/>
      <protection/>
    </xf>
    <xf numFmtId="49" fontId="20" fillId="0" borderId="86" xfId="61" applyNumberFormat="1" applyFont="1" applyFill="1" applyBorder="1" applyAlignment="1">
      <alignment horizontal="center" vertical="top" wrapText="1"/>
      <protection/>
    </xf>
    <xf numFmtId="49" fontId="20" fillId="0" borderId="87" xfId="61" applyNumberFormat="1" applyFont="1" applyFill="1" applyBorder="1" applyAlignment="1">
      <alignment horizontal="center" vertical="top" wrapText="1"/>
      <protection/>
    </xf>
    <xf numFmtId="49" fontId="20" fillId="0" borderId="88" xfId="61" applyNumberFormat="1" applyFont="1" applyFill="1" applyBorder="1" applyAlignment="1">
      <alignment horizontal="center" vertical="top" wrapText="1"/>
      <protection/>
    </xf>
    <xf numFmtId="49" fontId="20" fillId="0" borderId="89" xfId="61" applyNumberFormat="1" applyFont="1" applyFill="1" applyBorder="1" applyAlignment="1">
      <alignment horizontal="center" vertical="top" wrapText="1"/>
      <protection/>
    </xf>
    <xf numFmtId="49" fontId="20" fillId="0" borderId="90" xfId="61" applyNumberFormat="1" applyFont="1" applyFill="1" applyBorder="1" applyAlignment="1">
      <alignment horizontal="center" vertical="top" wrapText="1"/>
      <protection/>
    </xf>
    <xf numFmtId="49" fontId="20" fillId="0" borderId="91" xfId="61" applyNumberFormat="1" applyFont="1" applyFill="1" applyBorder="1" applyAlignment="1">
      <alignment horizontal="center" vertical="top" wrapText="1"/>
      <protection/>
    </xf>
    <xf numFmtId="49" fontId="20" fillId="0" borderId="92" xfId="61" applyNumberFormat="1" applyFont="1" applyFill="1" applyBorder="1" applyAlignment="1">
      <alignment horizontal="center" vertical="center" shrinkToFit="1"/>
      <protection/>
    </xf>
    <xf numFmtId="49" fontId="20" fillId="0" borderId="86" xfId="61" applyNumberFormat="1" applyFont="1" applyFill="1" applyBorder="1" applyAlignment="1">
      <alignment horizontal="left" vertical="top" wrapText="1"/>
      <protection/>
    </xf>
    <xf numFmtId="49" fontId="20" fillId="0" borderId="87" xfId="61" applyNumberFormat="1" applyFont="1" applyFill="1" applyBorder="1" applyAlignment="1">
      <alignment horizontal="left" vertical="top" wrapText="1"/>
      <protection/>
    </xf>
    <xf numFmtId="49" fontId="20" fillId="0" borderId="88" xfId="61" applyNumberFormat="1" applyFont="1" applyFill="1" applyBorder="1" applyAlignment="1">
      <alignment horizontal="left" vertical="top" wrapText="1"/>
      <protection/>
    </xf>
    <xf numFmtId="49" fontId="20" fillId="0" borderId="93" xfId="61" applyNumberFormat="1" applyFont="1" applyFill="1" applyBorder="1" applyAlignment="1">
      <alignment horizontal="center" vertical="center" shrinkToFit="1"/>
      <protection/>
    </xf>
    <xf numFmtId="49" fontId="20" fillId="0" borderId="94" xfId="61" applyNumberFormat="1" applyFont="1" applyFill="1" applyBorder="1" applyAlignment="1">
      <alignment horizontal="center" vertical="top" wrapText="1"/>
      <protection/>
    </xf>
    <xf numFmtId="49" fontId="20" fillId="0" borderId="95" xfId="61" applyNumberFormat="1" applyFont="1" applyFill="1" applyBorder="1" applyAlignment="1">
      <alignment horizontal="center" vertical="top" wrapText="1"/>
      <protection/>
    </xf>
    <xf numFmtId="49" fontId="20" fillId="0" borderId="96" xfId="61" applyNumberFormat="1" applyFont="1" applyFill="1" applyBorder="1" applyAlignment="1">
      <alignment horizontal="center" vertical="top" wrapText="1"/>
      <protection/>
    </xf>
    <xf numFmtId="49" fontId="20" fillId="0" borderId="50" xfId="61" applyNumberFormat="1" applyFont="1" applyFill="1" applyBorder="1" applyAlignment="1">
      <alignment horizontal="center" vertical="center"/>
      <protection/>
    </xf>
    <xf numFmtId="49" fontId="20" fillId="0" borderId="97" xfId="61" applyNumberFormat="1" applyFont="1" applyFill="1" applyBorder="1" applyAlignment="1">
      <alignment horizontal="left" vertical="top" wrapText="1"/>
      <protection/>
    </xf>
    <xf numFmtId="49" fontId="20" fillId="0" borderId="98" xfId="61" applyNumberFormat="1" applyFont="1" applyFill="1" applyBorder="1" applyAlignment="1">
      <alignment horizontal="left" vertical="top" wrapText="1"/>
      <protection/>
    </xf>
    <xf numFmtId="49" fontId="20" fillId="0" borderId="99" xfId="61" applyNumberFormat="1" applyFont="1" applyFill="1" applyBorder="1" applyAlignment="1">
      <alignment horizontal="left" vertical="top" wrapText="1"/>
      <protection/>
    </xf>
    <xf numFmtId="49" fontId="20" fillId="0" borderId="89" xfId="61" applyNumberFormat="1" applyFont="1" applyFill="1" applyBorder="1" applyAlignment="1">
      <alignment horizontal="left" vertical="top"/>
      <protection/>
    </xf>
    <xf numFmtId="49" fontId="20" fillId="0" borderId="90" xfId="61" applyNumberFormat="1" applyFont="1" applyFill="1" applyBorder="1" applyAlignment="1">
      <alignment horizontal="center" vertical="top"/>
      <protection/>
    </xf>
    <xf numFmtId="49" fontId="20" fillId="0" borderId="91" xfId="61" applyNumberFormat="1" applyFont="1" applyFill="1" applyBorder="1" applyAlignment="1">
      <alignment horizontal="center" vertical="top"/>
      <protection/>
    </xf>
    <xf numFmtId="179" fontId="20" fillId="0" borderId="100" xfId="61" applyNumberFormat="1" applyFont="1" applyFill="1" applyBorder="1" applyAlignment="1">
      <alignment horizontal="right" vertical="center"/>
      <protection/>
    </xf>
    <xf numFmtId="49" fontId="20" fillId="0" borderId="100" xfId="61" applyNumberFormat="1" applyFont="1" applyFill="1" applyBorder="1" applyAlignment="1">
      <alignment horizontal="left" vertical="top" wrapText="1"/>
      <protection/>
    </xf>
    <xf numFmtId="49" fontId="20" fillId="0" borderId="101" xfId="61" applyNumberFormat="1" applyFont="1" applyFill="1" applyBorder="1" applyAlignment="1">
      <alignment horizontal="left" vertical="top" shrinkToFit="1"/>
      <protection/>
    </xf>
    <xf numFmtId="49" fontId="20" fillId="0" borderId="88" xfId="61" applyNumberFormat="1" applyFont="1" applyFill="1" applyBorder="1" applyAlignment="1">
      <alignment horizontal="center" vertical="center" shrinkToFit="1"/>
      <protection/>
    </xf>
    <xf numFmtId="49" fontId="20" fillId="0" borderId="78" xfId="61" applyNumberFormat="1" applyFont="1" applyFill="1" applyBorder="1" applyAlignment="1">
      <alignment horizontal="left" vertical="top" wrapText="1"/>
      <protection/>
    </xf>
    <xf numFmtId="49" fontId="20" fillId="0" borderId="86" xfId="61" applyNumberFormat="1" applyFont="1" applyFill="1" applyBorder="1" applyAlignment="1">
      <alignment horizontal="center" vertical="top" wrapText="1"/>
      <protection/>
    </xf>
    <xf numFmtId="49" fontId="20" fillId="0" borderId="87" xfId="61" applyNumberFormat="1" applyFont="1" applyFill="1" applyBorder="1" applyAlignment="1">
      <alignment horizontal="center" vertical="top" wrapText="1"/>
      <protection/>
    </xf>
    <xf numFmtId="49" fontId="20" fillId="0" borderId="88" xfId="61" applyNumberFormat="1" applyFont="1" applyFill="1" applyBorder="1" applyAlignment="1">
      <alignment horizontal="center" vertical="top" wrapText="1"/>
      <protection/>
    </xf>
    <xf numFmtId="49" fontId="20" fillId="0" borderId="102" xfId="61" applyNumberFormat="1" applyFont="1" applyFill="1" applyBorder="1" applyAlignment="1">
      <alignment horizontal="left" vertical="top" shrinkToFit="1"/>
      <protection/>
    </xf>
    <xf numFmtId="49" fontId="20" fillId="0" borderId="87" xfId="61" applyNumberFormat="1" applyFont="1" applyFill="1" applyBorder="1" applyAlignment="1">
      <alignment horizontal="center" vertical="center" shrinkToFit="1"/>
      <protection/>
    </xf>
    <xf numFmtId="49" fontId="20" fillId="0" borderId="78" xfId="61" applyNumberFormat="1" applyFont="1" applyFill="1" applyBorder="1" applyAlignment="1">
      <alignment horizontal="left" vertical="center" wrapText="1"/>
      <protection/>
    </xf>
    <xf numFmtId="49" fontId="20" fillId="0" borderId="86" xfId="61" applyNumberFormat="1" applyFont="1" applyFill="1" applyBorder="1" applyAlignment="1">
      <alignment horizontal="left" vertical="top" wrapText="1" shrinkToFit="1"/>
      <protection/>
    </xf>
    <xf numFmtId="49" fontId="20" fillId="0" borderId="87" xfId="61" applyNumberFormat="1" applyFont="1" applyFill="1" applyBorder="1" applyAlignment="1">
      <alignment horizontal="left" vertical="top" wrapText="1" shrinkToFit="1"/>
      <protection/>
    </xf>
    <xf numFmtId="49" fontId="20" fillId="0" borderId="88" xfId="61" applyNumberFormat="1" applyFont="1" applyFill="1" applyBorder="1" applyAlignment="1">
      <alignment horizontal="left" vertical="top" wrapText="1" shrinkToFit="1"/>
      <protection/>
    </xf>
    <xf numFmtId="49" fontId="20" fillId="0" borderId="48" xfId="61" applyNumberFormat="1" applyFont="1" applyFill="1" applyBorder="1" applyAlignment="1">
      <alignment horizontal="left" vertical="center" wrapText="1"/>
      <protection/>
    </xf>
    <xf numFmtId="49" fontId="20" fillId="0" borderId="103" xfId="61" applyNumberFormat="1" applyFont="1" applyFill="1" applyBorder="1" applyAlignment="1">
      <alignment horizontal="left" vertical="top" wrapText="1" shrinkToFit="1"/>
      <protection/>
    </xf>
    <xf numFmtId="49" fontId="20" fillId="0" borderId="0" xfId="61" applyNumberFormat="1" applyFont="1" applyFill="1" applyBorder="1" applyAlignment="1">
      <alignment horizontal="left" vertical="top" wrapText="1" shrinkToFit="1"/>
      <protection/>
    </xf>
    <xf numFmtId="49" fontId="20" fillId="0" borderId="13" xfId="61" applyNumberFormat="1" applyFont="1" applyFill="1" applyBorder="1" applyAlignment="1">
      <alignment horizontal="left" vertical="top" wrapText="1" shrinkToFit="1"/>
      <protection/>
    </xf>
    <xf numFmtId="49" fontId="20" fillId="0" borderId="104" xfId="61" applyNumberFormat="1" applyFont="1" applyFill="1" applyBorder="1" applyAlignment="1">
      <alignment horizontal="left" vertical="top" shrinkToFit="1"/>
      <protection/>
    </xf>
    <xf numFmtId="49" fontId="20" fillId="0" borderId="75" xfId="61" applyNumberFormat="1" applyFont="1" applyFill="1" applyBorder="1" applyAlignment="1">
      <alignment horizontal="center" vertical="center" shrinkToFit="1"/>
      <protection/>
    </xf>
    <xf numFmtId="49" fontId="20" fillId="0" borderId="105" xfId="61" applyNumberFormat="1" applyFont="1" applyFill="1" applyBorder="1" applyAlignment="1">
      <alignment horizontal="center" vertical="center" shrinkToFit="1"/>
      <protection/>
    </xf>
    <xf numFmtId="179" fontId="20" fillId="0" borderId="51" xfId="61" applyNumberFormat="1" applyFont="1" applyFill="1" applyBorder="1" applyAlignment="1">
      <alignment horizontal="center" vertical="center"/>
      <protection/>
    </xf>
    <xf numFmtId="179" fontId="20" fillId="0" borderId="29" xfId="61" applyNumberFormat="1" applyFont="1" applyFill="1" applyBorder="1" applyAlignment="1">
      <alignment horizontal="center" vertical="center"/>
      <protection/>
    </xf>
    <xf numFmtId="49" fontId="20" fillId="0" borderId="106" xfId="61" applyNumberFormat="1" applyFont="1" applyFill="1" applyBorder="1" applyAlignment="1">
      <alignment vertical="center" shrinkToFit="1"/>
      <protection/>
    </xf>
    <xf numFmtId="49" fontId="20" fillId="0" borderId="107" xfId="61" applyNumberFormat="1" applyFont="1" applyFill="1" applyBorder="1" applyAlignment="1">
      <alignment horizontal="left" vertical="top" wrapText="1"/>
      <protection/>
    </xf>
    <xf numFmtId="49" fontId="20" fillId="0" borderId="108" xfId="61" applyNumberFormat="1" applyFont="1" applyFill="1" applyBorder="1" applyAlignment="1">
      <alignment horizontal="left" vertical="top" shrinkToFit="1"/>
      <protection/>
    </xf>
    <xf numFmtId="179" fontId="20" fillId="0" borderId="56" xfId="61" applyNumberFormat="1" applyFont="1" applyFill="1" applyBorder="1" applyAlignment="1">
      <alignment horizontal="center" vertical="center"/>
      <protection/>
    </xf>
    <xf numFmtId="179" fontId="20" fillId="0" borderId="41" xfId="61" applyNumberFormat="1" applyFont="1" applyFill="1" applyBorder="1" applyAlignment="1">
      <alignment horizontal="center" vertical="center"/>
      <protection/>
    </xf>
    <xf numFmtId="49" fontId="20" fillId="0" borderId="109" xfId="61" applyNumberFormat="1" applyFont="1" applyFill="1" applyBorder="1" applyAlignment="1">
      <alignment vertical="center" shrinkToFit="1"/>
      <protection/>
    </xf>
    <xf numFmtId="0" fontId="38" fillId="0" borderId="40" xfId="61" applyFont="1" applyFill="1" applyBorder="1">
      <alignment/>
      <protection/>
    </xf>
    <xf numFmtId="0" fontId="38" fillId="0" borderId="109" xfId="61" applyFont="1" applyFill="1" applyBorder="1" applyAlignment="1">
      <alignment horizontal="center"/>
      <protection/>
    </xf>
    <xf numFmtId="0" fontId="38" fillId="0" borderId="110" xfId="61" applyFont="1" applyFill="1" applyBorder="1" applyAlignment="1">
      <alignment horizontal="center"/>
      <protection/>
    </xf>
    <xf numFmtId="0" fontId="38" fillId="0" borderId="41" xfId="61" applyFont="1" applyFill="1" applyBorder="1" applyAlignment="1">
      <alignment horizontal="center"/>
      <protection/>
    </xf>
    <xf numFmtId="49" fontId="20" fillId="0" borderId="111" xfId="61" applyNumberFormat="1" applyFont="1" applyFill="1" applyBorder="1" applyAlignment="1">
      <alignment horizontal="left" vertical="top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149</xdr:row>
      <xdr:rowOff>104775</xdr:rowOff>
    </xdr:from>
    <xdr:to>
      <xdr:col>5</xdr:col>
      <xdr:colOff>1181100</xdr:colOff>
      <xdr:row>150</xdr:row>
      <xdr:rowOff>247650</xdr:rowOff>
    </xdr:to>
    <xdr:sp>
      <xdr:nvSpPr>
        <xdr:cNvPr id="1" name="右矢印 1"/>
        <xdr:cNvSpPr>
          <a:spLocks/>
        </xdr:cNvSpPr>
      </xdr:nvSpPr>
      <xdr:spPr>
        <a:xfrm>
          <a:off x="3800475" y="26974800"/>
          <a:ext cx="514350" cy="466725"/>
        </a:xfrm>
        <a:prstGeom prst="rightArrow">
          <a:avLst>
            <a:gd name="adj" fmla="val 924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1266825</xdr:colOff>
      <xdr:row>146</xdr:row>
      <xdr:rowOff>161925</xdr:rowOff>
    </xdr:from>
    <xdr:to>
      <xdr:col>10</xdr:col>
      <xdr:colOff>609600</xdr:colOff>
      <xdr:row>153</xdr:row>
      <xdr:rowOff>180975</xdr:rowOff>
    </xdr:to>
    <xdr:sp>
      <xdr:nvSpPr>
        <xdr:cNvPr id="2" name="正方形/長方形 2"/>
        <xdr:cNvSpPr>
          <a:spLocks/>
        </xdr:cNvSpPr>
      </xdr:nvSpPr>
      <xdr:spPr>
        <a:xfrm>
          <a:off x="4400550" y="26193750"/>
          <a:ext cx="5276850" cy="21526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219075</xdr:colOff>
      <xdr:row>146</xdr:row>
      <xdr:rowOff>114300</xdr:rowOff>
    </xdr:from>
    <xdr:to>
      <xdr:col>5</xdr:col>
      <xdr:colOff>561975</xdr:colOff>
      <xdr:row>153</xdr:row>
      <xdr:rowOff>142875</xdr:rowOff>
    </xdr:to>
    <xdr:sp>
      <xdr:nvSpPr>
        <xdr:cNvPr id="3" name="正方形/長方形 3"/>
        <xdr:cNvSpPr>
          <a:spLocks/>
        </xdr:cNvSpPr>
      </xdr:nvSpPr>
      <xdr:spPr>
        <a:xfrm>
          <a:off x="828675" y="26146125"/>
          <a:ext cx="2867025" cy="21621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419100</xdr:colOff>
      <xdr:row>135</xdr:row>
      <xdr:rowOff>133350</xdr:rowOff>
    </xdr:from>
    <xdr:to>
      <xdr:col>0</xdr:col>
      <xdr:colOff>428625</xdr:colOff>
      <xdr:row>138</xdr:row>
      <xdr:rowOff>95250</xdr:rowOff>
    </xdr:to>
    <xdr:sp>
      <xdr:nvSpPr>
        <xdr:cNvPr id="4" name="直線矢印コネクタ 4"/>
        <xdr:cNvSpPr>
          <a:spLocks/>
        </xdr:cNvSpPr>
      </xdr:nvSpPr>
      <xdr:spPr>
        <a:xfrm rot="5400000">
          <a:off x="419100" y="24126825"/>
          <a:ext cx="9525" cy="4762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AM58"/>
  <sheetViews>
    <sheetView tabSelected="1" view="pageBreakPreview" zoomScaleSheetLayoutView="100" zoomScalePageLayoutView="0" workbookViewId="0" topLeftCell="A1">
      <selection activeCell="A1" sqref="A1:W1"/>
    </sheetView>
  </sheetViews>
  <sheetFormatPr defaultColWidth="9.140625" defaultRowHeight="18" customHeight="1"/>
  <cols>
    <col min="1" max="1" width="3.7109375" style="74" customWidth="1"/>
    <col min="2" max="2" width="4.140625" style="74" customWidth="1"/>
    <col min="3" max="6" width="4.28125" style="74" customWidth="1"/>
    <col min="7" max="7" width="4.421875" style="74" customWidth="1"/>
    <col min="8" max="12" width="4.28125" style="74" customWidth="1"/>
    <col min="13" max="23" width="3.57421875" style="74" customWidth="1"/>
    <col min="24" max="24" width="4.140625" style="74" customWidth="1"/>
    <col min="25" max="26" width="3.57421875" style="74" customWidth="1"/>
    <col min="27" max="16384" width="9.00390625" style="74" customWidth="1"/>
  </cols>
  <sheetData>
    <row r="1" spans="1:25" s="72" customFormat="1" ht="21.75" customHeight="1">
      <c r="A1" s="70" t="s">
        <v>371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1"/>
      <c r="Y1" s="71"/>
    </row>
    <row r="2" spans="15:26" s="73" customFormat="1" ht="15.75" customHeight="1">
      <c r="O2" s="73" t="s">
        <v>372</v>
      </c>
      <c r="P2" s="74"/>
      <c r="Q2" s="74"/>
      <c r="R2" s="74"/>
      <c r="Z2" s="74"/>
    </row>
    <row r="3" spans="15:26" s="73" customFormat="1" ht="15.75" customHeight="1">
      <c r="O3" s="73" t="s">
        <v>373</v>
      </c>
      <c r="Z3" s="74"/>
    </row>
    <row r="4" s="73" customFormat="1" ht="15.75" customHeight="1">
      <c r="Z4" s="74"/>
    </row>
    <row r="5" ht="18.75" customHeight="1">
      <c r="A5" s="74" t="s">
        <v>374</v>
      </c>
    </row>
    <row r="6" spans="2:23" ht="30" customHeight="1">
      <c r="B6" s="75">
        <v>40613</v>
      </c>
      <c r="C6" s="76"/>
      <c r="D6" s="77">
        <v>0.6152777777777778</v>
      </c>
      <c r="E6" s="77"/>
      <c r="G6" s="78" t="s">
        <v>375</v>
      </c>
      <c r="H6" s="78"/>
      <c r="I6" s="79" t="s">
        <v>376</v>
      </c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</row>
    <row r="7" spans="2:26" s="80" customFormat="1" ht="45.75" customHeight="1">
      <c r="B7" s="75"/>
      <c r="C7" s="76"/>
      <c r="G7" s="81" t="s">
        <v>377</v>
      </c>
      <c r="H7" s="81"/>
      <c r="I7" s="82" t="s">
        <v>378</v>
      </c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Z7" s="74"/>
    </row>
    <row r="8" spans="2:26" s="80" customFormat="1" ht="42.75" customHeight="1">
      <c r="B8" s="83"/>
      <c r="C8" s="84"/>
      <c r="G8" s="81" t="s">
        <v>379</v>
      </c>
      <c r="H8" s="81"/>
      <c r="I8" s="82" t="s">
        <v>380</v>
      </c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Z8" s="74"/>
    </row>
    <row r="9" spans="7:15" ht="15.75" customHeight="1">
      <c r="G9" s="80" t="s">
        <v>381</v>
      </c>
      <c r="H9" s="80"/>
      <c r="I9" s="80"/>
      <c r="J9" s="80"/>
      <c r="K9" s="80"/>
      <c r="L9" s="80"/>
      <c r="M9" s="80"/>
      <c r="N9" s="80"/>
      <c r="O9" s="80"/>
    </row>
    <row r="10" spans="4:15" ht="15.75" customHeight="1">
      <c r="D10" s="85">
        <v>0.6173611111111111</v>
      </c>
      <c r="E10" s="86"/>
      <c r="G10" s="80" t="s">
        <v>382</v>
      </c>
      <c r="H10" s="80"/>
      <c r="I10" s="80"/>
      <c r="J10" s="80"/>
      <c r="K10" s="80"/>
      <c r="L10" s="80"/>
      <c r="M10" s="80"/>
      <c r="N10" s="80"/>
      <c r="O10" s="80"/>
    </row>
    <row r="11" spans="2:15" ht="15.75" customHeight="1">
      <c r="B11" s="75">
        <v>40614</v>
      </c>
      <c r="C11" s="76"/>
      <c r="D11" s="85">
        <v>0.8472222222222222</v>
      </c>
      <c r="E11" s="86"/>
      <c r="G11" s="80" t="s">
        <v>383</v>
      </c>
      <c r="H11" s="80"/>
      <c r="I11" s="80"/>
      <c r="J11" s="80"/>
      <c r="K11" s="80"/>
      <c r="L11" s="80"/>
      <c r="M11" s="80"/>
      <c r="N11" s="80"/>
      <c r="O11" s="80"/>
    </row>
    <row r="12" spans="2:15" ht="15.75" customHeight="1">
      <c r="B12" s="75">
        <v>40615</v>
      </c>
      <c r="C12" s="75"/>
      <c r="D12" s="85">
        <v>0.3125</v>
      </c>
      <c r="E12" s="85"/>
      <c r="G12" s="80" t="s">
        <v>384</v>
      </c>
      <c r="H12" s="80"/>
      <c r="I12" s="80"/>
      <c r="J12" s="80"/>
      <c r="K12" s="80"/>
      <c r="L12" s="80"/>
      <c r="M12" s="80"/>
      <c r="N12" s="80"/>
      <c r="O12" s="80"/>
    </row>
    <row r="13" spans="2:15" ht="15.75" customHeight="1">
      <c r="B13" s="83"/>
      <c r="C13" s="83"/>
      <c r="D13" s="85">
        <v>0.748611111111111</v>
      </c>
      <c r="E13" s="85"/>
      <c r="G13" s="80" t="s">
        <v>385</v>
      </c>
      <c r="H13" s="80"/>
      <c r="I13" s="80"/>
      <c r="J13" s="80"/>
      <c r="K13" s="80"/>
      <c r="L13" s="80"/>
      <c r="M13" s="80"/>
      <c r="N13" s="80"/>
      <c r="O13" s="80"/>
    </row>
    <row r="14" ht="18.75" customHeight="1">
      <c r="A14" s="74" t="s">
        <v>386</v>
      </c>
    </row>
    <row r="15" ht="15.75" customHeight="1">
      <c r="A15" s="74" t="s">
        <v>387</v>
      </c>
    </row>
    <row r="16" spans="2:26" s="80" customFormat="1" ht="15.75" customHeight="1">
      <c r="B16" s="75">
        <v>40613</v>
      </c>
      <c r="C16" s="76"/>
      <c r="D16" s="85">
        <v>0.6152777777777778</v>
      </c>
      <c r="E16" s="85"/>
      <c r="F16" s="80" t="s">
        <v>388</v>
      </c>
      <c r="Z16" s="74"/>
    </row>
    <row r="17" spans="2:26" s="80" customFormat="1" ht="15.75" customHeight="1">
      <c r="B17" s="83"/>
      <c r="C17" s="84"/>
      <c r="D17" s="85">
        <v>0.6152777777777778</v>
      </c>
      <c r="E17" s="85"/>
      <c r="F17" s="80" t="s">
        <v>389</v>
      </c>
      <c r="Z17" s="74"/>
    </row>
    <row r="18" spans="2:26" s="80" customFormat="1" ht="15.75" customHeight="1">
      <c r="B18" s="83"/>
      <c r="C18" s="84"/>
      <c r="D18" s="85">
        <v>0.6152777777777778</v>
      </c>
      <c r="E18" s="85"/>
      <c r="F18" s="80" t="s">
        <v>390</v>
      </c>
      <c r="Z18" s="74"/>
    </row>
    <row r="19" ht="15.75" customHeight="1">
      <c r="A19" s="74" t="s">
        <v>391</v>
      </c>
    </row>
    <row r="20" spans="2:26" s="80" customFormat="1" ht="15.75" customHeight="1">
      <c r="B20" s="80" t="s">
        <v>392</v>
      </c>
      <c r="F20" s="87"/>
      <c r="Z20" s="74"/>
    </row>
    <row r="21" s="80" customFormat="1" ht="15.75" customHeight="1">
      <c r="Z21" s="74"/>
    </row>
    <row r="22" spans="1:7" ht="18.75" customHeight="1">
      <c r="A22" s="74" t="s">
        <v>393</v>
      </c>
      <c r="F22" s="87"/>
      <c r="G22" s="74" t="s">
        <v>394</v>
      </c>
    </row>
    <row r="23" spans="2:30" s="80" customFormat="1" ht="15.75" customHeight="1">
      <c r="B23" s="88" t="s">
        <v>395</v>
      </c>
      <c r="C23" s="89">
        <f>'避難の状況'!D73</f>
        <v>323</v>
      </c>
      <c r="D23" s="89"/>
      <c r="E23" s="84" t="s">
        <v>396</v>
      </c>
      <c r="G23" s="90">
        <f>'避難の状況'!E73</f>
        <v>85652</v>
      </c>
      <c r="H23" s="90"/>
      <c r="I23" s="91" t="s">
        <v>397</v>
      </c>
      <c r="J23" s="91" t="s">
        <v>398</v>
      </c>
      <c r="K23" s="92"/>
      <c r="L23" s="92"/>
      <c r="O23" s="93"/>
      <c r="P23" s="93"/>
      <c r="AD23" s="74"/>
    </row>
    <row r="24" spans="2:26" s="80" customFormat="1" ht="15.75" customHeight="1">
      <c r="B24" s="84"/>
      <c r="C24" s="94"/>
      <c r="D24" s="94"/>
      <c r="G24" s="94"/>
      <c r="H24" s="94"/>
      <c r="J24" s="88"/>
      <c r="K24" s="95"/>
      <c r="L24" s="95"/>
      <c r="Z24" s="96"/>
    </row>
    <row r="25" spans="1:26" ht="18.75" customHeight="1">
      <c r="A25" s="74" t="s">
        <v>399</v>
      </c>
      <c r="E25" s="74" t="s">
        <v>394</v>
      </c>
      <c r="Z25" s="96"/>
    </row>
    <row r="26" spans="1:26" ht="15.75" customHeight="1">
      <c r="A26" s="74" t="s">
        <v>400</v>
      </c>
      <c r="Z26" s="96"/>
    </row>
    <row r="27" spans="2:26" s="80" customFormat="1" ht="15.75" customHeight="1">
      <c r="B27" s="80" t="s">
        <v>401</v>
      </c>
      <c r="E27" s="90">
        <f>'被害の状況(人的被害)'!D19</f>
        <v>411</v>
      </c>
      <c r="F27" s="90"/>
      <c r="G27" s="80" t="s">
        <v>402</v>
      </c>
      <c r="H27" s="97" t="s">
        <v>403</v>
      </c>
      <c r="Z27" s="74"/>
    </row>
    <row r="28" spans="2:26" s="80" customFormat="1" ht="15.75" customHeight="1">
      <c r="B28" s="80" t="s">
        <v>404</v>
      </c>
      <c r="E28" s="90">
        <f>'被害の状況(人的被害)'!D33</f>
        <v>1198</v>
      </c>
      <c r="F28" s="90"/>
      <c r="G28" s="80" t="s">
        <v>402</v>
      </c>
      <c r="H28" s="80" t="s">
        <v>405</v>
      </c>
      <c r="Z28" s="74"/>
    </row>
    <row r="29" spans="2:26" s="80" customFormat="1" ht="15.75" customHeight="1">
      <c r="B29" s="80" t="s">
        <v>406</v>
      </c>
      <c r="E29" s="90">
        <f>'被害の状況(人的被害)'!D44</f>
        <v>58</v>
      </c>
      <c r="F29" s="90"/>
      <c r="G29" s="80" t="s">
        <v>402</v>
      </c>
      <c r="H29" s="80" t="s">
        <v>407</v>
      </c>
      <c r="I29" s="98"/>
      <c r="Z29" s="74"/>
    </row>
    <row r="30" spans="2:26" s="80" customFormat="1" ht="15.75" customHeight="1">
      <c r="B30" s="80" t="s">
        <v>408</v>
      </c>
      <c r="E30" s="90">
        <f>'被害の状況(人的被害)'!D70</f>
        <v>105</v>
      </c>
      <c r="F30" s="90"/>
      <c r="G30" s="80" t="s">
        <v>402</v>
      </c>
      <c r="H30" s="80" t="s">
        <v>409</v>
      </c>
      <c r="I30" s="98"/>
      <c r="Z30" s="74"/>
    </row>
    <row r="31" spans="1:5" ht="15.75" customHeight="1">
      <c r="A31" s="99" t="s">
        <v>410</v>
      </c>
      <c r="E31" s="74" t="s">
        <v>394</v>
      </c>
    </row>
    <row r="32" spans="2:26" s="80" customFormat="1" ht="15.75" customHeight="1">
      <c r="B32" s="80" t="s">
        <v>411</v>
      </c>
      <c r="E32" s="100">
        <f>'被害の状況(住家被害)'!D27</f>
        <v>877</v>
      </c>
      <c r="F32" s="100"/>
      <c r="G32" s="80" t="s">
        <v>412</v>
      </c>
      <c r="H32" s="100">
        <f>'被害の状況(住家被害)'!E27</f>
        <v>109</v>
      </c>
      <c r="I32" s="100"/>
      <c r="J32" s="80" t="s">
        <v>413</v>
      </c>
      <c r="K32" s="101">
        <f>'被害の状況(住家被害)'!F27</f>
        <v>1422</v>
      </c>
      <c r="L32" s="101"/>
      <c r="M32" s="80" t="s">
        <v>402</v>
      </c>
      <c r="O32" s="102" t="s">
        <v>414</v>
      </c>
      <c r="P32" s="102"/>
      <c r="Q32" s="102"/>
      <c r="R32" s="102"/>
      <c r="S32" s="102"/>
      <c r="T32" s="102"/>
      <c r="Z32" s="74"/>
    </row>
    <row r="33" spans="2:26" s="80" customFormat="1" ht="15.75" customHeight="1">
      <c r="B33" s="80" t="s">
        <v>415</v>
      </c>
      <c r="E33" s="100">
        <f>'被害の状況(住家被害)'!D49</f>
        <v>922</v>
      </c>
      <c r="F33" s="100"/>
      <c r="G33" s="80" t="s">
        <v>412</v>
      </c>
      <c r="H33" s="100">
        <f>'被害の状況(住家被害)'!E49</f>
        <v>283</v>
      </c>
      <c r="I33" s="100"/>
      <c r="J33" s="80" t="s">
        <v>413</v>
      </c>
      <c r="K33" s="100">
        <f>'被害の状況(住家被害)'!F49</f>
        <v>61</v>
      </c>
      <c r="L33" s="100"/>
      <c r="M33" s="80" t="s">
        <v>402</v>
      </c>
      <c r="O33" s="102"/>
      <c r="P33" s="102"/>
      <c r="Q33" s="102"/>
      <c r="R33" s="102"/>
      <c r="S33" s="102"/>
      <c r="T33" s="102"/>
      <c r="Z33" s="74"/>
    </row>
    <row r="34" spans="2:26" s="80" customFormat="1" ht="15.75" customHeight="1">
      <c r="B34" s="80" t="s">
        <v>416</v>
      </c>
      <c r="E34" s="100">
        <f>'被害の状況(住家被害)'!D80</f>
        <v>8277</v>
      </c>
      <c r="F34" s="100"/>
      <c r="G34" s="80" t="s">
        <v>412</v>
      </c>
      <c r="H34" s="100">
        <f>'被害の状況(住家被害)'!E80</f>
        <v>4316</v>
      </c>
      <c r="I34" s="100"/>
      <c r="J34" s="80" t="s">
        <v>413</v>
      </c>
      <c r="K34" s="101">
        <f>'被害の状況(住家被害)'!F80</f>
        <v>2183</v>
      </c>
      <c r="L34" s="101"/>
      <c r="M34" s="80" t="s">
        <v>402</v>
      </c>
      <c r="O34" s="102"/>
      <c r="P34" s="102"/>
      <c r="Q34" s="102"/>
      <c r="R34" s="102"/>
      <c r="S34" s="102"/>
      <c r="T34" s="102"/>
      <c r="Z34" s="74"/>
    </row>
    <row r="35" spans="2:26" s="80" customFormat="1" ht="15.75" customHeight="1">
      <c r="B35" s="80" t="s">
        <v>417</v>
      </c>
      <c r="E35" s="101">
        <f>'被害の状況(住家被害)'!D85</f>
        <v>120</v>
      </c>
      <c r="F35" s="101"/>
      <c r="G35" s="80" t="s">
        <v>412</v>
      </c>
      <c r="H35" s="101">
        <f>'被害の状況(住家被害)'!E85</f>
        <v>0</v>
      </c>
      <c r="I35" s="101"/>
      <c r="J35" s="80" t="s">
        <v>413</v>
      </c>
      <c r="K35" s="101">
        <f>'被害の状況(住家被害)'!F85</f>
        <v>0</v>
      </c>
      <c r="L35" s="101"/>
      <c r="M35" s="80" t="s">
        <v>402</v>
      </c>
      <c r="O35" s="102"/>
      <c r="P35" s="102"/>
      <c r="Q35" s="102"/>
      <c r="R35" s="102"/>
      <c r="S35" s="102"/>
      <c r="T35" s="102"/>
      <c r="Z35" s="74"/>
    </row>
    <row r="36" spans="2:26" s="80" customFormat="1" ht="15.75" customHeight="1">
      <c r="B36" s="80" t="s">
        <v>418</v>
      </c>
      <c r="E36" s="101">
        <f>'被害の状況(住家被害)'!D89</f>
        <v>0</v>
      </c>
      <c r="F36" s="101"/>
      <c r="G36" s="80" t="s">
        <v>412</v>
      </c>
      <c r="H36" s="101">
        <f>'被害の状況(住家被害)'!E89</f>
        <v>0</v>
      </c>
      <c r="I36" s="101"/>
      <c r="J36" s="80" t="s">
        <v>413</v>
      </c>
      <c r="K36" s="101">
        <f>'被害の状況(住家被害)'!F89</f>
        <v>0</v>
      </c>
      <c r="L36" s="101"/>
      <c r="M36" s="80" t="s">
        <v>402</v>
      </c>
      <c r="Z36" s="74"/>
    </row>
    <row r="37" spans="1:5" ht="15.75" customHeight="1">
      <c r="A37" s="99" t="s">
        <v>419</v>
      </c>
      <c r="E37" s="74" t="s">
        <v>394</v>
      </c>
    </row>
    <row r="38" spans="2:26" s="80" customFormat="1" ht="15.75" customHeight="1">
      <c r="B38" s="80" t="s">
        <v>420</v>
      </c>
      <c r="E38" s="97"/>
      <c r="F38" s="103">
        <f>'被害の状況(住家被害)'!D118</f>
        <v>306</v>
      </c>
      <c r="G38" s="80" t="s">
        <v>421</v>
      </c>
      <c r="H38" s="80" t="s">
        <v>422</v>
      </c>
      <c r="Z38" s="74"/>
    </row>
    <row r="39" spans="2:26" s="80" customFormat="1" ht="15.75" customHeight="1">
      <c r="B39" s="80" t="s">
        <v>423</v>
      </c>
      <c r="E39" s="89">
        <f>'被害の状況(住家被害)'!D139</f>
        <v>826</v>
      </c>
      <c r="F39" s="89"/>
      <c r="G39" s="80" t="s">
        <v>421</v>
      </c>
      <c r="Z39" s="96"/>
    </row>
    <row r="40" spans="5:26" s="80" customFormat="1" ht="15.75" customHeight="1">
      <c r="E40" s="88"/>
      <c r="F40" s="88"/>
      <c r="Z40" s="73"/>
    </row>
    <row r="41" spans="1:26" ht="18.75" customHeight="1">
      <c r="A41" s="74" t="s">
        <v>424</v>
      </c>
      <c r="Z41" s="73"/>
    </row>
    <row r="42" spans="2:26" s="80" customFormat="1" ht="15.75" customHeight="1">
      <c r="B42" s="104" t="s">
        <v>425</v>
      </c>
      <c r="C42" s="104"/>
      <c r="D42" s="105">
        <v>4093</v>
      </c>
      <c r="E42" s="105"/>
      <c r="F42" s="80" t="s">
        <v>402</v>
      </c>
      <c r="H42" s="104" t="s">
        <v>426</v>
      </c>
      <c r="J42" s="106">
        <v>1779</v>
      </c>
      <c r="K42" s="106"/>
      <c r="L42" s="80" t="s">
        <v>397</v>
      </c>
      <c r="Z42" s="74"/>
    </row>
    <row r="43" spans="2:26" s="80" customFormat="1" ht="15.75" customHeight="1">
      <c r="B43" s="104"/>
      <c r="C43" s="104"/>
      <c r="D43" s="94"/>
      <c r="E43" s="94"/>
      <c r="I43" s="104"/>
      <c r="L43" s="94"/>
      <c r="N43" s="105"/>
      <c r="O43" s="105"/>
      <c r="Z43" s="74"/>
    </row>
    <row r="44" spans="1:26" ht="18.75" customHeight="1">
      <c r="A44" s="74" t="s">
        <v>427</v>
      </c>
      <c r="Z44" s="99"/>
    </row>
    <row r="45" spans="1:26" ht="15.75" customHeight="1">
      <c r="A45" s="74" t="s">
        <v>428</v>
      </c>
      <c r="D45" s="80" t="s">
        <v>429</v>
      </c>
      <c r="Z45" s="99"/>
    </row>
    <row r="46" spans="4:26" ht="15.75" customHeight="1">
      <c r="D46" s="80" t="s">
        <v>430</v>
      </c>
      <c r="Z46" s="99"/>
    </row>
    <row r="47" spans="1:39" ht="15.75" customHeight="1">
      <c r="A47" s="74" t="s">
        <v>431</v>
      </c>
      <c r="E47" s="74" t="s">
        <v>394</v>
      </c>
      <c r="Z47" s="99"/>
      <c r="AA47" s="107"/>
      <c r="AB47" s="107"/>
      <c r="AC47" s="108"/>
      <c r="AD47" s="109"/>
      <c r="AE47" s="110"/>
      <c r="AF47" s="110"/>
      <c r="AG47" s="111"/>
      <c r="AH47" s="112"/>
      <c r="AI47" s="112"/>
      <c r="AJ47" s="112"/>
      <c r="AK47" s="112"/>
      <c r="AL47" s="112"/>
      <c r="AM47" s="112"/>
    </row>
    <row r="48" spans="2:39" ht="15.75" customHeight="1">
      <c r="B48" s="113" t="s">
        <v>432</v>
      </c>
      <c r="C48" s="113"/>
      <c r="D48" s="114" t="s">
        <v>433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Z48" s="99"/>
      <c r="AA48" s="107"/>
      <c r="AB48" s="107"/>
      <c r="AC48" s="108"/>
      <c r="AD48" s="109"/>
      <c r="AE48" s="110"/>
      <c r="AF48" s="110"/>
      <c r="AG48" s="111"/>
      <c r="AH48" s="112"/>
      <c r="AI48" s="112"/>
      <c r="AJ48" s="112"/>
      <c r="AK48" s="112"/>
      <c r="AL48" s="112"/>
      <c r="AM48" s="112"/>
    </row>
    <row r="49" spans="2:39" ht="15.75" customHeight="1">
      <c r="B49" s="113" t="s">
        <v>434</v>
      </c>
      <c r="C49" s="113"/>
      <c r="D49" s="80" t="s">
        <v>435</v>
      </c>
      <c r="Z49" s="99"/>
      <c r="AA49" s="107"/>
      <c r="AB49" s="107"/>
      <c r="AC49" s="108"/>
      <c r="AD49" s="109"/>
      <c r="AE49" s="110"/>
      <c r="AF49" s="110"/>
      <c r="AG49" s="111"/>
      <c r="AH49" s="112"/>
      <c r="AI49" s="112"/>
      <c r="AJ49" s="112"/>
      <c r="AK49" s="112"/>
      <c r="AL49" s="112"/>
      <c r="AM49" s="112"/>
    </row>
    <row r="50" spans="2:39" ht="15.75" customHeight="1">
      <c r="B50" s="113" t="s">
        <v>436</v>
      </c>
      <c r="C50" s="113"/>
      <c r="D50" s="80" t="s">
        <v>437</v>
      </c>
      <c r="Z50" s="99"/>
      <c r="AA50" s="107"/>
      <c r="AB50" s="107"/>
      <c r="AC50" s="108"/>
      <c r="AD50" s="109"/>
      <c r="AE50" s="110"/>
      <c r="AF50" s="110"/>
      <c r="AG50" s="111"/>
      <c r="AH50" s="112"/>
      <c r="AI50" s="112"/>
      <c r="AJ50" s="112"/>
      <c r="AK50" s="112"/>
      <c r="AL50" s="112"/>
      <c r="AM50" s="112"/>
    </row>
    <row r="51" spans="2:39" ht="15.75" customHeight="1">
      <c r="B51" s="115" t="s">
        <v>438</v>
      </c>
      <c r="C51" s="115"/>
      <c r="D51" s="80" t="s">
        <v>439</v>
      </c>
      <c r="Z51" s="99"/>
      <c r="AA51" s="107"/>
      <c r="AB51" s="107"/>
      <c r="AC51" s="108"/>
      <c r="AD51" s="109"/>
      <c r="AE51" s="110"/>
      <c r="AF51" s="110"/>
      <c r="AG51" s="111"/>
      <c r="AH51" s="112"/>
      <c r="AI51" s="112"/>
      <c r="AJ51" s="112"/>
      <c r="AK51" s="112"/>
      <c r="AL51" s="112"/>
      <c r="AM51" s="112"/>
    </row>
    <row r="52" spans="1:39" s="80" customFormat="1" ht="15.75" customHeight="1">
      <c r="A52" s="74" t="s">
        <v>440</v>
      </c>
      <c r="B52" s="74"/>
      <c r="C52" s="74"/>
      <c r="D52" s="80" t="s">
        <v>441</v>
      </c>
      <c r="E52" s="74"/>
      <c r="F52" s="74"/>
      <c r="G52" s="74"/>
      <c r="H52" s="74"/>
      <c r="I52" s="74"/>
      <c r="Z52" s="99"/>
      <c r="AA52" s="107"/>
      <c r="AB52" s="107"/>
      <c r="AC52" s="108"/>
      <c r="AD52" s="109"/>
      <c r="AE52" s="110"/>
      <c r="AF52" s="110"/>
      <c r="AG52" s="111"/>
      <c r="AH52" s="112"/>
      <c r="AI52" s="112"/>
      <c r="AJ52" s="112"/>
      <c r="AK52" s="112"/>
      <c r="AL52" s="112"/>
      <c r="AM52" s="112"/>
    </row>
    <row r="53" spans="1:39" s="73" customFormat="1" ht="18" customHeight="1">
      <c r="A53" s="74" t="s">
        <v>442</v>
      </c>
      <c r="B53" s="74"/>
      <c r="C53" s="74"/>
      <c r="E53" s="74"/>
      <c r="F53" s="107"/>
      <c r="G53" s="74"/>
      <c r="H53" s="74"/>
      <c r="I53" s="74"/>
      <c r="J53" s="74"/>
      <c r="K53" s="74"/>
      <c r="L53" s="74"/>
      <c r="M53" s="116"/>
      <c r="N53" s="116"/>
      <c r="Z53" s="74"/>
      <c r="AA53" s="107"/>
      <c r="AB53" s="107"/>
      <c r="AC53" s="108"/>
      <c r="AD53" s="109"/>
      <c r="AE53" s="117"/>
      <c r="AF53" s="117"/>
      <c r="AG53" s="111"/>
      <c r="AH53" s="112"/>
      <c r="AI53" s="112"/>
      <c r="AJ53" s="112"/>
      <c r="AK53" s="112"/>
      <c r="AL53" s="112"/>
      <c r="AM53" s="112"/>
    </row>
    <row r="54" spans="1:39" s="73" customFormat="1" ht="18" customHeight="1">
      <c r="A54" s="74"/>
      <c r="B54" s="80" t="s">
        <v>443</v>
      </c>
      <c r="C54" s="74"/>
      <c r="E54" s="74"/>
      <c r="F54" s="107"/>
      <c r="G54" s="74"/>
      <c r="H54" s="74"/>
      <c r="I54" s="74"/>
      <c r="J54" s="74"/>
      <c r="K54" s="74"/>
      <c r="L54" s="74"/>
      <c r="M54" s="116"/>
      <c r="N54" s="116"/>
      <c r="Z54" s="74"/>
      <c r="AA54" s="107"/>
      <c r="AB54" s="107"/>
      <c r="AC54" s="108"/>
      <c r="AD54" s="109"/>
      <c r="AE54" s="118"/>
      <c r="AF54" s="118"/>
      <c r="AG54" s="111"/>
      <c r="AH54" s="112"/>
      <c r="AI54" s="112"/>
      <c r="AJ54" s="112"/>
      <c r="AK54" s="112"/>
      <c r="AL54" s="112"/>
      <c r="AM54" s="112"/>
    </row>
    <row r="55" spans="1:39" s="73" customFormat="1" ht="18" customHeight="1">
      <c r="A55" s="74"/>
      <c r="B55" s="80" t="s">
        <v>444</v>
      </c>
      <c r="C55" s="74"/>
      <c r="E55" s="74"/>
      <c r="F55" s="107"/>
      <c r="G55" s="74"/>
      <c r="H55" s="74"/>
      <c r="I55" s="74"/>
      <c r="J55" s="74"/>
      <c r="K55" s="74"/>
      <c r="L55" s="74"/>
      <c r="M55" s="116"/>
      <c r="N55" s="116"/>
      <c r="Z55" s="74"/>
      <c r="AA55" s="107"/>
      <c r="AB55" s="107"/>
      <c r="AC55" s="108"/>
      <c r="AD55" s="109"/>
      <c r="AE55" s="118"/>
      <c r="AF55" s="118"/>
      <c r="AG55" s="111"/>
      <c r="AH55" s="112"/>
      <c r="AI55" s="112"/>
      <c r="AJ55" s="112"/>
      <c r="AK55" s="112"/>
      <c r="AL55" s="112"/>
      <c r="AM55" s="112"/>
    </row>
    <row r="56" ht="18" customHeight="1">
      <c r="B56" s="80" t="s">
        <v>445</v>
      </c>
    </row>
    <row r="57" ht="18" customHeight="1">
      <c r="B57" s="80" t="s">
        <v>446</v>
      </c>
    </row>
    <row r="58" ht="18" customHeight="1">
      <c r="B58" s="91" t="s">
        <v>447</v>
      </c>
    </row>
  </sheetData>
  <sheetProtection/>
  <mergeCells count="52">
    <mergeCell ref="AE53:AF53"/>
    <mergeCell ref="N43:O43"/>
    <mergeCell ref="B48:C48"/>
    <mergeCell ref="D48:W48"/>
    <mergeCell ref="B49:C49"/>
    <mergeCell ref="B50:C50"/>
    <mergeCell ref="B51:C51"/>
    <mergeCell ref="K35:L35"/>
    <mergeCell ref="E36:F36"/>
    <mergeCell ref="H36:I36"/>
    <mergeCell ref="K36:L36"/>
    <mergeCell ref="E39:F39"/>
    <mergeCell ref="D42:E42"/>
    <mergeCell ref="J42:K42"/>
    <mergeCell ref="K32:L32"/>
    <mergeCell ref="O32:T35"/>
    <mergeCell ref="E33:F33"/>
    <mergeCell ref="H33:I33"/>
    <mergeCell ref="K33:L33"/>
    <mergeCell ref="E34:F34"/>
    <mergeCell ref="H34:I34"/>
    <mergeCell ref="K34:L34"/>
    <mergeCell ref="E35:F35"/>
    <mergeCell ref="H35:I35"/>
    <mergeCell ref="G23:H23"/>
    <mergeCell ref="E27:F27"/>
    <mergeCell ref="E28:F28"/>
    <mergeCell ref="E29:F29"/>
    <mergeCell ref="E30:F30"/>
    <mergeCell ref="E32:F32"/>
    <mergeCell ref="H32:I32"/>
    <mergeCell ref="D13:E13"/>
    <mergeCell ref="B16:C16"/>
    <mergeCell ref="D16:E16"/>
    <mergeCell ref="D17:E17"/>
    <mergeCell ref="D18:E18"/>
    <mergeCell ref="C23:D23"/>
    <mergeCell ref="G8:H8"/>
    <mergeCell ref="I8:W8"/>
    <mergeCell ref="D10:E10"/>
    <mergeCell ref="B11:C11"/>
    <mergeCell ref="D11:E11"/>
    <mergeCell ref="B12:C12"/>
    <mergeCell ref="D12:E12"/>
    <mergeCell ref="A1:W1"/>
    <mergeCell ref="B6:C6"/>
    <mergeCell ref="D6:E6"/>
    <mergeCell ref="G6:H6"/>
    <mergeCell ref="I6:W6"/>
    <mergeCell ref="B7:C7"/>
    <mergeCell ref="G7:H7"/>
    <mergeCell ref="I7:W7"/>
  </mergeCells>
  <printOptions/>
  <pageMargins left="0.7874015748031497" right="0.3937007874015748" top="0.5905511811023623" bottom="0.3937007874015748" header="0.5118110236220472" footer="0.5118110236220472"/>
  <pageSetup fitToHeight="1" fitToWidth="1" horizontalDpi="600" verticalDpi="600" orientation="portrait" paperSize="9" scale="83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J51"/>
  <sheetViews>
    <sheetView view="pageBreakPreview" zoomScaleNormal="75" zoomScaleSheetLayoutView="100" zoomScalePageLayoutView="0" workbookViewId="0" topLeftCell="A1">
      <pane ySplit="8" topLeftCell="A9" activePane="bottomLeft" state="frozen"/>
      <selection pane="topLeft" activeCell="O13" sqref="O13"/>
      <selection pane="bottomLeft" activeCell="O13" sqref="O13"/>
    </sheetView>
  </sheetViews>
  <sheetFormatPr defaultColWidth="9.140625" defaultRowHeight="15"/>
  <cols>
    <col min="1" max="1" width="4.57421875" style="119" customWidth="1"/>
    <col min="2" max="2" width="11.00390625" style="120" bestFit="1" customWidth="1"/>
    <col min="3" max="3" width="14.57421875" style="119" customWidth="1"/>
    <col min="4" max="4" width="9.57421875" style="119" customWidth="1"/>
    <col min="5" max="5" width="14.57421875" style="119" customWidth="1"/>
    <col min="6" max="6" width="9.57421875" style="119" customWidth="1"/>
    <col min="7" max="7" width="14.57421875" style="119" customWidth="1"/>
    <col min="8" max="8" width="9.57421875" style="119" customWidth="1"/>
    <col min="9" max="9" width="14.57421875" style="119" customWidth="1"/>
    <col min="10" max="10" width="9.57421875" style="119" customWidth="1"/>
    <col min="11" max="16384" width="9.00390625" style="119" customWidth="1"/>
  </cols>
  <sheetData>
    <row r="1" spans="1:10" ht="17.25">
      <c r="A1" s="119" t="s">
        <v>448</v>
      </c>
      <c r="J1" s="121"/>
    </row>
    <row r="3" spans="1:10" ht="13.5">
      <c r="A3" s="122" t="s">
        <v>449</v>
      </c>
      <c r="B3" s="123" t="s">
        <v>450</v>
      </c>
      <c r="C3" s="124" t="s">
        <v>451</v>
      </c>
      <c r="D3" s="124"/>
      <c r="E3" s="124"/>
      <c r="F3" s="124"/>
      <c r="G3" s="124" t="s">
        <v>452</v>
      </c>
      <c r="H3" s="124"/>
      <c r="I3" s="124"/>
      <c r="J3" s="124"/>
    </row>
    <row r="4" spans="1:10" ht="13.5">
      <c r="A4" s="125">
        <v>1</v>
      </c>
      <c r="B4" s="126" t="s">
        <v>453</v>
      </c>
      <c r="C4" s="124" t="s">
        <v>454</v>
      </c>
      <c r="D4" s="124"/>
      <c r="E4" s="124" t="s">
        <v>455</v>
      </c>
      <c r="F4" s="124"/>
      <c r="G4" s="124" t="s">
        <v>454</v>
      </c>
      <c r="H4" s="124"/>
      <c r="I4" s="124" t="s">
        <v>455</v>
      </c>
      <c r="J4" s="124"/>
    </row>
    <row r="5" spans="1:10" ht="13.5">
      <c r="A5" s="127"/>
      <c r="B5" s="126"/>
      <c r="C5" s="128" t="s">
        <v>456</v>
      </c>
      <c r="D5" s="129" t="s">
        <v>457</v>
      </c>
      <c r="E5" s="130"/>
      <c r="F5" s="131"/>
      <c r="G5" s="128" t="s">
        <v>456</v>
      </c>
      <c r="H5" s="129" t="s">
        <v>457</v>
      </c>
      <c r="I5" s="130"/>
      <c r="J5" s="131"/>
    </row>
    <row r="7" spans="1:10" ht="13.5">
      <c r="A7" s="132" t="s">
        <v>449</v>
      </c>
      <c r="B7" s="126" t="s">
        <v>458</v>
      </c>
      <c r="C7" s="124" t="s">
        <v>459</v>
      </c>
      <c r="D7" s="124"/>
      <c r="E7" s="124"/>
      <c r="F7" s="124"/>
      <c r="G7" s="124" t="s">
        <v>460</v>
      </c>
      <c r="H7" s="124"/>
      <c r="I7" s="124"/>
      <c r="J7" s="124"/>
    </row>
    <row r="8" spans="1:10" ht="14.25" thickBot="1">
      <c r="A8" s="133"/>
      <c r="B8" s="134"/>
      <c r="C8" s="135" t="s">
        <v>454</v>
      </c>
      <c r="D8" s="135"/>
      <c r="E8" s="135" t="s">
        <v>455</v>
      </c>
      <c r="F8" s="135"/>
      <c r="G8" s="135" t="s">
        <v>454</v>
      </c>
      <c r="H8" s="135"/>
      <c r="I8" s="135" t="s">
        <v>455</v>
      </c>
      <c r="J8" s="135"/>
    </row>
    <row r="9" spans="1:10" ht="14.25" thickTop="1">
      <c r="A9" s="136">
        <v>18</v>
      </c>
      <c r="B9" s="137" t="s">
        <v>461</v>
      </c>
      <c r="C9" s="138" t="s">
        <v>456</v>
      </c>
      <c r="D9" s="139" t="s">
        <v>462</v>
      </c>
      <c r="E9" s="138"/>
      <c r="F9" s="140"/>
      <c r="G9" s="138"/>
      <c r="H9" s="140"/>
      <c r="I9" s="138"/>
      <c r="J9" s="140"/>
    </row>
    <row r="10" spans="1:10" ht="13.5">
      <c r="A10" s="136">
        <v>18</v>
      </c>
      <c r="B10" s="137" t="s">
        <v>463</v>
      </c>
      <c r="C10" s="138" t="s">
        <v>456</v>
      </c>
      <c r="D10" s="141" t="s">
        <v>464</v>
      </c>
      <c r="E10" s="138"/>
      <c r="F10" s="140"/>
      <c r="G10" s="138"/>
      <c r="H10" s="140"/>
      <c r="I10" s="138"/>
      <c r="J10" s="140"/>
    </row>
    <row r="11" spans="1:10" ht="13.5">
      <c r="A11" s="136">
        <v>18</v>
      </c>
      <c r="B11" s="137" t="s">
        <v>465</v>
      </c>
      <c r="C11" s="138" t="s">
        <v>456</v>
      </c>
      <c r="D11" s="141" t="s">
        <v>466</v>
      </c>
      <c r="E11" s="138"/>
      <c r="F11" s="140"/>
      <c r="G11" s="138"/>
      <c r="H11" s="140"/>
      <c r="I11" s="138"/>
      <c r="J11" s="140"/>
    </row>
    <row r="12" spans="1:10" ht="13.5">
      <c r="A12" s="136">
        <v>18</v>
      </c>
      <c r="B12" s="137" t="s">
        <v>467</v>
      </c>
      <c r="C12" s="138" t="s">
        <v>456</v>
      </c>
      <c r="D12" s="141" t="s">
        <v>468</v>
      </c>
      <c r="E12" s="138"/>
      <c r="F12" s="140"/>
      <c r="G12" s="138"/>
      <c r="H12" s="140"/>
      <c r="I12" s="138"/>
      <c r="J12" s="140"/>
    </row>
    <row r="13" spans="1:10" ht="13.5">
      <c r="A13" s="136">
        <v>18</v>
      </c>
      <c r="B13" s="137" t="s">
        <v>469</v>
      </c>
      <c r="C13" s="138" t="s">
        <v>456</v>
      </c>
      <c r="D13" s="141" t="s">
        <v>462</v>
      </c>
      <c r="E13" s="138"/>
      <c r="F13" s="140"/>
      <c r="G13" s="138"/>
      <c r="H13" s="140"/>
      <c r="I13" s="138"/>
      <c r="J13" s="140"/>
    </row>
    <row r="14" spans="1:10" ht="13.5">
      <c r="A14" s="136">
        <v>18</v>
      </c>
      <c r="B14" s="137" t="s">
        <v>470</v>
      </c>
      <c r="C14" s="138" t="s">
        <v>456</v>
      </c>
      <c r="D14" s="141" t="s">
        <v>471</v>
      </c>
      <c r="E14" s="138"/>
      <c r="F14" s="140"/>
      <c r="G14" s="138"/>
      <c r="H14" s="140"/>
      <c r="I14" s="138"/>
      <c r="J14" s="140"/>
    </row>
    <row r="15" spans="1:10" ht="13.5">
      <c r="A15" s="136">
        <v>18</v>
      </c>
      <c r="B15" s="137" t="s">
        <v>472</v>
      </c>
      <c r="C15" s="138" t="s">
        <v>456</v>
      </c>
      <c r="D15" s="141" t="s">
        <v>462</v>
      </c>
      <c r="E15" s="138"/>
      <c r="F15" s="140"/>
      <c r="G15" s="138"/>
      <c r="H15" s="140"/>
      <c r="I15" s="138"/>
      <c r="J15" s="140"/>
    </row>
    <row r="16" spans="1:10" ht="13.5">
      <c r="A16" s="136">
        <v>18</v>
      </c>
      <c r="B16" s="137" t="s">
        <v>473</v>
      </c>
      <c r="C16" s="138" t="s">
        <v>456</v>
      </c>
      <c r="D16" s="141" t="s">
        <v>474</v>
      </c>
      <c r="E16" s="138"/>
      <c r="F16" s="140"/>
      <c r="G16" s="138"/>
      <c r="H16" s="140"/>
      <c r="I16" s="138"/>
      <c r="J16" s="140"/>
    </row>
    <row r="17" spans="1:10" ht="13.5">
      <c r="A17" s="136">
        <v>19</v>
      </c>
      <c r="B17" s="142" t="s">
        <v>475</v>
      </c>
      <c r="C17" s="138" t="s">
        <v>456</v>
      </c>
      <c r="D17" s="141"/>
      <c r="E17" s="138"/>
      <c r="F17" s="140"/>
      <c r="G17" s="138"/>
      <c r="H17" s="140"/>
      <c r="I17" s="138"/>
      <c r="J17" s="140"/>
    </row>
    <row r="18" spans="1:10" ht="13.5">
      <c r="A18" s="136">
        <v>24</v>
      </c>
      <c r="B18" s="137" t="s">
        <v>476</v>
      </c>
      <c r="C18" s="138" t="s">
        <v>456</v>
      </c>
      <c r="D18" s="141"/>
      <c r="E18" s="138" t="s">
        <v>477</v>
      </c>
      <c r="F18" s="140" t="s">
        <v>478</v>
      </c>
      <c r="G18" s="138"/>
      <c r="H18" s="140"/>
      <c r="I18" s="138"/>
      <c r="J18" s="140"/>
    </row>
    <row r="19" spans="1:10" ht="13.5">
      <c r="A19" s="136">
        <v>19</v>
      </c>
      <c r="B19" s="137" t="s">
        <v>479</v>
      </c>
      <c r="C19" s="138" t="s">
        <v>456</v>
      </c>
      <c r="D19" s="141"/>
      <c r="E19" s="138"/>
      <c r="F19" s="140"/>
      <c r="G19" s="138"/>
      <c r="H19" s="140"/>
      <c r="I19" s="138"/>
      <c r="J19" s="140"/>
    </row>
    <row r="20" spans="1:10" ht="13.5">
      <c r="A20" s="136">
        <v>19</v>
      </c>
      <c r="B20" s="137" t="s">
        <v>480</v>
      </c>
      <c r="C20" s="138" t="s">
        <v>456</v>
      </c>
      <c r="D20" s="141"/>
      <c r="E20" s="138"/>
      <c r="F20" s="140"/>
      <c r="G20" s="138"/>
      <c r="H20" s="140"/>
      <c r="I20" s="138"/>
      <c r="J20" s="140"/>
    </row>
    <row r="21" spans="1:10" ht="13.5">
      <c r="A21" s="136">
        <v>19</v>
      </c>
      <c r="B21" s="137" t="s">
        <v>481</v>
      </c>
      <c r="C21" s="138" t="s">
        <v>456</v>
      </c>
      <c r="D21" s="141"/>
      <c r="E21" s="138"/>
      <c r="F21" s="140"/>
      <c r="G21" s="138"/>
      <c r="H21" s="140"/>
      <c r="I21" s="138"/>
      <c r="J21" s="140"/>
    </row>
    <row r="22" spans="1:10" ht="13.5">
      <c r="A22" s="136">
        <v>19</v>
      </c>
      <c r="B22" s="137" t="s">
        <v>482</v>
      </c>
      <c r="C22" s="138" t="s">
        <v>456</v>
      </c>
      <c r="D22" s="141"/>
      <c r="E22" s="138"/>
      <c r="F22" s="140"/>
      <c r="G22" s="138"/>
      <c r="H22" s="140"/>
      <c r="I22" s="138"/>
      <c r="J22" s="140"/>
    </row>
    <row r="23" spans="1:10" ht="13.5">
      <c r="A23" s="136">
        <v>24</v>
      </c>
      <c r="B23" s="137" t="s">
        <v>483</v>
      </c>
      <c r="C23" s="138" t="s">
        <v>456</v>
      </c>
      <c r="D23" s="141"/>
      <c r="E23" s="138" t="s">
        <v>477</v>
      </c>
      <c r="F23" s="140" t="s">
        <v>484</v>
      </c>
      <c r="G23" s="138"/>
      <c r="H23" s="140"/>
      <c r="I23" s="138"/>
      <c r="J23" s="140"/>
    </row>
    <row r="24" spans="1:10" ht="13.5">
      <c r="A24" s="136">
        <v>19</v>
      </c>
      <c r="B24" s="137" t="s">
        <v>485</v>
      </c>
      <c r="C24" s="138" t="s">
        <v>456</v>
      </c>
      <c r="D24" s="141"/>
      <c r="E24" s="138"/>
      <c r="F24" s="140"/>
      <c r="G24" s="138"/>
      <c r="H24" s="140"/>
      <c r="I24" s="138"/>
      <c r="J24" s="140"/>
    </row>
    <row r="25" spans="1:10" ht="13.5">
      <c r="A25" s="136">
        <v>19</v>
      </c>
      <c r="B25" s="137" t="s">
        <v>486</v>
      </c>
      <c r="C25" s="138" t="s">
        <v>456</v>
      </c>
      <c r="D25" s="141"/>
      <c r="E25" s="138" t="s">
        <v>477</v>
      </c>
      <c r="F25" s="140" t="s">
        <v>487</v>
      </c>
      <c r="G25" s="138"/>
      <c r="H25" s="140"/>
      <c r="I25" s="138"/>
      <c r="J25" s="140"/>
    </row>
    <row r="26" spans="1:10" ht="13.5">
      <c r="A26" s="136">
        <v>19</v>
      </c>
      <c r="B26" s="137" t="s">
        <v>488</v>
      </c>
      <c r="C26" s="138" t="s">
        <v>456</v>
      </c>
      <c r="D26" s="141"/>
      <c r="E26" s="138"/>
      <c r="F26" s="140"/>
      <c r="G26" s="138"/>
      <c r="H26" s="140"/>
      <c r="I26" s="138"/>
      <c r="J26" s="140"/>
    </row>
    <row r="27" spans="1:10" ht="13.5">
      <c r="A27" s="136">
        <v>20</v>
      </c>
      <c r="B27" s="137" t="s">
        <v>489</v>
      </c>
      <c r="C27" s="138" t="s">
        <v>456</v>
      </c>
      <c r="D27" s="141"/>
      <c r="E27" s="138"/>
      <c r="F27" s="140"/>
      <c r="G27" s="138"/>
      <c r="H27" s="140"/>
      <c r="I27" s="138"/>
      <c r="J27" s="140"/>
    </row>
    <row r="28" spans="1:10" ht="13.5">
      <c r="A28" s="136">
        <v>20</v>
      </c>
      <c r="B28" s="137" t="s">
        <v>490</v>
      </c>
      <c r="C28" s="138" t="s">
        <v>456</v>
      </c>
      <c r="D28" s="141" t="s">
        <v>491</v>
      </c>
      <c r="E28" s="138"/>
      <c r="F28" s="140"/>
      <c r="G28" s="138"/>
      <c r="H28" s="140"/>
      <c r="I28" s="138"/>
      <c r="J28" s="140"/>
    </row>
    <row r="29" spans="1:10" ht="13.5">
      <c r="A29" s="136">
        <v>20</v>
      </c>
      <c r="B29" s="137" t="s">
        <v>492</v>
      </c>
      <c r="C29" s="138" t="s">
        <v>456</v>
      </c>
      <c r="D29" s="141" t="s">
        <v>462</v>
      </c>
      <c r="E29" s="138"/>
      <c r="F29" s="140"/>
      <c r="G29" s="138"/>
      <c r="H29" s="140"/>
      <c r="I29" s="138"/>
      <c r="J29" s="140"/>
    </row>
    <row r="30" spans="1:10" ht="13.5">
      <c r="A30" s="136">
        <v>20</v>
      </c>
      <c r="B30" s="137" t="s">
        <v>493</v>
      </c>
      <c r="C30" s="138" t="s">
        <v>456</v>
      </c>
      <c r="D30" s="141" t="s">
        <v>462</v>
      </c>
      <c r="E30" s="138"/>
      <c r="F30" s="140"/>
      <c r="G30" s="138"/>
      <c r="H30" s="140"/>
      <c r="I30" s="138"/>
      <c r="J30" s="140"/>
    </row>
    <row r="31" spans="1:10" ht="13.5">
      <c r="A31" s="136">
        <v>20</v>
      </c>
      <c r="B31" s="137" t="s">
        <v>494</v>
      </c>
      <c r="C31" s="138" t="s">
        <v>456</v>
      </c>
      <c r="D31" s="141" t="s">
        <v>495</v>
      </c>
      <c r="E31" s="138"/>
      <c r="F31" s="140"/>
      <c r="G31" s="138"/>
      <c r="H31" s="140"/>
      <c r="I31" s="138"/>
      <c r="J31" s="140"/>
    </row>
    <row r="32" spans="1:10" ht="13.5">
      <c r="A32" s="136">
        <v>20</v>
      </c>
      <c r="B32" s="137" t="s">
        <v>496</v>
      </c>
      <c r="C32" s="138" t="s">
        <v>456</v>
      </c>
      <c r="D32" s="141" t="s">
        <v>462</v>
      </c>
      <c r="E32" s="138"/>
      <c r="F32" s="140"/>
      <c r="G32" s="138"/>
      <c r="H32" s="140"/>
      <c r="I32" s="138"/>
      <c r="J32" s="140"/>
    </row>
    <row r="33" spans="1:10" ht="13.5">
      <c r="A33" s="136">
        <v>20</v>
      </c>
      <c r="B33" s="137" t="s">
        <v>497</v>
      </c>
      <c r="C33" s="138" t="s">
        <v>456</v>
      </c>
      <c r="D33" s="141" t="s">
        <v>498</v>
      </c>
      <c r="E33" s="138"/>
      <c r="F33" s="140"/>
      <c r="G33" s="138"/>
      <c r="H33" s="140"/>
      <c r="I33" s="138"/>
      <c r="J33" s="140"/>
    </row>
    <row r="34" spans="1:10" ht="13.5">
      <c r="A34" s="136">
        <v>20</v>
      </c>
      <c r="B34" s="137" t="s">
        <v>499</v>
      </c>
      <c r="C34" s="138" t="s">
        <v>456</v>
      </c>
      <c r="D34" s="141" t="s">
        <v>462</v>
      </c>
      <c r="E34" s="138"/>
      <c r="F34" s="140"/>
      <c r="G34" s="138"/>
      <c r="H34" s="140"/>
      <c r="I34" s="138"/>
      <c r="J34" s="140"/>
    </row>
    <row r="35" spans="1:10" ht="13.5">
      <c r="A35" s="136">
        <v>20</v>
      </c>
      <c r="B35" s="137" t="s">
        <v>500</v>
      </c>
      <c r="C35" s="138" t="s">
        <v>456</v>
      </c>
      <c r="D35" s="141" t="s">
        <v>462</v>
      </c>
      <c r="E35" s="138"/>
      <c r="F35" s="140"/>
      <c r="G35" s="138"/>
      <c r="H35" s="140"/>
      <c r="I35" s="138"/>
      <c r="J35" s="140"/>
    </row>
    <row r="36" spans="1:10" ht="13.5">
      <c r="A36" s="136">
        <v>20</v>
      </c>
      <c r="B36" s="137" t="s">
        <v>501</v>
      </c>
      <c r="C36" s="138" t="s">
        <v>456</v>
      </c>
      <c r="D36" s="141" t="s">
        <v>491</v>
      </c>
      <c r="E36" s="138"/>
      <c r="F36" s="140"/>
      <c r="G36" s="138"/>
      <c r="H36" s="140"/>
      <c r="I36" s="138"/>
      <c r="J36" s="140"/>
    </row>
    <row r="37" spans="1:10" ht="13.5">
      <c r="A37" s="136">
        <v>20</v>
      </c>
      <c r="B37" s="137" t="s">
        <v>502</v>
      </c>
      <c r="C37" s="138" t="s">
        <v>456</v>
      </c>
      <c r="D37" s="141" t="s">
        <v>471</v>
      </c>
      <c r="E37" s="138"/>
      <c r="F37" s="140"/>
      <c r="G37" s="138"/>
      <c r="H37" s="140"/>
      <c r="I37" s="138"/>
      <c r="J37" s="140"/>
    </row>
    <row r="38" spans="1:10" ht="13.5">
      <c r="A38" s="136">
        <v>20</v>
      </c>
      <c r="B38" s="137" t="s">
        <v>503</v>
      </c>
      <c r="C38" s="138" t="s">
        <v>456</v>
      </c>
      <c r="D38" s="141" t="s">
        <v>504</v>
      </c>
      <c r="E38" s="138"/>
      <c r="F38" s="140"/>
      <c r="G38" s="138"/>
      <c r="H38" s="140"/>
      <c r="I38" s="138"/>
      <c r="J38" s="140"/>
    </row>
    <row r="39" spans="1:10" ht="13.5">
      <c r="A39" s="136">
        <v>23</v>
      </c>
      <c r="B39" s="137" t="s">
        <v>505</v>
      </c>
      <c r="C39" s="138" t="s">
        <v>456</v>
      </c>
      <c r="D39" s="141" t="s">
        <v>462</v>
      </c>
      <c r="E39" s="138"/>
      <c r="F39" s="140"/>
      <c r="G39" s="138"/>
      <c r="H39" s="140"/>
      <c r="I39" s="138"/>
      <c r="J39" s="140"/>
    </row>
    <row r="40" spans="1:10" ht="13.5">
      <c r="A40" s="136">
        <v>34</v>
      </c>
      <c r="B40" s="137" t="s">
        <v>506</v>
      </c>
      <c r="C40" s="138" t="s">
        <v>456</v>
      </c>
      <c r="D40" s="141" t="s">
        <v>491</v>
      </c>
      <c r="E40" s="138"/>
      <c r="F40" s="140"/>
      <c r="G40" s="138"/>
      <c r="H40" s="140"/>
      <c r="I40" s="138"/>
      <c r="J40" s="140"/>
    </row>
    <row r="41" spans="1:10" ht="13.5">
      <c r="A41" s="143">
        <v>36</v>
      </c>
      <c r="B41" s="144" t="s">
        <v>507</v>
      </c>
      <c r="C41" s="145" t="s">
        <v>456</v>
      </c>
      <c r="D41" s="146" t="s">
        <v>508</v>
      </c>
      <c r="E41" s="138"/>
      <c r="F41" s="140"/>
      <c r="G41" s="138"/>
      <c r="H41" s="140"/>
      <c r="I41" s="138"/>
      <c r="J41" s="140"/>
    </row>
    <row r="42" spans="1:10" ht="13.5">
      <c r="A42" s="143">
        <v>36</v>
      </c>
      <c r="B42" s="144" t="s">
        <v>509</v>
      </c>
      <c r="C42" s="145" t="s">
        <v>456</v>
      </c>
      <c r="D42" s="146" t="s">
        <v>462</v>
      </c>
      <c r="E42" s="138"/>
      <c r="F42" s="140"/>
      <c r="G42" s="138"/>
      <c r="H42" s="140"/>
      <c r="I42" s="138"/>
      <c r="J42" s="140"/>
    </row>
    <row r="43" spans="1:10" ht="13.5">
      <c r="A43" s="143">
        <v>36</v>
      </c>
      <c r="B43" s="144" t="s">
        <v>510</v>
      </c>
      <c r="C43" s="145" t="s">
        <v>477</v>
      </c>
      <c r="D43" s="146" t="s">
        <v>511</v>
      </c>
      <c r="E43" s="138"/>
      <c r="F43" s="140"/>
      <c r="G43" s="138"/>
      <c r="H43" s="140"/>
      <c r="I43" s="138"/>
      <c r="J43" s="140"/>
    </row>
    <row r="44" spans="1:10" ht="13.5">
      <c r="A44" s="143">
        <v>36</v>
      </c>
      <c r="B44" s="144" t="s">
        <v>512</v>
      </c>
      <c r="C44" s="145" t="s">
        <v>477</v>
      </c>
      <c r="D44" s="146" t="s">
        <v>513</v>
      </c>
      <c r="E44" s="138"/>
      <c r="F44" s="140"/>
      <c r="G44" s="138"/>
      <c r="H44" s="140"/>
      <c r="I44" s="138"/>
      <c r="J44" s="140"/>
    </row>
    <row r="45" spans="1:10" ht="13.5">
      <c r="A45" s="143">
        <v>36</v>
      </c>
      <c r="B45" s="144" t="s">
        <v>514</v>
      </c>
      <c r="C45" s="145" t="s">
        <v>456</v>
      </c>
      <c r="D45" s="146" t="s">
        <v>498</v>
      </c>
      <c r="E45" s="138"/>
      <c r="F45" s="140"/>
      <c r="G45" s="138"/>
      <c r="H45" s="140"/>
      <c r="I45" s="138"/>
      <c r="J45" s="140"/>
    </row>
    <row r="46" spans="1:10" ht="13.5">
      <c r="A46" s="143">
        <v>36</v>
      </c>
      <c r="B46" s="144" t="s">
        <v>515</v>
      </c>
      <c r="C46" s="145" t="s">
        <v>456</v>
      </c>
      <c r="D46" s="146" t="s">
        <v>462</v>
      </c>
      <c r="E46" s="138"/>
      <c r="F46" s="140"/>
      <c r="G46" s="138"/>
      <c r="H46" s="140"/>
      <c r="I46" s="138"/>
      <c r="J46" s="140"/>
    </row>
    <row r="47" spans="1:10" ht="13.5">
      <c r="A47" s="143">
        <v>36</v>
      </c>
      <c r="B47" s="144" t="s">
        <v>516</v>
      </c>
      <c r="C47" s="145" t="s">
        <v>456</v>
      </c>
      <c r="D47" s="146" t="s">
        <v>491</v>
      </c>
      <c r="E47" s="138"/>
      <c r="F47" s="140"/>
      <c r="G47" s="138"/>
      <c r="H47" s="140"/>
      <c r="I47" s="138"/>
      <c r="J47" s="140"/>
    </row>
    <row r="48" spans="1:10" ht="13.5">
      <c r="A48" s="143">
        <v>36</v>
      </c>
      <c r="B48" s="144" t="s">
        <v>517</v>
      </c>
      <c r="C48" s="145" t="s">
        <v>456</v>
      </c>
      <c r="D48" s="146" t="s">
        <v>508</v>
      </c>
      <c r="E48" s="138"/>
      <c r="F48" s="140"/>
      <c r="G48" s="138"/>
      <c r="H48" s="140"/>
      <c r="I48" s="138"/>
      <c r="J48" s="140"/>
    </row>
    <row r="49" spans="1:10" ht="13.5">
      <c r="A49" s="136"/>
      <c r="B49" s="137"/>
      <c r="C49" s="138"/>
      <c r="D49" s="141"/>
      <c r="E49" s="138"/>
      <c r="F49" s="140"/>
      <c r="G49" s="138"/>
      <c r="H49" s="140"/>
      <c r="I49" s="138"/>
      <c r="J49" s="140"/>
    </row>
    <row r="50" spans="1:10" ht="13.5">
      <c r="A50" s="136"/>
      <c r="B50" s="137"/>
      <c r="C50" s="138"/>
      <c r="D50" s="147"/>
      <c r="E50" s="138"/>
      <c r="F50" s="140"/>
      <c r="G50" s="138"/>
      <c r="H50" s="140"/>
      <c r="I50" s="138"/>
      <c r="J50" s="140"/>
    </row>
    <row r="51" spans="1:10" ht="13.5">
      <c r="A51" s="148"/>
      <c r="B51" s="123" t="s">
        <v>518</v>
      </c>
      <c r="C51" s="149">
        <f>COUNTA(C9:C50)</f>
        <v>40</v>
      </c>
      <c r="D51" s="150"/>
      <c r="E51" s="151">
        <f>COUNTA(E9:E50)</f>
        <v>3</v>
      </c>
      <c r="F51" s="151"/>
      <c r="G51" s="151">
        <f>COUNTA(G9:G50)</f>
        <v>0</v>
      </c>
      <c r="H51" s="151"/>
      <c r="I51" s="151">
        <f>COUNTA(I9:I50)</f>
        <v>0</v>
      </c>
      <c r="J51" s="151"/>
    </row>
  </sheetData>
  <sheetProtection/>
  <mergeCells count="20">
    <mergeCell ref="C51:D51"/>
    <mergeCell ref="E51:F51"/>
    <mergeCell ref="G51:H51"/>
    <mergeCell ref="I51:J51"/>
    <mergeCell ref="A7:A8"/>
    <mergeCell ref="B7:B8"/>
    <mergeCell ref="C7:F7"/>
    <mergeCell ref="G7:J7"/>
    <mergeCell ref="C8:D8"/>
    <mergeCell ref="E8:F8"/>
    <mergeCell ref="G8:H8"/>
    <mergeCell ref="I8:J8"/>
    <mergeCell ref="C3:F3"/>
    <mergeCell ref="G3:J3"/>
    <mergeCell ref="A4:A5"/>
    <mergeCell ref="B4:B5"/>
    <mergeCell ref="C4:D4"/>
    <mergeCell ref="E4:F4"/>
    <mergeCell ref="G4:H4"/>
    <mergeCell ref="I4:J4"/>
  </mergeCells>
  <printOptions/>
  <pageMargins left="0.787" right="0.787" top="0.984" bottom="0.984" header="0.512" footer="0.51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view="pageBreakPreview" zoomScaleSheetLayoutView="100" zoomScalePageLayoutView="0" workbookViewId="0" topLeftCell="A1">
      <selection activeCell="O13" sqref="O13"/>
    </sheetView>
  </sheetViews>
  <sheetFormatPr defaultColWidth="9.140625" defaultRowHeight="15"/>
  <cols>
    <col min="1" max="1" width="9.00390625" style="152" customWidth="1"/>
    <col min="2" max="3" width="10.8515625" style="152" customWidth="1"/>
    <col min="4" max="4" width="9.00390625" style="152" customWidth="1"/>
    <col min="5" max="5" width="9.00390625" style="153" customWidth="1"/>
    <col min="6" max="6" width="27.28125" style="152" bestFit="1" customWidth="1"/>
    <col min="7" max="16384" width="9.00390625" style="152" customWidth="1"/>
  </cols>
  <sheetData>
    <row r="1" ht="13.5">
      <c r="A1" s="152" t="s">
        <v>519</v>
      </c>
    </row>
    <row r="2" ht="14.25" thickBot="1"/>
    <row r="3" spans="1:6" ht="13.5">
      <c r="A3" s="154" t="s">
        <v>520</v>
      </c>
      <c r="B3" s="155" t="s">
        <v>458</v>
      </c>
      <c r="C3" s="155" t="s">
        <v>521</v>
      </c>
      <c r="D3" s="156" t="s">
        <v>396</v>
      </c>
      <c r="E3" s="157" t="s">
        <v>522</v>
      </c>
      <c r="F3" s="158" t="s">
        <v>523</v>
      </c>
    </row>
    <row r="4" spans="1:6" ht="13.5">
      <c r="A4" s="159"/>
      <c r="B4" s="160"/>
      <c r="C4" s="160"/>
      <c r="D4" s="161"/>
      <c r="E4" s="162"/>
      <c r="F4" s="163"/>
    </row>
    <row r="5" spans="1:6" s="170" customFormat="1" ht="13.5">
      <c r="A5" s="164" t="s">
        <v>524</v>
      </c>
      <c r="B5" s="165" t="s">
        <v>525</v>
      </c>
      <c r="C5" s="166"/>
      <c r="D5" s="167"/>
      <c r="E5" s="168" t="s">
        <v>526</v>
      </c>
      <c r="F5" s="169"/>
    </row>
    <row r="6" spans="1:6" s="170" customFormat="1" ht="13.5">
      <c r="A6" s="171"/>
      <c r="B6" s="165" t="s">
        <v>527</v>
      </c>
      <c r="C6" s="172"/>
      <c r="D6" s="173"/>
      <c r="E6" s="168" t="s">
        <v>526</v>
      </c>
      <c r="F6" s="174"/>
    </row>
    <row r="7" spans="1:6" ht="13.5">
      <c r="A7" s="171"/>
      <c r="B7" s="165" t="s">
        <v>528</v>
      </c>
      <c r="C7" s="175"/>
      <c r="D7" s="176">
        <v>80</v>
      </c>
      <c r="E7" s="177"/>
      <c r="F7" s="178"/>
    </row>
    <row r="8" spans="1:6" ht="13.5">
      <c r="A8" s="171"/>
      <c r="B8" s="179" t="s">
        <v>529</v>
      </c>
      <c r="C8" s="180" t="s">
        <v>530</v>
      </c>
      <c r="D8" s="181"/>
      <c r="E8" s="182">
        <v>15480</v>
      </c>
      <c r="F8" s="183" t="s">
        <v>531</v>
      </c>
    </row>
    <row r="9" spans="1:6" ht="13.5">
      <c r="A9" s="171"/>
      <c r="B9" s="165" t="s">
        <v>532</v>
      </c>
      <c r="C9" s="175" t="s">
        <v>533</v>
      </c>
      <c r="D9" s="176"/>
      <c r="E9" s="177">
        <v>17793</v>
      </c>
      <c r="F9" s="178"/>
    </row>
    <row r="10" spans="1:6" ht="13.5">
      <c r="A10" s="171"/>
      <c r="B10" s="165" t="s">
        <v>512</v>
      </c>
      <c r="C10" s="175" t="s">
        <v>534</v>
      </c>
      <c r="D10" s="176"/>
      <c r="E10" s="177">
        <v>7800</v>
      </c>
      <c r="F10" s="178"/>
    </row>
    <row r="11" spans="1:6" ht="13.5">
      <c r="A11" s="171"/>
      <c r="B11" s="175" t="s">
        <v>516</v>
      </c>
      <c r="C11" s="175"/>
      <c r="D11" s="176"/>
      <c r="E11" s="177">
        <v>1700</v>
      </c>
      <c r="F11" s="178"/>
    </row>
    <row r="12" spans="1:6" ht="13.5">
      <c r="A12" s="171"/>
      <c r="B12" s="175" t="s">
        <v>490</v>
      </c>
      <c r="C12" s="175"/>
      <c r="D12" s="176">
        <v>1</v>
      </c>
      <c r="E12" s="177">
        <v>1</v>
      </c>
      <c r="F12" s="178"/>
    </row>
    <row r="13" spans="1:6" ht="13.5">
      <c r="A13" s="171"/>
      <c r="B13" s="175" t="s">
        <v>492</v>
      </c>
      <c r="C13" s="175"/>
      <c r="D13" s="176"/>
      <c r="E13" s="184">
        <v>649</v>
      </c>
      <c r="F13" s="178"/>
    </row>
    <row r="14" spans="1:6" ht="13.5">
      <c r="A14" s="171"/>
      <c r="B14" s="175" t="s">
        <v>535</v>
      </c>
      <c r="C14" s="175"/>
      <c r="D14" s="176"/>
      <c r="E14" s="184">
        <v>239</v>
      </c>
      <c r="F14" s="178"/>
    </row>
    <row r="15" spans="1:6" ht="14.25" thickBot="1">
      <c r="A15" s="185"/>
      <c r="B15" s="186"/>
      <c r="C15" s="186"/>
      <c r="D15" s="187"/>
      <c r="E15" s="188"/>
      <c r="F15" s="183"/>
    </row>
    <row r="16" spans="1:6" ht="14.25" thickBot="1">
      <c r="A16" s="189" t="s">
        <v>536</v>
      </c>
      <c r="B16" s="190"/>
      <c r="C16" s="191"/>
      <c r="D16" s="191">
        <f>SUM(D5:D15)</f>
        <v>81</v>
      </c>
      <c r="E16" s="192">
        <f>SUM(E5:E15)</f>
        <v>43662</v>
      </c>
      <c r="F16" s="193"/>
    </row>
    <row r="17" ht="14.25" thickBot="1"/>
    <row r="18" spans="1:6" ht="13.5" customHeight="1">
      <c r="A18" s="154" t="s">
        <v>520</v>
      </c>
      <c r="B18" s="194" t="s">
        <v>537</v>
      </c>
      <c r="C18" s="155" t="s">
        <v>521</v>
      </c>
      <c r="D18" s="156" t="s">
        <v>396</v>
      </c>
      <c r="E18" s="157" t="s">
        <v>522</v>
      </c>
      <c r="F18" s="158" t="s">
        <v>523</v>
      </c>
    </row>
    <row r="19" spans="1:6" ht="13.5">
      <c r="A19" s="159"/>
      <c r="B19" s="160"/>
      <c r="C19" s="160"/>
      <c r="D19" s="161"/>
      <c r="E19" s="162"/>
      <c r="F19" s="163"/>
    </row>
    <row r="20" spans="1:6" ht="13.5">
      <c r="A20" s="164" t="s">
        <v>538</v>
      </c>
      <c r="B20" s="195" t="s">
        <v>489</v>
      </c>
      <c r="C20" s="195"/>
      <c r="D20" s="196"/>
      <c r="E20" s="197">
        <v>13</v>
      </c>
      <c r="F20" s="198"/>
    </row>
    <row r="21" spans="1:6" ht="13.5">
      <c r="A21" s="171"/>
      <c r="B21" s="195" t="s">
        <v>490</v>
      </c>
      <c r="C21" s="195"/>
      <c r="D21" s="196">
        <v>5</v>
      </c>
      <c r="E21" s="197">
        <v>5</v>
      </c>
      <c r="F21" s="199"/>
    </row>
    <row r="22" spans="1:6" ht="13.5">
      <c r="A22" s="171"/>
      <c r="B22" s="175" t="s">
        <v>515</v>
      </c>
      <c r="C22" s="175"/>
      <c r="D22" s="176"/>
      <c r="E22" s="200">
        <v>105</v>
      </c>
      <c r="F22" s="178"/>
    </row>
    <row r="23" spans="1:6" ht="13.5">
      <c r="A23" s="171"/>
      <c r="B23" s="175" t="s">
        <v>475</v>
      </c>
      <c r="C23" s="175"/>
      <c r="D23" s="176">
        <v>37</v>
      </c>
      <c r="E23" s="200">
        <v>96</v>
      </c>
      <c r="F23" s="178"/>
    </row>
    <row r="24" spans="1:6" ht="14.25" thickBot="1">
      <c r="A24" s="185"/>
      <c r="B24" s="175"/>
      <c r="C24" s="175"/>
      <c r="D24" s="176"/>
      <c r="E24" s="200"/>
      <c r="F24" s="178"/>
    </row>
    <row r="25" spans="1:6" ht="14.25" thickBot="1">
      <c r="A25" s="189" t="s">
        <v>536</v>
      </c>
      <c r="B25" s="190"/>
      <c r="C25" s="191"/>
      <c r="D25" s="191">
        <f>SUM(D20:D24)</f>
        <v>42</v>
      </c>
      <c r="E25" s="191">
        <f>SUM(E20:E24)</f>
        <v>219</v>
      </c>
      <c r="F25" s="193"/>
    </row>
    <row r="26" ht="14.25" thickBot="1"/>
    <row r="27" spans="1:6" ht="13.5" customHeight="1">
      <c r="A27" s="154" t="s">
        <v>520</v>
      </c>
      <c r="B27" s="155" t="s">
        <v>458</v>
      </c>
      <c r="C27" s="155" t="s">
        <v>521</v>
      </c>
      <c r="D27" s="156" t="s">
        <v>396</v>
      </c>
      <c r="E27" s="157" t="s">
        <v>522</v>
      </c>
      <c r="F27" s="158" t="s">
        <v>523</v>
      </c>
    </row>
    <row r="28" spans="1:6" ht="13.5">
      <c r="A28" s="159"/>
      <c r="B28" s="160"/>
      <c r="C28" s="160"/>
      <c r="D28" s="161"/>
      <c r="E28" s="162"/>
      <c r="F28" s="163"/>
    </row>
    <row r="29" spans="1:6" ht="27" customHeight="1">
      <c r="A29" s="164" t="s">
        <v>539</v>
      </c>
      <c r="B29" s="195" t="s">
        <v>492</v>
      </c>
      <c r="C29" s="195"/>
      <c r="D29" s="196"/>
      <c r="E29" s="201">
        <v>66</v>
      </c>
      <c r="F29" s="199" t="s">
        <v>540</v>
      </c>
    </row>
    <row r="30" spans="1:6" ht="13.5">
      <c r="A30" s="171"/>
      <c r="B30" s="165" t="s">
        <v>475</v>
      </c>
      <c r="C30" s="165"/>
      <c r="D30" s="176"/>
      <c r="E30" s="202">
        <v>698</v>
      </c>
      <c r="F30" s="178" t="s">
        <v>541</v>
      </c>
    </row>
    <row r="31" spans="1:6" ht="27">
      <c r="A31" s="171"/>
      <c r="B31" s="179" t="s">
        <v>488</v>
      </c>
      <c r="C31" s="179"/>
      <c r="D31" s="181">
        <v>12</v>
      </c>
      <c r="E31" s="177">
        <v>417</v>
      </c>
      <c r="F31" s="183" t="s">
        <v>542</v>
      </c>
    </row>
    <row r="32" spans="1:6" ht="27">
      <c r="A32" s="171"/>
      <c r="B32" s="175" t="s">
        <v>469</v>
      </c>
      <c r="C32" s="175"/>
      <c r="D32" s="173">
        <v>3</v>
      </c>
      <c r="E32" s="184">
        <v>3</v>
      </c>
      <c r="F32" s="178" t="s">
        <v>543</v>
      </c>
    </row>
    <row r="33" spans="1:6" ht="27">
      <c r="A33" s="171"/>
      <c r="B33" s="175" t="s">
        <v>544</v>
      </c>
      <c r="C33" s="175"/>
      <c r="D33" s="176"/>
      <c r="E33" s="177">
        <v>0</v>
      </c>
      <c r="F33" s="178" t="s">
        <v>545</v>
      </c>
    </row>
    <row r="34" spans="1:6" ht="13.5">
      <c r="A34" s="171"/>
      <c r="B34" s="175" t="s">
        <v>528</v>
      </c>
      <c r="C34" s="175"/>
      <c r="D34" s="176"/>
      <c r="E34" s="184">
        <v>3780</v>
      </c>
      <c r="F34" s="178" t="s">
        <v>546</v>
      </c>
    </row>
    <row r="35" spans="1:6" ht="27">
      <c r="A35" s="171"/>
      <c r="B35" s="175" t="s">
        <v>547</v>
      </c>
      <c r="C35" s="175"/>
      <c r="D35" s="176"/>
      <c r="E35" s="184">
        <v>1056</v>
      </c>
      <c r="F35" s="178" t="s">
        <v>548</v>
      </c>
    </row>
    <row r="36" spans="1:6" ht="13.5">
      <c r="A36" s="171"/>
      <c r="B36" s="175" t="s">
        <v>549</v>
      </c>
      <c r="C36" s="175"/>
      <c r="D36" s="176"/>
      <c r="E36" s="177">
        <v>1800</v>
      </c>
      <c r="F36" s="178" t="s">
        <v>550</v>
      </c>
    </row>
    <row r="37" spans="1:6" ht="27">
      <c r="A37" s="171"/>
      <c r="B37" s="175" t="s">
        <v>551</v>
      </c>
      <c r="C37" s="175"/>
      <c r="D37" s="176">
        <v>9</v>
      </c>
      <c r="E37" s="177">
        <v>133</v>
      </c>
      <c r="F37" s="178" t="s">
        <v>552</v>
      </c>
    </row>
    <row r="38" spans="1:6" ht="40.5">
      <c r="A38" s="171"/>
      <c r="B38" s="175" t="s">
        <v>553</v>
      </c>
      <c r="C38" s="175"/>
      <c r="D38" s="176"/>
      <c r="E38" s="177">
        <v>7</v>
      </c>
      <c r="F38" s="178" t="s">
        <v>554</v>
      </c>
    </row>
    <row r="39" spans="1:6" ht="27">
      <c r="A39" s="171"/>
      <c r="B39" s="175" t="s">
        <v>461</v>
      </c>
      <c r="C39" s="175"/>
      <c r="D39" s="176"/>
      <c r="E39" s="184">
        <v>567</v>
      </c>
      <c r="F39" s="178" t="s">
        <v>555</v>
      </c>
    </row>
    <row r="40" spans="1:6" ht="27">
      <c r="A40" s="171"/>
      <c r="B40" s="175" t="s">
        <v>556</v>
      </c>
      <c r="C40" s="175"/>
      <c r="D40" s="176"/>
      <c r="E40" s="184">
        <v>59</v>
      </c>
      <c r="F40" s="178" t="s">
        <v>557</v>
      </c>
    </row>
    <row r="41" spans="1:6" ht="27">
      <c r="A41" s="171"/>
      <c r="B41" s="175" t="s">
        <v>490</v>
      </c>
      <c r="C41" s="175"/>
      <c r="D41" s="176"/>
      <c r="E41" s="184">
        <v>1407</v>
      </c>
      <c r="F41" s="178" t="s">
        <v>558</v>
      </c>
    </row>
    <row r="42" spans="1:6" ht="27">
      <c r="A42" s="171" t="s">
        <v>539</v>
      </c>
      <c r="B42" s="175" t="s">
        <v>559</v>
      </c>
      <c r="C42" s="175"/>
      <c r="D42" s="176"/>
      <c r="E42" s="184">
        <v>99</v>
      </c>
      <c r="F42" s="178" t="s">
        <v>560</v>
      </c>
    </row>
    <row r="43" spans="1:6" ht="40.5">
      <c r="A43" s="171"/>
      <c r="B43" s="175" t="s">
        <v>496</v>
      </c>
      <c r="C43" s="175"/>
      <c r="D43" s="203">
        <v>4</v>
      </c>
      <c r="E43" s="184">
        <v>14</v>
      </c>
      <c r="F43" s="178" t="s">
        <v>561</v>
      </c>
    </row>
    <row r="44" spans="1:6" ht="13.5">
      <c r="A44" s="171"/>
      <c r="B44" s="175" t="s">
        <v>497</v>
      </c>
      <c r="C44" s="175"/>
      <c r="D44" s="203"/>
      <c r="E44" s="177">
        <v>14</v>
      </c>
      <c r="F44" s="178" t="s">
        <v>562</v>
      </c>
    </row>
    <row r="45" spans="1:6" ht="27">
      <c r="A45" s="171"/>
      <c r="B45" s="175" t="s">
        <v>500</v>
      </c>
      <c r="C45" s="175"/>
      <c r="D45" s="203"/>
      <c r="E45" s="177">
        <v>0</v>
      </c>
      <c r="F45" s="178" t="s">
        <v>563</v>
      </c>
    </row>
    <row r="46" spans="1:6" ht="27">
      <c r="A46" s="171"/>
      <c r="B46" s="175" t="s">
        <v>501</v>
      </c>
      <c r="C46" s="175"/>
      <c r="D46" s="203"/>
      <c r="E46" s="177">
        <v>0</v>
      </c>
      <c r="F46" s="178" t="s">
        <v>564</v>
      </c>
    </row>
    <row r="47" spans="1:6" ht="27">
      <c r="A47" s="171"/>
      <c r="B47" s="175" t="s">
        <v>502</v>
      </c>
      <c r="C47" s="175"/>
      <c r="D47" s="203"/>
      <c r="E47" s="177">
        <v>0</v>
      </c>
      <c r="F47" s="178" t="s">
        <v>565</v>
      </c>
    </row>
    <row r="48" spans="1:6" ht="27">
      <c r="A48" s="171"/>
      <c r="B48" s="175" t="s">
        <v>566</v>
      </c>
      <c r="C48" s="175"/>
      <c r="D48" s="176"/>
      <c r="E48" s="177">
        <v>92</v>
      </c>
      <c r="F48" s="178" t="s">
        <v>567</v>
      </c>
    </row>
    <row r="49" spans="1:6" ht="27">
      <c r="A49" s="171"/>
      <c r="B49" s="175" t="s">
        <v>503</v>
      </c>
      <c r="C49" s="175"/>
      <c r="D49" s="204">
        <v>1</v>
      </c>
      <c r="E49" s="177">
        <v>5</v>
      </c>
      <c r="F49" s="178" t="s">
        <v>568</v>
      </c>
    </row>
    <row r="50" spans="1:6" ht="13.5">
      <c r="A50" s="171"/>
      <c r="B50" s="175" t="s">
        <v>479</v>
      </c>
      <c r="C50" s="175"/>
      <c r="D50" s="203"/>
      <c r="E50" s="177">
        <v>50</v>
      </c>
      <c r="F50" s="178" t="s">
        <v>569</v>
      </c>
    </row>
    <row r="51" spans="1:6" ht="13.5">
      <c r="A51" s="171"/>
      <c r="B51" s="175" t="s">
        <v>480</v>
      </c>
      <c r="C51" s="175"/>
      <c r="D51" s="173">
        <v>6</v>
      </c>
      <c r="E51" s="184">
        <v>9</v>
      </c>
      <c r="F51" s="178" t="s">
        <v>570</v>
      </c>
    </row>
    <row r="52" spans="1:6" ht="27">
      <c r="A52" s="171"/>
      <c r="B52" s="175" t="s">
        <v>481</v>
      </c>
      <c r="C52" s="175"/>
      <c r="D52" s="173">
        <v>139</v>
      </c>
      <c r="E52" s="184">
        <v>365</v>
      </c>
      <c r="F52" s="178" t="s">
        <v>571</v>
      </c>
    </row>
    <row r="53" spans="1:6" ht="27">
      <c r="A53" s="171"/>
      <c r="B53" s="165" t="s">
        <v>572</v>
      </c>
      <c r="C53" s="165"/>
      <c r="D53" s="173">
        <v>4</v>
      </c>
      <c r="E53" s="184">
        <v>14</v>
      </c>
      <c r="F53" s="178" t="s">
        <v>573</v>
      </c>
    </row>
    <row r="54" spans="1:6" ht="27">
      <c r="A54" s="171"/>
      <c r="B54" s="165" t="s">
        <v>489</v>
      </c>
      <c r="C54" s="165"/>
      <c r="D54" s="176"/>
      <c r="E54" s="184">
        <v>5675</v>
      </c>
      <c r="F54" s="178" t="s">
        <v>574</v>
      </c>
    </row>
    <row r="55" spans="1:6" ht="27">
      <c r="A55" s="171"/>
      <c r="B55" s="165" t="s">
        <v>499</v>
      </c>
      <c r="C55" s="165"/>
      <c r="D55" s="176"/>
      <c r="E55" s="202">
        <v>0</v>
      </c>
      <c r="F55" s="178" t="s">
        <v>575</v>
      </c>
    </row>
    <row r="56" spans="1:6" ht="13.5">
      <c r="A56" s="171"/>
      <c r="B56" s="165" t="s">
        <v>515</v>
      </c>
      <c r="C56" s="165"/>
      <c r="D56" s="176">
        <v>22</v>
      </c>
      <c r="E56" s="202">
        <v>35</v>
      </c>
      <c r="F56" s="178" t="s">
        <v>576</v>
      </c>
    </row>
    <row r="57" spans="1:6" ht="13.5">
      <c r="A57" s="171"/>
      <c r="B57" s="165" t="s">
        <v>507</v>
      </c>
      <c r="C57" s="165"/>
      <c r="D57" s="176"/>
      <c r="E57" s="205">
        <v>4457</v>
      </c>
      <c r="F57" s="178" t="s">
        <v>577</v>
      </c>
    </row>
    <row r="58" spans="1:6" ht="13.5">
      <c r="A58" s="171"/>
      <c r="B58" s="175" t="s">
        <v>578</v>
      </c>
      <c r="C58" s="175"/>
      <c r="D58" s="176"/>
      <c r="E58" s="177">
        <v>3400</v>
      </c>
      <c r="F58" s="178" t="s">
        <v>579</v>
      </c>
    </row>
    <row r="59" spans="1:6" ht="27">
      <c r="A59" s="171"/>
      <c r="B59" s="175" t="s">
        <v>580</v>
      </c>
      <c r="C59" s="175"/>
      <c r="D59" s="176"/>
      <c r="E59" s="184">
        <v>116</v>
      </c>
      <c r="F59" s="178" t="s">
        <v>581</v>
      </c>
    </row>
    <row r="60" spans="1:6" ht="13.5">
      <c r="A60" s="171"/>
      <c r="B60" s="175" t="s">
        <v>494</v>
      </c>
      <c r="C60" s="175"/>
      <c r="D60" s="176"/>
      <c r="E60" s="177">
        <v>56</v>
      </c>
      <c r="F60" s="178" t="s">
        <v>569</v>
      </c>
    </row>
    <row r="61" spans="1:6" ht="13.5">
      <c r="A61" s="171"/>
      <c r="B61" s="175" t="s">
        <v>514</v>
      </c>
      <c r="C61" s="175"/>
      <c r="D61" s="176"/>
      <c r="E61" s="177">
        <v>0</v>
      </c>
      <c r="F61" s="178" t="s">
        <v>582</v>
      </c>
    </row>
    <row r="62" spans="1:6" ht="13.5">
      <c r="A62" s="171"/>
      <c r="B62" s="206" t="s">
        <v>505</v>
      </c>
      <c r="C62" s="175"/>
      <c r="D62" s="176"/>
      <c r="E62" s="184">
        <v>0</v>
      </c>
      <c r="F62" s="174" t="s">
        <v>583</v>
      </c>
    </row>
    <row r="63" spans="1:6" ht="13.5">
      <c r="A63" s="171"/>
      <c r="B63" s="206" t="s">
        <v>510</v>
      </c>
      <c r="C63" s="175"/>
      <c r="D63" s="176"/>
      <c r="E63" s="184">
        <v>2000</v>
      </c>
      <c r="F63" s="174"/>
    </row>
    <row r="64" spans="1:6" ht="14.25" thickBot="1">
      <c r="A64" s="185"/>
      <c r="B64" s="186"/>
      <c r="C64" s="186"/>
      <c r="D64" s="187"/>
      <c r="E64" s="188"/>
      <c r="F64" s="183"/>
    </row>
    <row r="65" spans="1:6" ht="14.25" thickBot="1">
      <c r="A65" s="189" t="s">
        <v>536</v>
      </c>
      <c r="B65" s="190"/>
      <c r="C65" s="191"/>
      <c r="D65" s="207">
        <f>SUM(D29:D64)</f>
        <v>200</v>
      </c>
      <c r="E65" s="192">
        <f>SUM(E29:E64)</f>
        <v>26394</v>
      </c>
      <c r="F65" s="193"/>
    </row>
    <row r="66" ht="14.25" thickBot="1">
      <c r="E66" s="208"/>
    </row>
    <row r="67" spans="1:6" ht="13.5">
      <c r="A67" s="154" t="s">
        <v>520</v>
      </c>
      <c r="B67" s="155" t="s">
        <v>458</v>
      </c>
      <c r="C67" s="155" t="s">
        <v>521</v>
      </c>
      <c r="D67" s="156" t="s">
        <v>396</v>
      </c>
      <c r="E67" s="209" t="s">
        <v>522</v>
      </c>
      <c r="F67" s="158" t="s">
        <v>523</v>
      </c>
    </row>
    <row r="68" spans="1:6" ht="13.5">
      <c r="A68" s="159"/>
      <c r="B68" s="160"/>
      <c r="C68" s="160"/>
      <c r="D68" s="161"/>
      <c r="E68" s="210"/>
      <c r="F68" s="163"/>
    </row>
    <row r="69" spans="1:6" ht="13.5" customHeight="1">
      <c r="A69" s="171" t="s">
        <v>526</v>
      </c>
      <c r="B69" s="175" t="s">
        <v>506</v>
      </c>
      <c r="C69" s="175"/>
      <c r="D69" s="176"/>
      <c r="E69" s="184">
        <v>15377</v>
      </c>
      <c r="F69" s="178" t="s">
        <v>584</v>
      </c>
    </row>
    <row r="70" spans="1:6" ht="14.25" thickBot="1">
      <c r="A70" s="185"/>
      <c r="B70" s="186"/>
      <c r="C70" s="186"/>
      <c r="D70" s="187"/>
      <c r="E70" s="188"/>
      <c r="F70" s="183"/>
    </row>
    <row r="71" spans="1:6" ht="14.25" thickBot="1">
      <c r="A71" s="189" t="s">
        <v>585</v>
      </c>
      <c r="B71" s="190"/>
      <c r="C71" s="191"/>
      <c r="D71" s="191"/>
      <c r="E71" s="192">
        <f>SUM(E69:E70)</f>
        <v>15377</v>
      </c>
      <c r="F71" s="193"/>
    </row>
    <row r="72" ht="14.25" thickBot="1">
      <c r="E72" s="208"/>
    </row>
    <row r="73" spans="1:6" ht="14.25" thickBot="1">
      <c r="A73" s="211" t="s">
        <v>586</v>
      </c>
      <c r="B73" s="212"/>
      <c r="C73" s="213"/>
      <c r="D73" s="214">
        <f>SUM(D16,D25,D65,D71)</f>
        <v>323</v>
      </c>
      <c r="E73" s="215">
        <f>SUM(E16,E25,E65,E71)</f>
        <v>85652</v>
      </c>
      <c r="F73" s="216"/>
    </row>
  </sheetData>
  <sheetProtection/>
  <mergeCells count="34">
    <mergeCell ref="D67:D68"/>
    <mergeCell ref="E67:E68"/>
    <mergeCell ref="F67:F68"/>
    <mergeCell ref="A69:A70"/>
    <mergeCell ref="A71:B71"/>
    <mergeCell ref="A73:B73"/>
    <mergeCell ref="A29:A41"/>
    <mergeCell ref="A42:A64"/>
    <mergeCell ref="A65:B65"/>
    <mergeCell ref="A67:A68"/>
    <mergeCell ref="B67:B68"/>
    <mergeCell ref="C67:C68"/>
    <mergeCell ref="E18:E19"/>
    <mergeCell ref="F18:F19"/>
    <mergeCell ref="A20:A24"/>
    <mergeCell ref="A25:B25"/>
    <mergeCell ref="A27:A28"/>
    <mergeCell ref="B27:B28"/>
    <mergeCell ref="C27:C28"/>
    <mergeCell ref="D27:D28"/>
    <mergeCell ref="E27:E28"/>
    <mergeCell ref="F27:F28"/>
    <mergeCell ref="A5:A15"/>
    <mergeCell ref="A16:B16"/>
    <mergeCell ref="A18:A19"/>
    <mergeCell ref="B18:B19"/>
    <mergeCell ref="C18:C19"/>
    <mergeCell ref="D18:D19"/>
    <mergeCell ref="A3:A4"/>
    <mergeCell ref="B3:B4"/>
    <mergeCell ref="C3:C4"/>
    <mergeCell ref="D3:D4"/>
    <mergeCell ref="E3:E4"/>
    <mergeCell ref="F3:F4"/>
  </mergeCells>
  <printOptions/>
  <pageMargins left="0.787" right="0.787" top="0.984" bottom="0.984" header="0.512" footer="0.512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J70"/>
  <sheetViews>
    <sheetView view="pageBreakPreview" zoomScaleSheetLayoutView="100" zoomScalePageLayoutView="0" workbookViewId="0" topLeftCell="A1">
      <pane ySplit="5" topLeftCell="A6" activePane="bottomLeft" state="frozen"/>
      <selection pane="topLeft" activeCell="O13" sqref="O13"/>
      <selection pane="bottomLeft" activeCell="O13" sqref="O13"/>
    </sheetView>
  </sheetViews>
  <sheetFormatPr defaultColWidth="9.140625" defaultRowHeight="15"/>
  <cols>
    <col min="1" max="1" width="3.140625" style="119" customWidth="1"/>
    <col min="2" max="2" width="4.8515625" style="119" customWidth="1"/>
    <col min="3" max="3" width="10.57421875" style="120" customWidth="1"/>
    <col min="4" max="4" width="6.7109375" style="119" customWidth="1"/>
    <col min="5" max="5" width="17.421875" style="119" customWidth="1"/>
    <col min="6" max="7" width="4.57421875" style="119" customWidth="1"/>
    <col min="8" max="8" width="17.57421875" style="119" customWidth="1"/>
    <col min="9" max="9" width="21.00390625" style="119" customWidth="1"/>
    <col min="10" max="10" width="20.421875" style="119" customWidth="1"/>
    <col min="11" max="16384" width="9.00390625" style="119" customWidth="1"/>
  </cols>
  <sheetData>
    <row r="1" ht="13.5">
      <c r="A1" s="119" t="s">
        <v>587</v>
      </c>
    </row>
    <row r="3" ht="14.25" thickBot="1">
      <c r="A3" s="119" t="s">
        <v>588</v>
      </c>
    </row>
    <row r="4" spans="1:10" ht="13.5">
      <c r="A4" s="217" t="s">
        <v>520</v>
      </c>
      <c r="B4" s="218" t="s">
        <v>449</v>
      </c>
      <c r="C4" s="219" t="s">
        <v>458</v>
      </c>
      <c r="D4" s="220" t="s">
        <v>589</v>
      </c>
      <c r="E4" s="221" t="s">
        <v>590</v>
      </c>
      <c r="F4" s="221" t="s">
        <v>591</v>
      </c>
      <c r="G4" s="221"/>
      <c r="H4" s="221" t="s">
        <v>592</v>
      </c>
      <c r="I4" s="221" t="s">
        <v>593</v>
      </c>
      <c r="J4" s="222" t="s">
        <v>594</v>
      </c>
    </row>
    <row r="5" spans="1:10" ht="13.5">
      <c r="A5" s="223"/>
      <c r="B5" s="224"/>
      <c r="C5" s="225"/>
      <c r="D5" s="224"/>
      <c r="E5" s="124"/>
      <c r="F5" s="122" t="s">
        <v>595</v>
      </c>
      <c r="G5" s="122" t="s">
        <v>596</v>
      </c>
      <c r="H5" s="124"/>
      <c r="I5" s="124"/>
      <c r="J5" s="226"/>
    </row>
    <row r="6" spans="1:10" ht="13.5">
      <c r="A6" s="227" t="s">
        <v>597</v>
      </c>
      <c r="B6" s="228">
        <v>36</v>
      </c>
      <c r="C6" s="123" t="s">
        <v>490</v>
      </c>
      <c r="D6" s="229">
        <v>9</v>
      </c>
      <c r="E6" s="122"/>
      <c r="F6" s="122"/>
      <c r="G6" s="122"/>
      <c r="H6" s="122"/>
      <c r="I6" s="230"/>
      <c r="J6" s="231"/>
    </row>
    <row r="7" spans="1:10" ht="13.5" customHeight="1">
      <c r="A7" s="232"/>
      <c r="B7" s="233">
        <v>36</v>
      </c>
      <c r="C7" s="234" t="s">
        <v>578</v>
      </c>
      <c r="D7" s="235">
        <v>161</v>
      </c>
      <c r="E7" s="236" t="s">
        <v>598</v>
      </c>
      <c r="F7" s="237" t="s">
        <v>598</v>
      </c>
      <c r="G7" s="237"/>
      <c r="H7" s="238" t="s">
        <v>598</v>
      </c>
      <c r="I7" s="236" t="s">
        <v>598</v>
      </c>
      <c r="J7" s="239" t="s">
        <v>599</v>
      </c>
    </row>
    <row r="8" spans="1:10" ht="13.5">
      <c r="A8" s="232"/>
      <c r="B8" s="240">
        <v>36</v>
      </c>
      <c r="C8" s="123" t="s">
        <v>506</v>
      </c>
      <c r="D8" s="241">
        <v>120</v>
      </c>
      <c r="E8" s="242"/>
      <c r="F8" s="243"/>
      <c r="G8" s="243"/>
      <c r="H8" s="244"/>
      <c r="I8" s="245" t="s">
        <v>600</v>
      </c>
      <c r="J8" s="246"/>
    </row>
    <row r="9" spans="1:10" ht="13.5">
      <c r="A9" s="232"/>
      <c r="B9" s="247">
        <v>36</v>
      </c>
      <c r="C9" s="137" t="s">
        <v>601</v>
      </c>
      <c r="D9" s="248" t="s">
        <v>526</v>
      </c>
      <c r="E9" s="249"/>
      <c r="F9" s="250"/>
      <c r="G9" s="250"/>
      <c r="H9" s="251"/>
      <c r="I9" s="252"/>
      <c r="J9" s="253"/>
    </row>
    <row r="10" spans="1:10" ht="13.5">
      <c r="A10" s="232"/>
      <c r="B10" s="254">
        <v>33</v>
      </c>
      <c r="C10" s="123" t="s">
        <v>475</v>
      </c>
      <c r="D10" s="255">
        <v>4</v>
      </c>
      <c r="E10" s="245"/>
      <c r="F10" s="243"/>
      <c r="G10" s="243"/>
      <c r="H10" s="244"/>
      <c r="I10" s="245"/>
      <c r="J10" s="246"/>
    </row>
    <row r="11" spans="1:10" ht="13.5">
      <c r="A11" s="232"/>
      <c r="B11" s="254">
        <v>20</v>
      </c>
      <c r="C11" s="123" t="s">
        <v>512</v>
      </c>
      <c r="D11" s="255">
        <v>2</v>
      </c>
      <c r="E11" s="245"/>
      <c r="F11" s="243"/>
      <c r="G11" s="243"/>
      <c r="H11" s="244"/>
      <c r="I11" s="245"/>
      <c r="J11" s="246"/>
    </row>
    <row r="12" spans="1:10" ht="13.5">
      <c r="A12" s="232"/>
      <c r="B12" s="240">
        <v>36</v>
      </c>
      <c r="C12" s="123" t="s">
        <v>516</v>
      </c>
      <c r="D12" s="241">
        <v>31</v>
      </c>
      <c r="E12" s="245"/>
      <c r="F12" s="243"/>
      <c r="G12" s="243"/>
      <c r="H12" s="244"/>
      <c r="I12" s="245"/>
      <c r="J12" s="246"/>
    </row>
    <row r="13" spans="1:10" ht="13.5">
      <c r="A13" s="232"/>
      <c r="B13" s="233">
        <v>36</v>
      </c>
      <c r="C13" s="234" t="s">
        <v>507</v>
      </c>
      <c r="D13" s="256">
        <v>80</v>
      </c>
      <c r="E13" s="236"/>
      <c r="F13" s="237"/>
      <c r="G13" s="237"/>
      <c r="H13" s="238"/>
      <c r="I13" s="236"/>
      <c r="J13" s="257"/>
    </row>
    <row r="14" spans="1:10" ht="13.5">
      <c r="A14" s="232"/>
      <c r="B14" s="254">
        <v>14</v>
      </c>
      <c r="C14" s="123" t="s">
        <v>528</v>
      </c>
      <c r="D14" s="255">
        <v>1</v>
      </c>
      <c r="E14" s="245"/>
      <c r="F14" s="243"/>
      <c r="G14" s="243"/>
      <c r="H14" s="244"/>
      <c r="I14" s="245"/>
      <c r="J14" s="246"/>
    </row>
    <row r="15" spans="1:10" ht="13.5">
      <c r="A15" s="232"/>
      <c r="B15" s="240">
        <v>36</v>
      </c>
      <c r="C15" s="123" t="s">
        <v>525</v>
      </c>
      <c r="D15" s="241" t="s">
        <v>526</v>
      </c>
      <c r="E15" s="245"/>
      <c r="F15" s="243"/>
      <c r="G15" s="243"/>
      <c r="H15" s="244"/>
      <c r="I15" s="245"/>
      <c r="J15" s="246"/>
    </row>
    <row r="16" spans="1:10" ht="13.5">
      <c r="A16" s="232"/>
      <c r="B16" s="240">
        <v>36</v>
      </c>
      <c r="C16" s="123" t="s">
        <v>510</v>
      </c>
      <c r="D16" s="241">
        <v>2</v>
      </c>
      <c r="E16" s="245"/>
      <c r="F16" s="243"/>
      <c r="G16" s="243"/>
      <c r="H16" s="244"/>
      <c r="I16" s="245"/>
      <c r="J16" s="246"/>
    </row>
    <row r="17" spans="1:10" s="262" customFormat="1" ht="13.5">
      <c r="A17" s="232"/>
      <c r="B17" s="254">
        <v>27</v>
      </c>
      <c r="C17" s="123" t="s">
        <v>463</v>
      </c>
      <c r="D17" s="255">
        <v>1</v>
      </c>
      <c r="E17" s="258"/>
      <c r="F17" s="259"/>
      <c r="G17" s="259"/>
      <c r="H17" s="260"/>
      <c r="I17" s="258"/>
      <c r="J17" s="261"/>
    </row>
    <row r="18" spans="1:10" ht="15.75" customHeight="1" thickBot="1">
      <c r="A18" s="263"/>
      <c r="B18" s="264"/>
      <c r="C18" s="265"/>
      <c r="D18" s="266"/>
      <c r="E18" s="267"/>
      <c r="F18" s="268"/>
      <c r="G18" s="268"/>
      <c r="H18" s="269"/>
      <c r="I18" s="267"/>
      <c r="J18" s="253"/>
    </row>
    <row r="19" spans="1:10" ht="14.25" thickBot="1">
      <c r="A19" s="270" t="s">
        <v>536</v>
      </c>
      <c r="B19" s="271"/>
      <c r="C19" s="272"/>
      <c r="D19" s="192">
        <f>SUM(D6:D18)</f>
        <v>411</v>
      </c>
      <c r="E19" s="273"/>
      <c r="F19" s="273"/>
      <c r="G19" s="273"/>
      <c r="H19" s="273"/>
      <c r="I19" s="273"/>
      <c r="J19" s="274"/>
    </row>
    <row r="20" ht="14.25" thickBot="1"/>
    <row r="21" spans="1:10" ht="27">
      <c r="A21" s="275" t="s">
        <v>602</v>
      </c>
      <c r="B21" s="276">
        <v>33</v>
      </c>
      <c r="C21" s="277" t="s">
        <v>475</v>
      </c>
      <c r="D21" s="278">
        <v>11</v>
      </c>
      <c r="E21" s="279" t="s">
        <v>603</v>
      </c>
      <c r="F21" s="280"/>
      <c r="G21" s="280"/>
      <c r="H21" s="281"/>
      <c r="I21" s="279" t="s">
        <v>604</v>
      </c>
      <c r="J21" s="282" t="s">
        <v>605</v>
      </c>
    </row>
    <row r="22" spans="1:10" ht="13.5">
      <c r="A22" s="283"/>
      <c r="B22" s="284">
        <v>36</v>
      </c>
      <c r="C22" s="285" t="s">
        <v>527</v>
      </c>
      <c r="D22" s="286" t="s">
        <v>526</v>
      </c>
      <c r="E22" s="245"/>
      <c r="F22" s="287"/>
      <c r="G22" s="287"/>
      <c r="H22" s="244"/>
      <c r="I22" s="245"/>
      <c r="J22" s="288"/>
    </row>
    <row r="23" spans="1:10" ht="27">
      <c r="A23" s="283"/>
      <c r="B23" s="168">
        <v>36</v>
      </c>
      <c r="C23" s="123" t="s">
        <v>490</v>
      </c>
      <c r="D23" s="241">
        <v>2</v>
      </c>
      <c r="E23" s="242" t="s">
        <v>606</v>
      </c>
      <c r="F23" s="289"/>
      <c r="G23" s="289"/>
      <c r="H23" s="251"/>
      <c r="I23" s="245" t="s">
        <v>607</v>
      </c>
      <c r="J23" s="290" t="s">
        <v>608</v>
      </c>
    </row>
    <row r="24" spans="1:10" ht="13.5">
      <c r="A24" s="283"/>
      <c r="B24" s="291">
        <v>21</v>
      </c>
      <c r="C24" s="123" t="s">
        <v>609</v>
      </c>
      <c r="D24" s="292">
        <v>10</v>
      </c>
      <c r="E24" s="242"/>
      <c r="F24" s="287"/>
      <c r="G24" s="287"/>
      <c r="H24" s="244"/>
      <c r="I24" s="245"/>
      <c r="J24" s="290" t="s">
        <v>610</v>
      </c>
    </row>
    <row r="25" spans="1:10" ht="13.5">
      <c r="A25" s="283"/>
      <c r="B25" s="293">
        <v>36</v>
      </c>
      <c r="C25" s="123" t="s">
        <v>529</v>
      </c>
      <c r="D25" s="241" t="s">
        <v>526</v>
      </c>
      <c r="E25" s="242"/>
      <c r="F25" s="287"/>
      <c r="G25" s="287"/>
      <c r="H25" s="244"/>
      <c r="I25" s="245"/>
      <c r="J25" s="290"/>
    </row>
    <row r="26" spans="1:10" ht="13.5">
      <c r="A26" s="283"/>
      <c r="B26" s="294">
        <v>36</v>
      </c>
      <c r="C26" s="137" t="s">
        <v>525</v>
      </c>
      <c r="D26" s="248" t="s">
        <v>526</v>
      </c>
      <c r="E26" s="295"/>
      <c r="F26" s="289"/>
      <c r="G26" s="289"/>
      <c r="H26" s="251"/>
      <c r="I26" s="252"/>
      <c r="J26" s="296"/>
    </row>
    <row r="27" spans="1:10" ht="13.5">
      <c r="A27" s="283"/>
      <c r="B27" s="291">
        <v>23</v>
      </c>
      <c r="C27" s="123" t="s">
        <v>578</v>
      </c>
      <c r="D27" s="255">
        <v>110</v>
      </c>
      <c r="E27" s="242"/>
      <c r="F27" s="287"/>
      <c r="G27" s="287"/>
      <c r="H27" s="244"/>
      <c r="I27" s="245"/>
      <c r="J27" s="290"/>
    </row>
    <row r="28" spans="1:10" ht="13.5">
      <c r="A28" s="283"/>
      <c r="B28" s="293">
        <v>36</v>
      </c>
      <c r="C28" s="123" t="s">
        <v>516</v>
      </c>
      <c r="D28" s="241">
        <v>115</v>
      </c>
      <c r="E28" s="242"/>
      <c r="F28" s="287"/>
      <c r="G28" s="287"/>
      <c r="H28" s="244"/>
      <c r="I28" s="245"/>
      <c r="J28" s="290"/>
    </row>
    <row r="29" spans="1:10" ht="13.5">
      <c r="A29" s="283"/>
      <c r="B29" s="293">
        <v>36</v>
      </c>
      <c r="C29" s="123" t="s">
        <v>510</v>
      </c>
      <c r="D29" s="241">
        <v>1</v>
      </c>
      <c r="E29" s="242"/>
      <c r="F29" s="287"/>
      <c r="G29" s="287"/>
      <c r="H29" s="244"/>
      <c r="I29" s="245"/>
      <c r="J29" s="290"/>
    </row>
    <row r="30" spans="1:10" ht="13.5">
      <c r="A30" s="283"/>
      <c r="B30" s="291">
        <v>36</v>
      </c>
      <c r="C30" s="123" t="s">
        <v>506</v>
      </c>
      <c r="D30" s="241">
        <v>31</v>
      </c>
      <c r="E30" s="242"/>
      <c r="F30" s="287"/>
      <c r="G30" s="287"/>
      <c r="H30" s="244"/>
      <c r="I30" s="245"/>
      <c r="J30" s="290"/>
    </row>
    <row r="31" spans="1:10" ht="27">
      <c r="A31" s="283"/>
      <c r="B31" s="291">
        <v>28</v>
      </c>
      <c r="C31" s="123" t="s">
        <v>532</v>
      </c>
      <c r="D31" s="255">
        <v>918</v>
      </c>
      <c r="E31" s="242" t="s">
        <v>611</v>
      </c>
      <c r="F31" s="287"/>
      <c r="G31" s="287"/>
      <c r="H31" s="244"/>
      <c r="I31" s="245"/>
      <c r="J31" s="290"/>
    </row>
    <row r="32" spans="1:10" ht="14.25" thickBot="1">
      <c r="A32" s="297"/>
      <c r="B32" s="298"/>
      <c r="C32" s="137"/>
      <c r="D32" s="299"/>
      <c r="E32" s="249"/>
      <c r="F32" s="300"/>
      <c r="G32" s="300"/>
      <c r="H32" s="269"/>
      <c r="I32" s="267"/>
      <c r="J32" s="301"/>
    </row>
    <row r="33" spans="1:10" ht="14.25" thickBot="1">
      <c r="A33" s="270" t="s">
        <v>536</v>
      </c>
      <c r="B33" s="271"/>
      <c r="C33" s="272"/>
      <c r="D33" s="192">
        <f>SUM(D21:D32)</f>
        <v>1198</v>
      </c>
      <c r="E33" s="273"/>
      <c r="F33" s="273"/>
      <c r="G33" s="273"/>
      <c r="H33" s="273"/>
      <c r="I33" s="273"/>
      <c r="J33" s="274"/>
    </row>
    <row r="34" ht="14.25" thickBot="1"/>
    <row r="35" spans="1:10" ht="13.5">
      <c r="A35" s="275" t="s">
        <v>612</v>
      </c>
      <c r="B35" s="302">
        <v>36</v>
      </c>
      <c r="C35" s="303" t="s">
        <v>527</v>
      </c>
      <c r="D35" s="304" t="s">
        <v>526</v>
      </c>
      <c r="E35" s="305"/>
      <c r="F35" s="280"/>
      <c r="G35" s="280"/>
      <c r="H35" s="306"/>
      <c r="I35" s="305"/>
      <c r="J35" s="282"/>
    </row>
    <row r="36" spans="1:10" ht="13.5">
      <c r="A36" s="283"/>
      <c r="B36" s="307">
        <v>28</v>
      </c>
      <c r="C36" s="123" t="s">
        <v>492</v>
      </c>
      <c r="D36" s="308">
        <v>1</v>
      </c>
      <c r="E36" s="309"/>
      <c r="F36" s="310"/>
      <c r="G36" s="310"/>
      <c r="H36" s="128"/>
      <c r="I36" s="309"/>
      <c r="J36" s="290"/>
    </row>
    <row r="37" spans="1:10" ht="13.5">
      <c r="A37" s="283"/>
      <c r="B37" s="307">
        <v>10</v>
      </c>
      <c r="C37" s="123" t="s">
        <v>512</v>
      </c>
      <c r="D37" s="308">
        <v>1</v>
      </c>
      <c r="E37" s="309"/>
      <c r="F37" s="310"/>
      <c r="G37" s="310"/>
      <c r="H37" s="128"/>
      <c r="I37" s="309"/>
      <c r="J37" s="290"/>
    </row>
    <row r="38" spans="1:10" ht="13.5">
      <c r="A38" s="283"/>
      <c r="B38" s="311">
        <v>36</v>
      </c>
      <c r="C38" s="123" t="s">
        <v>507</v>
      </c>
      <c r="D38" s="312" t="s">
        <v>526</v>
      </c>
      <c r="E38" s="309"/>
      <c r="F38" s="310"/>
      <c r="G38" s="310"/>
      <c r="H38" s="128"/>
      <c r="I38" s="309"/>
      <c r="J38" s="290"/>
    </row>
    <row r="39" spans="1:10" ht="13.5">
      <c r="A39" s="283"/>
      <c r="B39" s="313">
        <v>25</v>
      </c>
      <c r="C39" s="314" t="s">
        <v>494</v>
      </c>
      <c r="D39" s="315">
        <v>2</v>
      </c>
      <c r="E39" s="316"/>
      <c r="F39" s="317"/>
      <c r="G39" s="317"/>
      <c r="H39" s="318"/>
      <c r="I39" s="316"/>
      <c r="J39" s="290"/>
    </row>
    <row r="40" spans="1:10" ht="13.5">
      <c r="A40" s="283"/>
      <c r="B40" s="313">
        <v>23</v>
      </c>
      <c r="C40" s="314" t="s">
        <v>481</v>
      </c>
      <c r="D40" s="315">
        <v>1</v>
      </c>
      <c r="E40" s="316"/>
      <c r="F40" s="317"/>
      <c r="G40" s="317"/>
      <c r="H40" s="318"/>
      <c r="I40" s="316"/>
      <c r="J40" s="319"/>
    </row>
    <row r="41" spans="1:10" ht="13.5">
      <c r="A41" s="283"/>
      <c r="B41" s="313">
        <v>18</v>
      </c>
      <c r="C41" s="314" t="s">
        <v>509</v>
      </c>
      <c r="D41" s="315">
        <v>48</v>
      </c>
      <c r="E41" s="316"/>
      <c r="F41" s="317"/>
      <c r="G41" s="317"/>
      <c r="H41" s="318"/>
      <c r="I41" s="316"/>
      <c r="J41" s="319"/>
    </row>
    <row r="42" spans="1:10" ht="13.5">
      <c r="A42" s="283"/>
      <c r="B42" s="313">
        <v>32</v>
      </c>
      <c r="C42" s="314" t="s">
        <v>528</v>
      </c>
      <c r="D42" s="315">
        <v>5</v>
      </c>
      <c r="E42" s="316"/>
      <c r="F42" s="317"/>
      <c r="G42" s="317"/>
      <c r="H42" s="318"/>
      <c r="I42" s="316"/>
      <c r="J42" s="319"/>
    </row>
    <row r="43" spans="1:10" ht="14.25" thickBot="1">
      <c r="A43" s="297"/>
      <c r="B43" s="320"/>
      <c r="C43" s="321"/>
      <c r="D43" s="322"/>
      <c r="E43" s="323"/>
      <c r="F43" s="324"/>
      <c r="G43" s="324"/>
      <c r="H43" s="325"/>
      <c r="I43" s="323"/>
      <c r="J43" s="326"/>
    </row>
    <row r="44" spans="1:10" ht="14.25" thickBot="1">
      <c r="A44" s="270" t="s">
        <v>536</v>
      </c>
      <c r="B44" s="271"/>
      <c r="C44" s="272"/>
      <c r="D44" s="327">
        <f>SUM(D35:D43)</f>
        <v>58</v>
      </c>
      <c r="E44" s="273"/>
      <c r="F44" s="273"/>
      <c r="G44" s="273"/>
      <c r="H44" s="273"/>
      <c r="I44" s="273"/>
      <c r="J44" s="274"/>
    </row>
    <row r="45" ht="14.25" thickBot="1"/>
    <row r="46" spans="1:10" ht="13.5">
      <c r="A46" s="275" t="s">
        <v>613</v>
      </c>
      <c r="B46" s="328">
        <v>11</v>
      </c>
      <c r="C46" s="303" t="s">
        <v>580</v>
      </c>
      <c r="D46" s="329">
        <v>2</v>
      </c>
      <c r="E46" s="305"/>
      <c r="F46" s="280"/>
      <c r="G46" s="280"/>
      <c r="H46" s="306"/>
      <c r="I46" s="305"/>
      <c r="J46" s="282"/>
    </row>
    <row r="47" spans="1:10" ht="13.5">
      <c r="A47" s="283"/>
      <c r="B47" s="240">
        <v>36</v>
      </c>
      <c r="C47" s="123" t="s">
        <v>525</v>
      </c>
      <c r="D47" s="184" t="s">
        <v>526</v>
      </c>
      <c r="E47" s="242"/>
      <c r="F47" s="287"/>
      <c r="G47" s="287"/>
      <c r="H47" s="122"/>
      <c r="I47" s="242"/>
      <c r="J47" s="290"/>
    </row>
    <row r="48" spans="1:10" ht="13.5">
      <c r="A48" s="283"/>
      <c r="B48" s="240">
        <v>36</v>
      </c>
      <c r="C48" s="123" t="s">
        <v>492</v>
      </c>
      <c r="D48" s="184">
        <v>4</v>
      </c>
      <c r="E48" s="242"/>
      <c r="F48" s="287"/>
      <c r="G48" s="287"/>
      <c r="H48" s="122"/>
      <c r="I48" s="242"/>
      <c r="J48" s="290"/>
    </row>
    <row r="49" spans="1:10" ht="17.25" customHeight="1">
      <c r="A49" s="283"/>
      <c r="B49" s="254">
        <v>27</v>
      </c>
      <c r="C49" s="123" t="s">
        <v>559</v>
      </c>
      <c r="D49" s="177">
        <v>8</v>
      </c>
      <c r="E49" s="242"/>
      <c r="F49" s="287"/>
      <c r="G49" s="287"/>
      <c r="H49" s="122"/>
      <c r="I49" s="242"/>
      <c r="J49" s="290"/>
    </row>
    <row r="50" spans="1:10" ht="13.5">
      <c r="A50" s="283"/>
      <c r="B50" s="330">
        <v>7</v>
      </c>
      <c r="C50" s="314" t="s">
        <v>469</v>
      </c>
      <c r="D50" s="331">
        <v>1</v>
      </c>
      <c r="E50" s="332" t="s">
        <v>614</v>
      </c>
      <c r="F50" s="333">
        <v>79</v>
      </c>
      <c r="G50" s="333" t="s">
        <v>615</v>
      </c>
      <c r="H50" s="334" t="s">
        <v>616</v>
      </c>
      <c r="I50" s="332" t="s">
        <v>617</v>
      </c>
      <c r="J50" s="319" t="s">
        <v>618</v>
      </c>
    </row>
    <row r="51" spans="1:10" ht="13.5">
      <c r="A51" s="283"/>
      <c r="B51" s="330">
        <v>8</v>
      </c>
      <c r="C51" s="314" t="s">
        <v>544</v>
      </c>
      <c r="D51" s="331">
        <v>1</v>
      </c>
      <c r="E51" s="332"/>
      <c r="F51" s="333"/>
      <c r="G51" s="333"/>
      <c r="H51" s="334"/>
      <c r="I51" s="332"/>
      <c r="J51" s="319"/>
    </row>
    <row r="52" spans="1:10" ht="13.5">
      <c r="A52" s="283"/>
      <c r="B52" s="330">
        <v>10</v>
      </c>
      <c r="C52" s="314" t="s">
        <v>505</v>
      </c>
      <c r="D52" s="331">
        <v>1</v>
      </c>
      <c r="E52" s="332"/>
      <c r="F52" s="333"/>
      <c r="G52" s="333"/>
      <c r="H52" s="334"/>
      <c r="I52" s="332"/>
      <c r="J52" s="319"/>
    </row>
    <row r="53" spans="1:10" ht="13.5">
      <c r="A53" s="283"/>
      <c r="B53" s="330">
        <v>10</v>
      </c>
      <c r="C53" s="314" t="s">
        <v>473</v>
      </c>
      <c r="D53" s="331">
        <v>1</v>
      </c>
      <c r="E53" s="332"/>
      <c r="F53" s="333"/>
      <c r="G53" s="333"/>
      <c r="H53" s="334"/>
      <c r="I53" s="332"/>
      <c r="J53" s="319"/>
    </row>
    <row r="54" spans="1:10" ht="13.5">
      <c r="A54" s="283"/>
      <c r="B54" s="330">
        <v>13</v>
      </c>
      <c r="C54" s="314" t="s">
        <v>461</v>
      </c>
      <c r="D54" s="331">
        <v>2</v>
      </c>
      <c r="E54" s="332"/>
      <c r="F54" s="333"/>
      <c r="G54" s="333"/>
      <c r="H54" s="334"/>
      <c r="I54" s="332"/>
      <c r="J54" s="319"/>
    </row>
    <row r="55" spans="1:10" ht="13.5">
      <c r="A55" s="283"/>
      <c r="B55" s="335">
        <v>36</v>
      </c>
      <c r="C55" s="314" t="s">
        <v>547</v>
      </c>
      <c r="D55" s="336">
        <v>19</v>
      </c>
      <c r="E55" s="332"/>
      <c r="F55" s="333"/>
      <c r="G55" s="333"/>
      <c r="H55" s="334"/>
      <c r="I55" s="332"/>
      <c r="J55" s="319"/>
    </row>
    <row r="56" spans="1:10" ht="13.5">
      <c r="A56" s="283"/>
      <c r="B56" s="330">
        <v>10</v>
      </c>
      <c r="C56" s="314" t="s">
        <v>512</v>
      </c>
      <c r="D56" s="331">
        <v>3</v>
      </c>
      <c r="E56" s="332"/>
      <c r="F56" s="333"/>
      <c r="G56" s="333"/>
      <c r="H56" s="334"/>
      <c r="I56" s="332"/>
      <c r="J56" s="319"/>
    </row>
    <row r="57" spans="1:10" ht="13.5">
      <c r="A57" s="283"/>
      <c r="B57" s="330">
        <v>32</v>
      </c>
      <c r="C57" s="314" t="s">
        <v>497</v>
      </c>
      <c r="D57" s="331">
        <v>3</v>
      </c>
      <c r="E57" s="332"/>
      <c r="F57" s="333"/>
      <c r="G57" s="333"/>
      <c r="H57" s="334"/>
      <c r="I57" s="332"/>
      <c r="J57" s="319"/>
    </row>
    <row r="58" spans="1:10" ht="13.5">
      <c r="A58" s="283"/>
      <c r="B58" s="335">
        <v>36</v>
      </c>
      <c r="C58" s="314" t="s">
        <v>516</v>
      </c>
      <c r="D58" s="336" t="s">
        <v>526</v>
      </c>
      <c r="E58" s="332"/>
      <c r="F58" s="333"/>
      <c r="G58" s="333"/>
      <c r="H58" s="334"/>
      <c r="I58" s="332"/>
      <c r="J58" s="319"/>
    </row>
    <row r="59" spans="1:10" ht="13.5">
      <c r="A59" s="283"/>
      <c r="B59" s="330">
        <v>14</v>
      </c>
      <c r="C59" s="314" t="s">
        <v>619</v>
      </c>
      <c r="D59" s="331">
        <v>3</v>
      </c>
      <c r="E59" s="332"/>
      <c r="F59" s="333"/>
      <c r="G59" s="333"/>
      <c r="H59" s="334"/>
      <c r="I59" s="332"/>
      <c r="J59" s="319"/>
    </row>
    <row r="60" spans="1:10" ht="13.5">
      <c r="A60" s="283"/>
      <c r="B60" s="330">
        <v>18</v>
      </c>
      <c r="C60" s="314" t="s">
        <v>494</v>
      </c>
      <c r="D60" s="331">
        <v>1</v>
      </c>
      <c r="E60" s="332"/>
      <c r="F60" s="333"/>
      <c r="G60" s="333"/>
      <c r="H60" s="334"/>
      <c r="I60" s="332"/>
      <c r="J60" s="319"/>
    </row>
    <row r="61" spans="1:10" ht="13.5">
      <c r="A61" s="283"/>
      <c r="B61" s="330">
        <v>19</v>
      </c>
      <c r="C61" s="314" t="s">
        <v>502</v>
      </c>
      <c r="D61" s="331">
        <v>2</v>
      </c>
      <c r="E61" s="332"/>
      <c r="F61" s="333"/>
      <c r="G61" s="333"/>
      <c r="H61" s="334"/>
      <c r="I61" s="332"/>
      <c r="J61" s="319"/>
    </row>
    <row r="62" spans="1:10" ht="13.5">
      <c r="A62" s="283"/>
      <c r="B62" s="330">
        <v>20</v>
      </c>
      <c r="C62" s="314" t="s">
        <v>475</v>
      </c>
      <c r="D62" s="331">
        <v>2</v>
      </c>
      <c r="E62" s="332"/>
      <c r="F62" s="333"/>
      <c r="G62" s="333"/>
      <c r="H62" s="334"/>
      <c r="I62" s="332"/>
      <c r="J62" s="319"/>
    </row>
    <row r="63" spans="1:10" ht="13.5">
      <c r="A63" s="283"/>
      <c r="B63" s="330">
        <v>18</v>
      </c>
      <c r="C63" s="314" t="s">
        <v>476</v>
      </c>
      <c r="D63" s="331">
        <v>4</v>
      </c>
      <c r="E63" s="332"/>
      <c r="F63" s="333"/>
      <c r="G63" s="333"/>
      <c r="H63" s="334"/>
      <c r="I63" s="332"/>
      <c r="J63" s="319"/>
    </row>
    <row r="64" spans="1:10" ht="13.5">
      <c r="A64" s="283"/>
      <c r="B64" s="330">
        <v>24</v>
      </c>
      <c r="C64" s="314" t="s">
        <v>481</v>
      </c>
      <c r="D64" s="331">
        <v>4</v>
      </c>
      <c r="E64" s="332"/>
      <c r="F64" s="333"/>
      <c r="G64" s="333"/>
      <c r="H64" s="334"/>
      <c r="I64" s="332"/>
      <c r="J64" s="319"/>
    </row>
    <row r="65" spans="1:10" ht="13.5">
      <c r="A65" s="283"/>
      <c r="B65" s="335">
        <v>36</v>
      </c>
      <c r="C65" s="314" t="s">
        <v>528</v>
      </c>
      <c r="D65" s="336">
        <v>41</v>
      </c>
      <c r="E65" s="332"/>
      <c r="F65" s="333"/>
      <c r="G65" s="333"/>
      <c r="H65" s="334"/>
      <c r="I65" s="332"/>
      <c r="J65" s="319"/>
    </row>
    <row r="66" spans="1:10" ht="13.5">
      <c r="A66" s="283"/>
      <c r="B66" s="330">
        <v>34</v>
      </c>
      <c r="C66" s="314" t="s">
        <v>549</v>
      </c>
      <c r="D66" s="331">
        <v>1</v>
      </c>
      <c r="E66" s="332"/>
      <c r="F66" s="333"/>
      <c r="G66" s="333"/>
      <c r="H66" s="334"/>
      <c r="I66" s="332"/>
      <c r="J66" s="319"/>
    </row>
    <row r="67" spans="1:10" ht="13.5">
      <c r="A67" s="283"/>
      <c r="B67" s="330">
        <v>19</v>
      </c>
      <c r="C67" s="314" t="s">
        <v>514</v>
      </c>
      <c r="D67" s="331">
        <v>1</v>
      </c>
      <c r="E67" s="332"/>
      <c r="F67" s="333"/>
      <c r="G67" s="333"/>
      <c r="H67" s="334"/>
      <c r="I67" s="332"/>
      <c r="J67" s="319"/>
    </row>
    <row r="68" spans="1:10" ht="13.5">
      <c r="A68" s="283"/>
      <c r="B68" s="330">
        <v>30</v>
      </c>
      <c r="C68" s="314" t="s">
        <v>496</v>
      </c>
      <c r="D68" s="331">
        <v>1</v>
      </c>
      <c r="E68" s="332"/>
      <c r="F68" s="333"/>
      <c r="G68" s="333"/>
      <c r="H68" s="334"/>
      <c r="I68" s="332"/>
      <c r="J68" s="319"/>
    </row>
    <row r="69" spans="1:10" ht="14.25" thickBot="1">
      <c r="A69" s="297"/>
      <c r="B69" s="337"/>
      <c r="C69" s="321"/>
      <c r="D69" s="322"/>
      <c r="E69" s="338"/>
      <c r="F69" s="339"/>
      <c r="G69" s="339"/>
      <c r="H69" s="340"/>
      <c r="I69" s="338"/>
      <c r="J69" s="326"/>
    </row>
    <row r="70" spans="1:10" ht="14.25" thickBot="1">
      <c r="A70" s="270" t="s">
        <v>536</v>
      </c>
      <c r="B70" s="271"/>
      <c r="C70" s="272"/>
      <c r="D70" s="327">
        <f>SUM(D46:D69)</f>
        <v>105</v>
      </c>
      <c r="E70" s="273"/>
      <c r="F70" s="273"/>
      <c r="G70" s="273"/>
      <c r="H70" s="273"/>
      <c r="I70" s="273"/>
      <c r="J70" s="274"/>
    </row>
  </sheetData>
  <sheetProtection/>
  <mergeCells count="17">
    <mergeCell ref="A33:C33"/>
    <mergeCell ref="A35:A43"/>
    <mergeCell ref="A44:C44"/>
    <mergeCell ref="A46:A69"/>
    <mergeCell ref="A70:C70"/>
    <mergeCell ref="H4:H5"/>
    <mergeCell ref="I4:I5"/>
    <mergeCell ref="J4:J5"/>
    <mergeCell ref="A6:A18"/>
    <mergeCell ref="A19:C19"/>
    <mergeCell ref="A21:A32"/>
    <mergeCell ref="A4:A5"/>
    <mergeCell ref="B4:B5"/>
    <mergeCell ref="C4:C5"/>
    <mergeCell ref="D4:D5"/>
    <mergeCell ref="E4:E5"/>
    <mergeCell ref="F4:G4"/>
  </mergeCells>
  <printOptions/>
  <pageMargins left="0.787" right="0.787" top="0.984" bottom="0.984" header="0.512" footer="0.512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/>
  <dimension ref="A1:I145"/>
  <sheetViews>
    <sheetView view="pageBreakPreview" zoomScaleSheetLayoutView="100" zoomScalePageLayoutView="0" workbookViewId="0" topLeftCell="A1">
      <pane ySplit="4" topLeftCell="A5" activePane="bottomLeft" state="frozen"/>
      <selection pane="topLeft" activeCell="O13" sqref="O13"/>
      <selection pane="bottomLeft" activeCell="H18" sqref="H18"/>
    </sheetView>
  </sheetViews>
  <sheetFormatPr defaultColWidth="9.140625" defaultRowHeight="15"/>
  <cols>
    <col min="1" max="1" width="3.140625" style="119" customWidth="1"/>
    <col min="2" max="2" width="4.8515625" style="119" customWidth="1"/>
    <col min="3" max="3" width="10.57421875" style="120" customWidth="1"/>
    <col min="4" max="6" width="7.57421875" style="119" customWidth="1"/>
    <col min="7" max="7" width="10.57421875" style="119" customWidth="1"/>
    <col min="8" max="8" width="22.140625" style="119" customWidth="1"/>
    <col min="9" max="9" width="23.28125" style="120" customWidth="1"/>
    <col min="10" max="16384" width="9.00390625" style="119" customWidth="1"/>
  </cols>
  <sheetData>
    <row r="1" ht="13.5">
      <c r="A1" s="119" t="s">
        <v>587</v>
      </c>
    </row>
    <row r="3" ht="14.25" thickBot="1">
      <c r="A3" s="119" t="s">
        <v>620</v>
      </c>
    </row>
    <row r="4" spans="1:9" ht="13.5">
      <c r="A4" s="341"/>
      <c r="B4" s="306" t="s">
        <v>449</v>
      </c>
      <c r="C4" s="303" t="s">
        <v>458</v>
      </c>
      <c r="D4" s="306" t="s">
        <v>621</v>
      </c>
      <c r="E4" s="306" t="s">
        <v>622</v>
      </c>
      <c r="F4" s="306" t="s">
        <v>623</v>
      </c>
      <c r="G4" s="306" t="s">
        <v>590</v>
      </c>
      <c r="H4" s="306" t="s">
        <v>624</v>
      </c>
      <c r="I4" s="342" t="s">
        <v>625</v>
      </c>
    </row>
    <row r="5" spans="1:9" ht="40.5">
      <c r="A5" s="232" t="s">
        <v>626</v>
      </c>
      <c r="B5" s="343">
        <v>27</v>
      </c>
      <c r="C5" s="344" t="s">
        <v>516</v>
      </c>
      <c r="D5" s="345">
        <v>440</v>
      </c>
      <c r="E5" s="345"/>
      <c r="F5" s="345">
        <v>1400</v>
      </c>
      <c r="G5" s="346" t="s">
        <v>627</v>
      </c>
      <c r="H5" s="346"/>
      <c r="I5" s="347"/>
    </row>
    <row r="6" spans="1:9" ht="13.5">
      <c r="A6" s="232"/>
      <c r="B6" s="348">
        <v>36</v>
      </c>
      <c r="C6" s="344" t="s">
        <v>609</v>
      </c>
      <c r="D6" s="349" t="s">
        <v>526</v>
      </c>
      <c r="E6" s="345"/>
      <c r="F6" s="345"/>
      <c r="G6" s="346"/>
      <c r="H6" s="346" t="s">
        <v>628</v>
      </c>
      <c r="I6" s="350"/>
    </row>
    <row r="7" spans="1:9" ht="27">
      <c r="A7" s="232"/>
      <c r="B7" s="343">
        <v>34</v>
      </c>
      <c r="C7" s="344" t="s">
        <v>490</v>
      </c>
      <c r="D7" s="345">
        <v>35</v>
      </c>
      <c r="E7" s="345"/>
      <c r="F7" s="345"/>
      <c r="G7" s="346" t="s">
        <v>629</v>
      </c>
      <c r="H7" s="346"/>
      <c r="I7" s="347" t="s">
        <v>630</v>
      </c>
    </row>
    <row r="8" spans="1:9" ht="13.5">
      <c r="A8" s="232"/>
      <c r="B8" s="348">
        <v>36</v>
      </c>
      <c r="C8" s="351" t="s">
        <v>549</v>
      </c>
      <c r="D8" s="343">
        <v>4</v>
      </c>
      <c r="E8" s="348">
        <v>4</v>
      </c>
      <c r="F8" s="343"/>
      <c r="G8" s="352"/>
      <c r="H8" s="352"/>
      <c r="I8" s="353"/>
    </row>
    <row r="9" spans="1:9" ht="13.5">
      <c r="A9" s="232"/>
      <c r="B9" s="343">
        <v>30</v>
      </c>
      <c r="C9" s="351" t="s">
        <v>528</v>
      </c>
      <c r="D9" s="343">
        <v>6</v>
      </c>
      <c r="E9" s="343">
        <v>6</v>
      </c>
      <c r="F9" s="343"/>
      <c r="G9" s="352"/>
      <c r="H9" s="352" t="s">
        <v>631</v>
      </c>
      <c r="I9" s="354"/>
    </row>
    <row r="10" spans="1:9" ht="15" customHeight="1">
      <c r="A10" s="232"/>
      <c r="B10" s="343">
        <v>30</v>
      </c>
      <c r="C10" s="351" t="s">
        <v>469</v>
      </c>
      <c r="D10" s="343">
        <v>4</v>
      </c>
      <c r="E10" s="343">
        <v>4</v>
      </c>
      <c r="F10" s="343">
        <v>13</v>
      </c>
      <c r="G10" s="352"/>
      <c r="H10" s="352"/>
      <c r="I10" s="354"/>
    </row>
    <row r="11" spans="1:9" ht="13.5">
      <c r="A11" s="232"/>
      <c r="B11" s="343">
        <v>32</v>
      </c>
      <c r="C11" s="351" t="s">
        <v>632</v>
      </c>
      <c r="D11" s="343">
        <v>2</v>
      </c>
      <c r="E11" s="343">
        <v>2</v>
      </c>
      <c r="F11" s="343">
        <v>2</v>
      </c>
      <c r="G11" s="352"/>
      <c r="H11" s="352"/>
      <c r="I11" s="354"/>
    </row>
    <row r="12" spans="1:9" ht="13.5">
      <c r="A12" s="232"/>
      <c r="B12" s="348">
        <v>36</v>
      </c>
      <c r="C12" s="351" t="s">
        <v>525</v>
      </c>
      <c r="D12" s="348" t="s">
        <v>526</v>
      </c>
      <c r="E12" s="343"/>
      <c r="F12" s="343"/>
      <c r="G12" s="352"/>
      <c r="H12" s="352"/>
      <c r="I12" s="354"/>
    </row>
    <row r="13" spans="1:9" ht="13.5">
      <c r="A13" s="232"/>
      <c r="B13" s="348">
        <v>36</v>
      </c>
      <c r="C13" s="351" t="s">
        <v>633</v>
      </c>
      <c r="D13" s="348" t="s">
        <v>526</v>
      </c>
      <c r="E13" s="343"/>
      <c r="F13" s="343"/>
      <c r="G13" s="352"/>
      <c r="H13" s="352"/>
      <c r="I13" s="354"/>
    </row>
    <row r="14" spans="1:9" ht="15" customHeight="1">
      <c r="A14" s="232"/>
      <c r="B14" s="355"/>
      <c r="C14" s="351" t="s">
        <v>506</v>
      </c>
      <c r="D14" s="343">
        <v>30</v>
      </c>
      <c r="E14" s="343"/>
      <c r="F14" s="343"/>
      <c r="G14" s="352" t="s">
        <v>634</v>
      </c>
      <c r="H14" s="352" t="s">
        <v>635</v>
      </c>
      <c r="I14" s="354" t="s">
        <v>636</v>
      </c>
    </row>
    <row r="15" spans="1:9" ht="15" customHeight="1">
      <c r="A15" s="232"/>
      <c r="B15" s="298">
        <v>30</v>
      </c>
      <c r="C15" s="356" t="s">
        <v>547</v>
      </c>
      <c r="D15" s="298">
        <v>19</v>
      </c>
      <c r="E15" s="298">
        <v>17</v>
      </c>
      <c r="F15" s="298"/>
      <c r="G15" s="295"/>
      <c r="H15" s="295"/>
      <c r="I15" s="357"/>
    </row>
    <row r="16" spans="1:9" ht="13.5">
      <c r="A16" s="232"/>
      <c r="B16" s="348">
        <v>36</v>
      </c>
      <c r="C16" s="351" t="s">
        <v>507</v>
      </c>
      <c r="D16" s="348" t="s">
        <v>526</v>
      </c>
      <c r="E16" s="343"/>
      <c r="F16" s="343"/>
      <c r="G16" s="352"/>
      <c r="H16" s="352"/>
      <c r="I16" s="354" t="s">
        <v>637</v>
      </c>
    </row>
    <row r="17" spans="1:9" ht="13.5">
      <c r="A17" s="232"/>
      <c r="B17" s="343">
        <v>18</v>
      </c>
      <c r="C17" s="351" t="s">
        <v>492</v>
      </c>
      <c r="D17" s="343">
        <v>1</v>
      </c>
      <c r="E17" s="343">
        <v>1</v>
      </c>
      <c r="F17" s="343">
        <v>2</v>
      </c>
      <c r="G17" s="352"/>
      <c r="H17" s="352"/>
      <c r="I17" s="354"/>
    </row>
    <row r="18" spans="1:9" ht="13.5">
      <c r="A18" s="232"/>
      <c r="B18" s="343">
        <v>31</v>
      </c>
      <c r="C18" s="351" t="s">
        <v>475</v>
      </c>
      <c r="D18" s="343">
        <v>99</v>
      </c>
      <c r="E18" s="343"/>
      <c r="F18" s="343"/>
      <c r="G18" s="352"/>
      <c r="H18" s="352"/>
      <c r="I18" s="354"/>
    </row>
    <row r="19" spans="1:9" ht="13.5">
      <c r="A19" s="232"/>
      <c r="B19" s="343">
        <v>23</v>
      </c>
      <c r="C19" s="351" t="s">
        <v>476</v>
      </c>
      <c r="D19" s="343">
        <v>6</v>
      </c>
      <c r="E19" s="343">
        <v>6</v>
      </c>
      <c r="F19" s="343"/>
      <c r="G19" s="352"/>
      <c r="H19" s="352"/>
      <c r="I19" s="354"/>
    </row>
    <row r="20" spans="1:9" ht="13.5">
      <c r="A20" s="232"/>
      <c r="B20" s="343">
        <v>34</v>
      </c>
      <c r="C20" s="351" t="s">
        <v>479</v>
      </c>
      <c r="D20" s="343">
        <v>16</v>
      </c>
      <c r="E20" s="343">
        <v>16</v>
      </c>
      <c r="F20" s="343"/>
      <c r="G20" s="352"/>
      <c r="H20" s="352"/>
      <c r="I20" s="354"/>
    </row>
    <row r="21" spans="1:9" ht="13.5">
      <c r="A21" s="232"/>
      <c r="B21" s="343">
        <v>31</v>
      </c>
      <c r="C21" s="351" t="s">
        <v>493</v>
      </c>
      <c r="D21" s="343">
        <v>71</v>
      </c>
      <c r="E21" s="343"/>
      <c r="F21" s="343"/>
      <c r="G21" s="352"/>
      <c r="H21" s="352"/>
      <c r="I21" s="354"/>
    </row>
    <row r="22" spans="1:9" ht="13.5">
      <c r="A22" s="232"/>
      <c r="B22" s="343">
        <v>32</v>
      </c>
      <c r="C22" s="351" t="s">
        <v>481</v>
      </c>
      <c r="D22" s="343">
        <v>52</v>
      </c>
      <c r="E22" s="343">
        <v>52</v>
      </c>
      <c r="F22" s="343"/>
      <c r="G22" s="352"/>
      <c r="H22" s="352"/>
      <c r="I22" s="354"/>
    </row>
    <row r="23" spans="1:9" ht="13.5">
      <c r="A23" s="232"/>
      <c r="B23" s="343">
        <v>25</v>
      </c>
      <c r="C23" s="351" t="s">
        <v>461</v>
      </c>
      <c r="D23" s="343">
        <v>1</v>
      </c>
      <c r="E23" s="343"/>
      <c r="F23" s="343"/>
      <c r="G23" s="352"/>
      <c r="H23" s="352"/>
      <c r="I23" s="354"/>
    </row>
    <row r="24" spans="1:9" ht="13.5">
      <c r="A24" s="232"/>
      <c r="B24" s="358">
        <v>26</v>
      </c>
      <c r="C24" s="359" t="s">
        <v>480</v>
      </c>
      <c r="D24" s="358">
        <v>1</v>
      </c>
      <c r="E24" s="358">
        <v>1</v>
      </c>
      <c r="F24" s="358">
        <v>5</v>
      </c>
      <c r="G24" s="360"/>
      <c r="H24" s="360"/>
      <c r="I24" s="361"/>
    </row>
    <row r="25" spans="1:9" ht="13.5">
      <c r="A25" s="232"/>
      <c r="B25" s="362">
        <v>36</v>
      </c>
      <c r="C25" s="363" t="s">
        <v>510</v>
      </c>
      <c r="D25" s="362">
        <v>90</v>
      </c>
      <c r="E25" s="364"/>
      <c r="F25" s="364"/>
      <c r="G25" s="365"/>
      <c r="H25" s="365"/>
      <c r="I25" s="366"/>
    </row>
    <row r="26" spans="1:9" ht="14.25" thickBot="1">
      <c r="A26" s="232"/>
      <c r="B26" s="367"/>
      <c r="C26" s="356"/>
      <c r="D26" s="298"/>
      <c r="E26" s="298"/>
      <c r="F26" s="298"/>
      <c r="G26" s="295"/>
      <c r="H26" s="368"/>
      <c r="I26" s="357"/>
    </row>
    <row r="27" spans="1:9" ht="14.25" thickBot="1">
      <c r="A27" s="369"/>
      <c r="B27" s="370" t="s">
        <v>638</v>
      </c>
      <c r="C27" s="371"/>
      <c r="D27" s="372">
        <f>SUM(D5:D26)</f>
        <v>877</v>
      </c>
      <c r="E27" s="372">
        <f>SUM(E5:E26)</f>
        <v>109</v>
      </c>
      <c r="F27" s="373">
        <f>SUM(F5:F26)</f>
        <v>1422</v>
      </c>
      <c r="G27" s="374"/>
      <c r="H27" s="273"/>
      <c r="I27" s="375"/>
    </row>
    <row r="28" spans="1:9" ht="13.5">
      <c r="A28" s="376" t="s">
        <v>639</v>
      </c>
      <c r="B28" s="298">
        <v>30</v>
      </c>
      <c r="C28" s="137" t="s">
        <v>640</v>
      </c>
      <c r="D28" s="298">
        <v>10</v>
      </c>
      <c r="E28" s="298">
        <v>9</v>
      </c>
      <c r="F28" s="298">
        <v>45</v>
      </c>
      <c r="G28" s="377"/>
      <c r="H28" s="378"/>
      <c r="I28" s="379"/>
    </row>
    <row r="29" spans="1:9" ht="13.5" customHeight="1">
      <c r="A29" s="232"/>
      <c r="B29" s="343">
        <v>35</v>
      </c>
      <c r="C29" s="344" t="s">
        <v>632</v>
      </c>
      <c r="D29" s="345">
        <v>6</v>
      </c>
      <c r="E29" s="345">
        <v>6</v>
      </c>
      <c r="F29" s="345"/>
      <c r="G29" s="346"/>
      <c r="H29" s="346"/>
      <c r="I29" s="350"/>
    </row>
    <row r="30" spans="1:9" ht="13.5">
      <c r="A30" s="232"/>
      <c r="B30" s="343">
        <v>27</v>
      </c>
      <c r="C30" s="344" t="s">
        <v>480</v>
      </c>
      <c r="D30" s="345">
        <v>9</v>
      </c>
      <c r="E30" s="345">
        <v>9</v>
      </c>
      <c r="F30" s="345"/>
      <c r="G30" s="346"/>
      <c r="H30" s="346"/>
      <c r="I30" s="350"/>
    </row>
    <row r="31" spans="1:9" ht="13.5">
      <c r="A31" s="232"/>
      <c r="B31" s="348">
        <v>36</v>
      </c>
      <c r="C31" s="344" t="s">
        <v>549</v>
      </c>
      <c r="D31" s="349">
        <v>7</v>
      </c>
      <c r="E31" s="349">
        <v>7</v>
      </c>
      <c r="F31" s="345"/>
      <c r="G31" s="346"/>
      <c r="H31" s="346"/>
      <c r="I31" s="350"/>
    </row>
    <row r="32" spans="1:9" ht="13.5">
      <c r="A32" s="232"/>
      <c r="B32" s="348">
        <v>36</v>
      </c>
      <c r="C32" s="344" t="s">
        <v>525</v>
      </c>
      <c r="D32" s="349" t="s">
        <v>526</v>
      </c>
      <c r="E32" s="345"/>
      <c r="F32" s="345"/>
      <c r="G32" s="346"/>
      <c r="H32" s="346"/>
      <c r="I32" s="350"/>
    </row>
    <row r="33" spans="1:9" ht="13.5">
      <c r="A33" s="232"/>
      <c r="B33" s="348">
        <v>36</v>
      </c>
      <c r="C33" s="344" t="s">
        <v>490</v>
      </c>
      <c r="D33" s="349">
        <v>29</v>
      </c>
      <c r="E33" s="345"/>
      <c r="F33" s="345"/>
      <c r="G33" s="346"/>
      <c r="H33" s="346"/>
      <c r="I33" s="350"/>
    </row>
    <row r="34" spans="1:9" ht="13.5">
      <c r="A34" s="232"/>
      <c r="B34" s="343">
        <v>30</v>
      </c>
      <c r="C34" s="344" t="s">
        <v>463</v>
      </c>
      <c r="D34" s="345">
        <v>2</v>
      </c>
      <c r="E34" s="345">
        <v>2</v>
      </c>
      <c r="F34" s="345"/>
      <c r="G34" s="346"/>
      <c r="H34" s="346"/>
      <c r="I34" s="350"/>
    </row>
    <row r="35" spans="1:9" ht="13.5">
      <c r="A35" s="232"/>
      <c r="B35" s="343">
        <v>18</v>
      </c>
      <c r="C35" s="344" t="s">
        <v>572</v>
      </c>
      <c r="D35" s="345">
        <v>1</v>
      </c>
      <c r="E35" s="345">
        <v>1</v>
      </c>
      <c r="F35" s="345">
        <v>4</v>
      </c>
      <c r="G35" s="346"/>
      <c r="H35" s="346"/>
      <c r="I35" s="350"/>
    </row>
    <row r="36" spans="1:9" ht="13.5">
      <c r="A36" s="232"/>
      <c r="B36" s="348">
        <v>36</v>
      </c>
      <c r="C36" s="344" t="s">
        <v>503</v>
      </c>
      <c r="D36" s="345">
        <v>2</v>
      </c>
      <c r="E36" s="349">
        <v>2</v>
      </c>
      <c r="F36" s="349">
        <v>2</v>
      </c>
      <c r="G36" s="346"/>
      <c r="H36" s="346"/>
      <c r="I36" s="350"/>
    </row>
    <row r="37" spans="1:9" ht="13.5">
      <c r="A37" s="232"/>
      <c r="B37" s="343">
        <v>33</v>
      </c>
      <c r="C37" s="344" t="s">
        <v>488</v>
      </c>
      <c r="D37" s="345">
        <v>3</v>
      </c>
      <c r="E37" s="345"/>
      <c r="F37" s="345"/>
      <c r="G37" s="346"/>
      <c r="H37" s="346"/>
      <c r="I37" s="350"/>
    </row>
    <row r="38" spans="1:9" ht="13.5">
      <c r="A38" s="232"/>
      <c r="B38" s="343">
        <v>31</v>
      </c>
      <c r="C38" s="344" t="s">
        <v>475</v>
      </c>
      <c r="D38" s="345">
        <v>419</v>
      </c>
      <c r="E38" s="345"/>
      <c r="F38" s="345"/>
      <c r="G38" s="346"/>
      <c r="H38" s="346"/>
      <c r="I38" s="350"/>
    </row>
    <row r="39" spans="1:9" ht="13.5">
      <c r="A39" s="232"/>
      <c r="B39" s="343">
        <v>23</v>
      </c>
      <c r="C39" s="344" t="s">
        <v>476</v>
      </c>
      <c r="D39" s="345">
        <v>18</v>
      </c>
      <c r="E39" s="345">
        <v>18</v>
      </c>
      <c r="F39" s="345"/>
      <c r="G39" s="346"/>
      <c r="H39" s="346"/>
      <c r="I39" s="350"/>
    </row>
    <row r="40" spans="1:9" ht="13.5">
      <c r="A40" s="232"/>
      <c r="B40" s="343">
        <v>34</v>
      </c>
      <c r="C40" s="344" t="s">
        <v>479</v>
      </c>
      <c r="D40" s="345">
        <v>20</v>
      </c>
      <c r="E40" s="345">
        <v>20</v>
      </c>
      <c r="F40" s="345"/>
      <c r="G40" s="346"/>
      <c r="H40" s="346"/>
      <c r="I40" s="350"/>
    </row>
    <row r="41" spans="1:9" ht="13.5">
      <c r="A41" s="232"/>
      <c r="B41" s="343">
        <v>19</v>
      </c>
      <c r="C41" s="344" t="s">
        <v>641</v>
      </c>
      <c r="D41" s="345">
        <v>1</v>
      </c>
      <c r="E41" s="345"/>
      <c r="F41" s="345"/>
      <c r="G41" s="346"/>
      <c r="H41" s="346"/>
      <c r="I41" s="350"/>
    </row>
    <row r="42" spans="1:9" ht="13.5">
      <c r="A42" s="232"/>
      <c r="B42" s="343">
        <v>26</v>
      </c>
      <c r="C42" s="344" t="s">
        <v>493</v>
      </c>
      <c r="D42" s="345">
        <v>179</v>
      </c>
      <c r="E42" s="345"/>
      <c r="F42" s="345"/>
      <c r="G42" s="346"/>
      <c r="H42" s="346"/>
      <c r="I42" s="350"/>
    </row>
    <row r="43" spans="1:9" ht="13.5">
      <c r="A43" s="232"/>
      <c r="B43" s="343">
        <v>32</v>
      </c>
      <c r="C43" s="344" t="s">
        <v>481</v>
      </c>
      <c r="D43" s="345">
        <v>202</v>
      </c>
      <c r="E43" s="345">
        <v>202</v>
      </c>
      <c r="F43" s="345"/>
      <c r="G43" s="346"/>
      <c r="H43" s="346"/>
      <c r="I43" s="350"/>
    </row>
    <row r="44" spans="1:9" ht="13.5">
      <c r="A44" s="232"/>
      <c r="B44" s="380">
        <v>24</v>
      </c>
      <c r="C44" s="381" t="s">
        <v>642</v>
      </c>
      <c r="D44" s="382">
        <v>1</v>
      </c>
      <c r="E44" s="345">
        <v>1</v>
      </c>
      <c r="F44" s="345">
        <v>2</v>
      </c>
      <c r="G44" s="346"/>
      <c r="H44" s="346"/>
      <c r="I44" s="350"/>
    </row>
    <row r="45" spans="1:9" ht="13.5">
      <c r="A45" s="232"/>
      <c r="B45" s="382">
        <v>30</v>
      </c>
      <c r="C45" s="383" t="s">
        <v>496</v>
      </c>
      <c r="D45" s="382">
        <v>2</v>
      </c>
      <c r="E45" s="382">
        <v>2</v>
      </c>
      <c r="F45" s="345">
        <v>8</v>
      </c>
      <c r="G45" s="346"/>
      <c r="H45" s="346"/>
      <c r="I45" s="350"/>
    </row>
    <row r="46" spans="1:9" ht="13.5">
      <c r="A46" s="232"/>
      <c r="B46" s="384">
        <v>35</v>
      </c>
      <c r="C46" s="385" t="s">
        <v>547</v>
      </c>
      <c r="D46" s="384">
        <v>7</v>
      </c>
      <c r="E46" s="384"/>
      <c r="F46" s="345"/>
      <c r="G46" s="346"/>
      <c r="H46" s="346"/>
      <c r="I46" s="350"/>
    </row>
    <row r="47" spans="1:9" ht="13.5">
      <c r="A47" s="232"/>
      <c r="B47" s="343">
        <v>35</v>
      </c>
      <c r="C47" s="344" t="s">
        <v>556</v>
      </c>
      <c r="D47" s="343">
        <v>4</v>
      </c>
      <c r="E47" s="343">
        <v>4</v>
      </c>
      <c r="F47" s="345"/>
      <c r="G47" s="346"/>
      <c r="H47" s="346"/>
      <c r="I47" s="350"/>
    </row>
    <row r="48" spans="1:9" ht="14.25" thickBot="1">
      <c r="A48" s="232"/>
      <c r="B48" s="298"/>
      <c r="C48" s="137"/>
      <c r="D48" s="386"/>
      <c r="E48" s="386"/>
      <c r="F48" s="345"/>
      <c r="G48" s="346"/>
      <c r="H48" s="346"/>
      <c r="I48" s="350"/>
    </row>
    <row r="49" spans="1:9" ht="14.25" thickBot="1">
      <c r="A49" s="263"/>
      <c r="B49" s="370" t="s">
        <v>643</v>
      </c>
      <c r="C49" s="371"/>
      <c r="D49" s="372">
        <f>SUM(D28:D48)</f>
        <v>922</v>
      </c>
      <c r="E49" s="372">
        <f>SUM(E28:E48)</f>
        <v>283</v>
      </c>
      <c r="F49" s="372">
        <f>SUM(F28:F48)</f>
        <v>61</v>
      </c>
      <c r="G49" s="374"/>
      <c r="H49" s="273"/>
      <c r="I49" s="375"/>
    </row>
    <row r="50" spans="1:9" ht="13.5">
      <c r="A50" s="376" t="s">
        <v>644</v>
      </c>
      <c r="B50" s="247">
        <v>36</v>
      </c>
      <c r="C50" s="137" t="s">
        <v>514</v>
      </c>
      <c r="D50" s="349" t="s">
        <v>526</v>
      </c>
      <c r="E50" s="345"/>
      <c r="F50" s="345"/>
      <c r="G50" s="346"/>
      <c r="H50" s="346"/>
      <c r="I50" s="350"/>
    </row>
    <row r="51" spans="1:9" ht="13.5">
      <c r="A51" s="232"/>
      <c r="B51" s="343">
        <v>30</v>
      </c>
      <c r="C51" s="344" t="s">
        <v>645</v>
      </c>
      <c r="D51" s="345">
        <v>4</v>
      </c>
      <c r="E51" s="345"/>
      <c r="F51" s="345"/>
      <c r="G51" s="346"/>
      <c r="H51" s="346"/>
      <c r="I51" s="350"/>
    </row>
    <row r="52" spans="1:9" ht="13.5">
      <c r="A52" s="232"/>
      <c r="B52" s="343">
        <v>30</v>
      </c>
      <c r="C52" s="344" t="s">
        <v>469</v>
      </c>
      <c r="D52" s="345">
        <v>56</v>
      </c>
      <c r="E52" s="345">
        <v>56</v>
      </c>
      <c r="F52" s="345">
        <v>183</v>
      </c>
      <c r="G52" s="346"/>
      <c r="H52" s="346"/>
      <c r="I52" s="350"/>
    </row>
    <row r="53" spans="1:9" ht="13.5">
      <c r="A53" s="232"/>
      <c r="B53" s="343">
        <v>34</v>
      </c>
      <c r="C53" s="344" t="s">
        <v>632</v>
      </c>
      <c r="D53" s="345">
        <v>103</v>
      </c>
      <c r="E53" s="345">
        <v>103</v>
      </c>
      <c r="F53" s="345"/>
      <c r="G53" s="346"/>
      <c r="H53" s="346"/>
      <c r="I53" s="350"/>
    </row>
    <row r="54" spans="1:9" ht="13.5">
      <c r="A54" s="232"/>
      <c r="B54" s="343">
        <v>30</v>
      </c>
      <c r="C54" s="344" t="s">
        <v>547</v>
      </c>
      <c r="D54" s="345">
        <v>8</v>
      </c>
      <c r="E54" s="345">
        <v>4</v>
      </c>
      <c r="F54" s="345"/>
      <c r="G54" s="346"/>
      <c r="H54" s="346"/>
      <c r="I54" s="350"/>
    </row>
    <row r="55" spans="1:9" ht="13.5">
      <c r="A55" s="232"/>
      <c r="B55" s="343">
        <v>27</v>
      </c>
      <c r="C55" s="344" t="s">
        <v>480</v>
      </c>
      <c r="D55" s="345">
        <v>976</v>
      </c>
      <c r="E55" s="345"/>
      <c r="F55" s="345"/>
      <c r="G55" s="346"/>
      <c r="H55" s="346"/>
      <c r="I55" s="350"/>
    </row>
    <row r="56" spans="1:9" ht="13.5">
      <c r="A56" s="232"/>
      <c r="B56" s="348">
        <v>36</v>
      </c>
      <c r="C56" s="344" t="s">
        <v>490</v>
      </c>
      <c r="D56" s="349">
        <v>58</v>
      </c>
      <c r="E56" s="345"/>
      <c r="F56" s="345"/>
      <c r="G56" s="346"/>
      <c r="H56" s="346"/>
      <c r="I56" s="350"/>
    </row>
    <row r="57" spans="1:9" ht="13.5">
      <c r="A57" s="232"/>
      <c r="B57" s="343">
        <v>34</v>
      </c>
      <c r="C57" s="344" t="s">
        <v>559</v>
      </c>
      <c r="D57" s="345">
        <v>25</v>
      </c>
      <c r="E57" s="345">
        <v>25</v>
      </c>
      <c r="F57" s="345"/>
      <c r="G57" s="346"/>
      <c r="H57" s="346"/>
      <c r="I57" s="350"/>
    </row>
    <row r="58" spans="1:9" ht="13.5">
      <c r="A58" s="232"/>
      <c r="B58" s="343">
        <v>26</v>
      </c>
      <c r="C58" s="344" t="s">
        <v>642</v>
      </c>
      <c r="D58" s="345">
        <v>18</v>
      </c>
      <c r="E58" s="345">
        <v>18</v>
      </c>
      <c r="F58" s="345"/>
      <c r="G58" s="346"/>
      <c r="H58" s="346"/>
      <c r="I58" s="350"/>
    </row>
    <row r="59" spans="1:9" ht="13.5">
      <c r="A59" s="232"/>
      <c r="B59" s="348">
        <v>36</v>
      </c>
      <c r="C59" s="344" t="s">
        <v>492</v>
      </c>
      <c r="D59" s="349">
        <v>546</v>
      </c>
      <c r="E59" s="345"/>
      <c r="F59" s="345"/>
      <c r="G59" s="346"/>
      <c r="H59" s="346"/>
      <c r="I59" s="350"/>
    </row>
    <row r="60" spans="1:9" ht="13.5">
      <c r="A60" s="232"/>
      <c r="B60" s="343">
        <v>22</v>
      </c>
      <c r="C60" s="344" t="s">
        <v>499</v>
      </c>
      <c r="D60" s="345">
        <v>80</v>
      </c>
      <c r="E60" s="345">
        <v>80</v>
      </c>
      <c r="F60" s="345"/>
      <c r="G60" s="346"/>
      <c r="H60" s="346"/>
      <c r="I60" s="350"/>
    </row>
    <row r="61" spans="1:9" ht="13.5">
      <c r="A61" s="232"/>
      <c r="B61" s="343">
        <v>33</v>
      </c>
      <c r="C61" s="344" t="s">
        <v>488</v>
      </c>
      <c r="D61" s="345">
        <v>291</v>
      </c>
      <c r="E61" s="345"/>
      <c r="F61" s="345"/>
      <c r="G61" s="346"/>
      <c r="H61" s="346"/>
      <c r="I61" s="350"/>
    </row>
    <row r="62" spans="1:9" ht="13.5">
      <c r="A62" s="232"/>
      <c r="B62" s="343">
        <v>31</v>
      </c>
      <c r="C62" s="344" t="s">
        <v>475</v>
      </c>
      <c r="D62" s="345">
        <v>317</v>
      </c>
      <c r="E62" s="345"/>
      <c r="F62" s="345"/>
      <c r="G62" s="346"/>
      <c r="H62" s="346"/>
      <c r="I62" s="350"/>
    </row>
    <row r="63" spans="1:9" ht="13.5">
      <c r="A63" s="232"/>
      <c r="B63" s="343">
        <v>24</v>
      </c>
      <c r="C63" s="344" t="s">
        <v>476</v>
      </c>
      <c r="D63" s="345">
        <v>119</v>
      </c>
      <c r="E63" s="345">
        <v>119</v>
      </c>
      <c r="F63" s="345"/>
      <c r="G63" s="346"/>
      <c r="H63" s="346"/>
      <c r="I63" s="350"/>
    </row>
    <row r="64" spans="1:9" ht="13.5">
      <c r="A64" s="232"/>
      <c r="B64" s="343">
        <v>34</v>
      </c>
      <c r="C64" s="344" t="s">
        <v>479</v>
      </c>
      <c r="D64" s="345">
        <v>220</v>
      </c>
      <c r="E64" s="345">
        <v>220</v>
      </c>
      <c r="F64" s="345"/>
      <c r="G64" s="346"/>
      <c r="H64" s="346"/>
      <c r="I64" s="350"/>
    </row>
    <row r="65" spans="1:9" ht="13.5">
      <c r="A65" s="232"/>
      <c r="B65" s="343">
        <v>29</v>
      </c>
      <c r="C65" s="344" t="s">
        <v>485</v>
      </c>
      <c r="D65" s="345">
        <v>83</v>
      </c>
      <c r="E65" s="345">
        <v>83</v>
      </c>
      <c r="F65" s="345"/>
      <c r="G65" s="346"/>
      <c r="H65" s="346"/>
      <c r="I65" s="350"/>
    </row>
    <row r="66" spans="1:9" ht="13.5">
      <c r="A66" s="232"/>
      <c r="B66" s="343">
        <v>34</v>
      </c>
      <c r="C66" s="344" t="s">
        <v>496</v>
      </c>
      <c r="D66" s="345">
        <v>611</v>
      </c>
      <c r="E66" s="345">
        <v>611</v>
      </c>
      <c r="F66" s="345">
        <v>2000</v>
      </c>
      <c r="G66" s="346"/>
      <c r="H66" s="346"/>
      <c r="I66" s="350"/>
    </row>
    <row r="67" spans="1:9" ht="13.5">
      <c r="A67" s="232"/>
      <c r="B67" s="387">
        <v>26</v>
      </c>
      <c r="C67" s="388" t="s">
        <v>493</v>
      </c>
      <c r="D67" s="345">
        <v>1095</v>
      </c>
      <c r="E67" s="345"/>
      <c r="F67" s="345"/>
      <c r="G67" s="346"/>
      <c r="H67" s="346"/>
      <c r="I67" s="350"/>
    </row>
    <row r="68" spans="1:9" ht="13.5">
      <c r="A68" s="232"/>
      <c r="B68" s="387">
        <v>25</v>
      </c>
      <c r="C68" s="388" t="s">
        <v>500</v>
      </c>
      <c r="D68" s="345">
        <v>286</v>
      </c>
      <c r="E68" s="345">
        <v>286</v>
      </c>
      <c r="F68" s="345"/>
      <c r="G68" s="346"/>
      <c r="H68" s="346"/>
      <c r="I68" s="350"/>
    </row>
    <row r="69" spans="1:9" ht="13.5">
      <c r="A69" s="232"/>
      <c r="B69" s="387">
        <v>32</v>
      </c>
      <c r="C69" s="388" t="s">
        <v>481</v>
      </c>
      <c r="D69" s="345">
        <v>1650</v>
      </c>
      <c r="E69" s="345">
        <v>1650</v>
      </c>
      <c r="G69" s="346"/>
      <c r="H69" s="346"/>
      <c r="I69" s="350"/>
    </row>
    <row r="70" spans="1:9" ht="13.5">
      <c r="A70" s="232"/>
      <c r="B70" s="387">
        <v>33</v>
      </c>
      <c r="C70" s="388" t="s">
        <v>473</v>
      </c>
      <c r="D70" s="345">
        <v>8</v>
      </c>
      <c r="E70" s="345"/>
      <c r="F70" s="345"/>
      <c r="G70" s="346"/>
      <c r="H70" s="346"/>
      <c r="I70" s="350"/>
    </row>
    <row r="71" spans="1:9" ht="13.5">
      <c r="A71" s="232"/>
      <c r="B71" s="387">
        <v>32</v>
      </c>
      <c r="C71" s="388" t="s">
        <v>572</v>
      </c>
      <c r="D71" s="345">
        <v>594</v>
      </c>
      <c r="E71" s="345"/>
      <c r="F71" s="345"/>
      <c r="G71" s="346"/>
      <c r="H71" s="346"/>
      <c r="I71" s="350"/>
    </row>
    <row r="72" spans="1:9" ht="13.5">
      <c r="A72" s="232"/>
      <c r="B72" s="387">
        <v>22</v>
      </c>
      <c r="C72" s="388" t="s">
        <v>483</v>
      </c>
      <c r="D72" s="345">
        <v>40</v>
      </c>
      <c r="E72" s="345"/>
      <c r="F72" s="345"/>
      <c r="G72" s="346"/>
      <c r="H72" s="346"/>
      <c r="I72" s="350"/>
    </row>
    <row r="73" spans="1:9" ht="13.5">
      <c r="A73" s="232"/>
      <c r="B73" s="389">
        <v>36</v>
      </c>
      <c r="C73" s="388" t="s">
        <v>549</v>
      </c>
      <c r="D73" s="349">
        <v>8</v>
      </c>
      <c r="E73" s="349">
        <v>8</v>
      </c>
      <c r="F73" s="345"/>
      <c r="G73" s="346"/>
      <c r="H73" s="346"/>
      <c r="I73" s="350"/>
    </row>
    <row r="74" spans="1:9" ht="13.5">
      <c r="A74" s="232"/>
      <c r="B74" s="387">
        <v>24</v>
      </c>
      <c r="C74" s="388" t="s">
        <v>646</v>
      </c>
      <c r="D74" s="345">
        <v>22</v>
      </c>
      <c r="E74" s="345"/>
      <c r="F74" s="345"/>
      <c r="G74" s="346"/>
      <c r="H74" s="346"/>
      <c r="I74" s="350"/>
    </row>
    <row r="75" spans="1:9" ht="13.5">
      <c r="A75" s="232"/>
      <c r="B75" s="387">
        <v>30</v>
      </c>
      <c r="C75" s="388" t="s">
        <v>551</v>
      </c>
      <c r="D75" s="345">
        <v>6</v>
      </c>
      <c r="E75" s="345"/>
      <c r="F75" s="345"/>
      <c r="G75" s="346"/>
      <c r="H75" s="346"/>
      <c r="I75" s="350"/>
    </row>
    <row r="76" spans="1:9" ht="13.5">
      <c r="A76" s="232"/>
      <c r="B76" s="387">
        <v>35</v>
      </c>
      <c r="C76" s="388" t="s">
        <v>556</v>
      </c>
      <c r="D76" s="345">
        <v>53</v>
      </c>
      <c r="E76" s="345">
        <v>53</v>
      </c>
      <c r="F76" s="345"/>
      <c r="G76" s="346"/>
      <c r="H76" s="346"/>
      <c r="I76" s="350"/>
    </row>
    <row r="77" spans="1:9" ht="13.5">
      <c r="A77" s="232"/>
      <c r="B77" s="389">
        <v>36</v>
      </c>
      <c r="C77" s="390" t="s">
        <v>501</v>
      </c>
      <c r="D77" s="349">
        <v>443</v>
      </c>
      <c r="E77" s="349">
        <v>443</v>
      </c>
      <c r="F77" s="345"/>
      <c r="G77" s="346"/>
      <c r="H77" s="346"/>
      <c r="I77" s="350"/>
    </row>
    <row r="78" spans="1:9" ht="13.5">
      <c r="A78" s="232"/>
      <c r="B78" s="389">
        <v>36</v>
      </c>
      <c r="C78" s="390" t="s">
        <v>503</v>
      </c>
      <c r="D78" s="349">
        <v>557</v>
      </c>
      <c r="E78" s="349">
        <v>557</v>
      </c>
      <c r="F78" s="345"/>
      <c r="G78" s="346"/>
      <c r="H78" s="346"/>
      <c r="I78" s="350"/>
    </row>
    <row r="79" spans="1:9" ht="14.25" thickBot="1">
      <c r="A79" s="232"/>
      <c r="B79" s="391"/>
      <c r="C79" s="392"/>
      <c r="D79" s="345"/>
      <c r="E79" s="345"/>
      <c r="F79" s="345"/>
      <c r="G79" s="346"/>
      <c r="H79" s="346"/>
      <c r="I79" s="350"/>
    </row>
    <row r="80" spans="1:9" ht="14.25" thickBot="1">
      <c r="A80" s="369"/>
      <c r="B80" s="370" t="s">
        <v>643</v>
      </c>
      <c r="C80" s="371"/>
      <c r="D80" s="372">
        <f>SUM(D50:D79)</f>
        <v>8277</v>
      </c>
      <c r="E80" s="372">
        <f>SUM(E50:E79)</f>
        <v>4316</v>
      </c>
      <c r="F80" s="373">
        <f>SUM(F50:F79)</f>
        <v>2183</v>
      </c>
      <c r="G80" s="374"/>
      <c r="H80" s="273"/>
      <c r="I80" s="375"/>
    </row>
    <row r="81" spans="1:9" ht="13.5">
      <c r="A81" s="376" t="s">
        <v>647</v>
      </c>
      <c r="B81" s="393">
        <v>18</v>
      </c>
      <c r="C81" s="394" t="s">
        <v>510</v>
      </c>
      <c r="D81" s="345">
        <v>120</v>
      </c>
      <c r="E81" s="345"/>
      <c r="F81" s="345"/>
      <c r="G81" s="346"/>
      <c r="H81" s="346"/>
      <c r="I81" s="350"/>
    </row>
    <row r="82" spans="1:9" ht="13.5">
      <c r="A82" s="395"/>
      <c r="B82" s="298"/>
      <c r="C82" s="356"/>
      <c r="D82" s="345"/>
      <c r="E82" s="345"/>
      <c r="F82" s="345"/>
      <c r="G82" s="346"/>
      <c r="H82" s="346"/>
      <c r="I82" s="350"/>
    </row>
    <row r="83" spans="1:9" ht="13.5">
      <c r="A83" s="395"/>
      <c r="B83" s="343"/>
      <c r="C83" s="351"/>
      <c r="D83" s="345"/>
      <c r="E83" s="345"/>
      <c r="F83" s="345"/>
      <c r="G83" s="346"/>
      <c r="H83" s="346"/>
      <c r="I83" s="350"/>
    </row>
    <row r="84" spans="1:9" ht="14.25" thickBot="1">
      <c r="A84" s="395"/>
      <c r="B84" s="298"/>
      <c r="C84" s="356"/>
      <c r="D84" s="345"/>
      <c r="E84" s="345"/>
      <c r="F84" s="345"/>
      <c r="G84" s="346"/>
      <c r="H84" s="346"/>
      <c r="I84" s="350"/>
    </row>
    <row r="85" spans="1:9" ht="14.25" thickBot="1">
      <c r="A85" s="369"/>
      <c r="B85" s="370" t="s">
        <v>643</v>
      </c>
      <c r="C85" s="371"/>
      <c r="D85" s="373">
        <f>SUM(D81:D84)</f>
        <v>120</v>
      </c>
      <c r="E85" s="373">
        <f>SUM(E81:E84)</f>
        <v>0</v>
      </c>
      <c r="F85" s="373">
        <f>SUM(F81:F84)</f>
        <v>0</v>
      </c>
      <c r="G85" s="374"/>
      <c r="H85" s="273"/>
      <c r="I85" s="375"/>
    </row>
    <row r="86" spans="1:9" ht="13.5">
      <c r="A86" s="376" t="s">
        <v>648</v>
      </c>
      <c r="B86" s="298"/>
      <c r="C86" s="356"/>
      <c r="D86" s="345"/>
      <c r="E86" s="345"/>
      <c r="F86" s="345"/>
      <c r="G86" s="346"/>
      <c r="H86" s="346"/>
      <c r="I86" s="350"/>
    </row>
    <row r="87" spans="1:9" ht="13.5">
      <c r="A87" s="395"/>
      <c r="B87" s="298"/>
      <c r="C87" s="356"/>
      <c r="D87" s="345"/>
      <c r="E87" s="345"/>
      <c r="F87" s="345"/>
      <c r="G87" s="346"/>
      <c r="H87" s="346"/>
      <c r="I87" s="350"/>
    </row>
    <row r="88" spans="1:9" ht="14.25" thickBot="1">
      <c r="A88" s="395"/>
      <c r="B88" s="298"/>
      <c r="C88" s="356"/>
      <c r="D88" s="345"/>
      <c r="E88" s="345"/>
      <c r="F88" s="345"/>
      <c r="G88" s="346"/>
      <c r="H88" s="346"/>
      <c r="I88" s="350"/>
    </row>
    <row r="89" spans="1:9" ht="14.25" thickBot="1">
      <c r="A89" s="369"/>
      <c r="B89" s="370" t="s">
        <v>643</v>
      </c>
      <c r="C89" s="371"/>
      <c r="D89" s="373">
        <f>SUM(D86:D88)</f>
        <v>0</v>
      </c>
      <c r="E89" s="373">
        <f>SUM(E86:E88)</f>
        <v>0</v>
      </c>
      <c r="F89" s="373">
        <f>SUM(F86:F88)</f>
        <v>0</v>
      </c>
      <c r="G89" s="374"/>
      <c r="H89" s="273"/>
      <c r="I89" s="375"/>
    </row>
    <row r="90" spans="1:9" ht="13.5">
      <c r="A90" s="396"/>
      <c r="B90" s="378"/>
      <c r="C90" s="397"/>
      <c r="D90" s="398"/>
      <c r="E90" s="398"/>
      <c r="F90" s="398"/>
      <c r="G90" s="378"/>
      <c r="H90" s="378"/>
      <c r="I90" s="397"/>
    </row>
    <row r="92" ht="14.25" thickBot="1">
      <c r="A92" s="119" t="s">
        <v>649</v>
      </c>
    </row>
    <row r="93" spans="1:9" ht="13.5">
      <c r="A93" s="341"/>
      <c r="B93" s="306" t="s">
        <v>449</v>
      </c>
      <c r="C93" s="303" t="s">
        <v>458</v>
      </c>
      <c r="D93" s="306" t="s">
        <v>621</v>
      </c>
      <c r="E93" s="306" t="s">
        <v>590</v>
      </c>
      <c r="F93" s="399" t="s">
        <v>650</v>
      </c>
      <c r="G93" s="400"/>
      <c r="H93" s="401"/>
      <c r="I93" s="342" t="s">
        <v>625</v>
      </c>
    </row>
    <row r="94" spans="1:9" ht="13.5">
      <c r="A94" s="395"/>
      <c r="B94" s="343">
        <v>25</v>
      </c>
      <c r="C94" s="344" t="s">
        <v>465</v>
      </c>
      <c r="D94" s="345">
        <v>18</v>
      </c>
      <c r="E94" s="346"/>
      <c r="F94" s="402"/>
      <c r="G94" s="403"/>
      <c r="H94" s="404"/>
      <c r="I94" s="350"/>
    </row>
    <row r="95" spans="1:9" ht="13.5">
      <c r="A95" s="395"/>
      <c r="B95" s="343">
        <v>7</v>
      </c>
      <c r="C95" s="344" t="s">
        <v>645</v>
      </c>
      <c r="D95" s="345">
        <v>5</v>
      </c>
      <c r="E95" s="346"/>
      <c r="F95" s="405"/>
      <c r="G95" s="406"/>
      <c r="H95" s="407"/>
      <c r="I95" s="350"/>
    </row>
    <row r="96" spans="1:9" ht="13.5">
      <c r="A96" s="395"/>
      <c r="B96" s="343">
        <v>24</v>
      </c>
      <c r="C96" s="344" t="s">
        <v>549</v>
      </c>
      <c r="D96" s="345">
        <v>3</v>
      </c>
      <c r="E96" s="346"/>
      <c r="F96" s="405"/>
      <c r="G96" s="406"/>
      <c r="H96" s="407"/>
      <c r="I96" s="350"/>
    </row>
    <row r="97" spans="1:9" ht="13.5">
      <c r="A97" s="395"/>
      <c r="B97" s="343">
        <v>26</v>
      </c>
      <c r="C97" s="344" t="s">
        <v>651</v>
      </c>
      <c r="D97" s="345">
        <v>3</v>
      </c>
      <c r="E97" s="346"/>
      <c r="F97" s="405"/>
      <c r="G97" s="406"/>
      <c r="H97" s="407"/>
      <c r="I97" s="350"/>
    </row>
    <row r="98" spans="1:9" ht="13.5">
      <c r="A98" s="395"/>
      <c r="B98" s="343">
        <v>27</v>
      </c>
      <c r="C98" s="351" t="s">
        <v>556</v>
      </c>
      <c r="D98" s="345">
        <v>1</v>
      </c>
      <c r="E98" s="346"/>
      <c r="F98" s="405"/>
      <c r="G98" s="406"/>
      <c r="H98" s="407"/>
      <c r="I98" s="350"/>
    </row>
    <row r="99" spans="1:9" ht="13.5">
      <c r="A99" s="395"/>
      <c r="B99" s="348">
        <v>36</v>
      </c>
      <c r="C99" s="351" t="s">
        <v>492</v>
      </c>
      <c r="D99" s="349">
        <v>131</v>
      </c>
      <c r="E99" s="346"/>
      <c r="F99" s="405"/>
      <c r="G99" s="406"/>
      <c r="H99" s="407"/>
      <c r="I99" s="350"/>
    </row>
    <row r="100" spans="1:9" ht="13.5">
      <c r="A100" s="395"/>
      <c r="B100" s="343">
        <v>19</v>
      </c>
      <c r="C100" s="351" t="s">
        <v>499</v>
      </c>
      <c r="D100" s="345">
        <v>3</v>
      </c>
      <c r="E100" s="346"/>
      <c r="F100" s="405"/>
      <c r="G100" s="406"/>
      <c r="H100" s="407"/>
      <c r="I100" s="350"/>
    </row>
    <row r="101" spans="1:9" ht="13.5">
      <c r="A101" s="395"/>
      <c r="B101" s="348">
        <v>36</v>
      </c>
      <c r="C101" s="351" t="s">
        <v>514</v>
      </c>
      <c r="D101" s="349" t="s">
        <v>526</v>
      </c>
      <c r="E101" s="346"/>
      <c r="F101" s="405"/>
      <c r="G101" s="406"/>
      <c r="H101" s="407"/>
      <c r="I101" s="350"/>
    </row>
    <row r="102" spans="1:9" ht="13.5">
      <c r="A102" s="395"/>
      <c r="B102" s="343">
        <v>23</v>
      </c>
      <c r="C102" s="351" t="s">
        <v>488</v>
      </c>
      <c r="D102" s="345">
        <v>22</v>
      </c>
      <c r="E102" s="346"/>
      <c r="F102" s="405"/>
      <c r="G102" s="406"/>
      <c r="H102" s="407"/>
      <c r="I102" s="350"/>
    </row>
    <row r="103" spans="1:9" ht="13.5">
      <c r="A103" s="395"/>
      <c r="B103" s="343">
        <v>18</v>
      </c>
      <c r="C103" s="351" t="s">
        <v>475</v>
      </c>
      <c r="D103" s="345">
        <v>42</v>
      </c>
      <c r="E103" s="346"/>
      <c r="F103" s="405"/>
      <c r="G103" s="406"/>
      <c r="H103" s="407"/>
      <c r="I103" s="350"/>
    </row>
    <row r="104" spans="1:9" ht="13.5">
      <c r="A104" s="395"/>
      <c r="B104" s="343">
        <v>18</v>
      </c>
      <c r="C104" s="351" t="s">
        <v>476</v>
      </c>
      <c r="D104" s="345">
        <v>1</v>
      </c>
      <c r="E104" s="346"/>
      <c r="F104" s="405"/>
      <c r="G104" s="406"/>
      <c r="H104" s="407"/>
      <c r="I104" s="350"/>
    </row>
    <row r="105" spans="1:9" ht="12.75" customHeight="1">
      <c r="A105" s="395"/>
      <c r="B105" s="343">
        <v>18</v>
      </c>
      <c r="C105" s="351" t="s">
        <v>480</v>
      </c>
      <c r="D105" s="345">
        <v>3</v>
      </c>
      <c r="E105" s="346"/>
      <c r="F105" s="405"/>
      <c r="G105" s="406"/>
      <c r="H105" s="407"/>
      <c r="I105" s="350"/>
    </row>
    <row r="106" spans="1:9" ht="13.5">
      <c r="A106" s="395"/>
      <c r="B106" s="348">
        <v>36</v>
      </c>
      <c r="C106" s="351" t="s">
        <v>481</v>
      </c>
      <c r="D106" s="349" t="s">
        <v>526</v>
      </c>
      <c r="E106" s="346"/>
      <c r="F106" s="405"/>
      <c r="G106" s="406"/>
      <c r="H106" s="407"/>
      <c r="I106" s="350"/>
    </row>
    <row r="107" spans="1:9" ht="13.5">
      <c r="A107" s="395"/>
      <c r="B107" s="343">
        <v>18</v>
      </c>
      <c r="C107" s="351" t="s">
        <v>485</v>
      </c>
      <c r="D107" s="345">
        <v>1</v>
      </c>
      <c r="E107" s="346"/>
      <c r="F107" s="405"/>
      <c r="G107" s="406"/>
      <c r="H107" s="407"/>
      <c r="I107" s="350"/>
    </row>
    <row r="108" spans="1:9" ht="13.5">
      <c r="A108" s="395"/>
      <c r="B108" s="343">
        <v>32</v>
      </c>
      <c r="C108" s="351" t="s">
        <v>486</v>
      </c>
      <c r="D108" s="345">
        <v>5</v>
      </c>
      <c r="E108" s="346"/>
      <c r="F108" s="405"/>
      <c r="G108" s="406"/>
      <c r="H108" s="407"/>
      <c r="I108" s="350"/>
    </row>
    <row r="109" spans="1:9" ht="13.5">
      <c r="A109" s="395"/>
      <c r="B109" s="387">
        <v>19</v>
      </c>
      <c r="C109" s="408" t="s">
        <v>547</v>
      </c>
      <c r="D109" s="345">
        <v>1</v>
      </c>
      <c r="E109" s="346"/>
      <c r="F109" s="405"/>
      <c r="G109" s="406"/>
      <c r="H109" s="407"/>
      <c r="I109" s="350"/>
    </row>
    <row r="110" spans="1:9" ht="13.5">
      <c r="A110" s="395"/>
      <c r="B110" s="387">
        <v>34</v>
      </c>
      <c r="C110" s="408" t="s">
        <v>496</v>
      </c>
      <c r="D110" s="345">
        <v>14</v>
      </c>
      <c r="E110" s="346"/>
      <c r="F110" s="405"/>
      <c r="G110" s="406"/>
      <c r="H110" s="407"/>
      <c r="I110" s="350"/>
    </row>
    <row r="111" spans="1:9" ht="13.5">
      <c r="A111" s="395"/>
      <c r="B111" s="387">
        <v>20</v>
      </c>
      <c r="C111" s="408" t="s">
        <v>493</v>
      </c>
      <c r="D111" s="345">
        <v>4</v>
      </c>
      <c r="E111" s="346"/>
      <c r="F111" s="405"/>
      <c r="G111" s="406"/>
      <c r="H111" s="407"/>
      <c r="I111" s="350"/>
    </row>
    <row r="112" spans="1:9" ht="13.5">
      <c r="A112" s="395"/>
      <c r="B112" s="387">
        <v>23</v>
      </c>
      <c r="C112" s="408" t="s">
        <v>500</v>
      </c>
      <c r="D112" s="345">
        <v>28</v>
      </c>
      <c r="E112" s="346"/>
      <c r="F112" s="405"/>
      <c r="G112" s="406"/>
      <c r="H112" s="407"/>
      <c r="I112" s="350"/>
    </row>
    <row r="113" spans="1:9" ht="13.5">
      <c r="A113" s="395"/>
      <c r="B113" s="387">
        <v>25</v>
      </c>
      <c r="C113" s="408" t="s">
        <v>632</v>
      </c>
      <c r="D113" s="345">
        <v>2</v>
      </c>
      <c r="E113" s="346"/>
      <c r="F113" s="405"/>
      <c r="G113" s="406"/>
      <c r="H113" s="407"/>
      <c r="I113" s="350"/>
    </row>
    <row r="114" spans="1:9" ht="13.5">
      <c r="A114" s="395"/>
      <c r="B114" s="387">
        <v>23</v>
      </c>
      <c r="C114" s="408" t="s">
        <v>507</v>
      </c>
      <c r="D114" s="345">
        <v>2</v>
      </c>
      <c r="E114" s="346"/>
      <c r="F114" s="405"/>
      <c r="G114" s="406"/>
      <c r="H114" s="407"/>
      <c r="I114" s="350"/>
    </row>
    <row r="115" spans="1:9" ht="13.5">
      <c r="A115" s="395"/>
      <c r="B115" s="387">
        <v>28</v>
      </c>
      <c r="C115" s="408" t="s">
        <v>494</v>
      </c>
      <c r="D115" s="345">
        <v>16</v>
      </c>
      <c r="E115" s="346"/>
      <c r="F115" s="405"/>
      <c r="G115" s="406"/>
      <c r="H115" s="407"/>
      <c r="I115" s="350"/>
    </row>
    <row r="116" spans="1:9" ht="27.75" customHeight="1">
      <c r="A116" s="395"/>
      <c r="B116" s="387">
        <v>34</v>
      </c>
      <c r="C116" s="408" t="s">
        <v>528</v>
      </c>
      <c r="D116" s="345">
        <v>1</v>
      </c>
      <c r="E116" s="346"/>
      <c r="F116" s="409" t="s">
        <v>652</v>
      </c>
      <c r="G116" s="410"/>
      <c r="H116" s="411"/>
      <c r="I116" s="350"/>
    </row>
    <row r="117" spans="1:9" ht="14.25" thickBot="1">
      <c r="A117" s="395"/>
      <c r="B117" s="391"/>
      <c r="C117" s="412"/>
      <c r="D117" s="345"/>
      <c r="E117" s="346"/>
      <c r="F117" s="413"/>
      <c r="G117" s="414"/>
      <c r="H117" s="415"/>
      <c r="I117" s="350"/>
    </row>
    <row r="118" spans="1:9" ht="14.25" thickBot="1">
      <c r="A118" s="369"/>
      <c r="B118" s="370" t="s">
        <v>643</v>
      </c>
      <c r="C118" s="371"/>
      <c r="D118" s="372">
        <f>SUM(D94:D117)</f>
        <v>306</v>
      </c>
      <c r="E118" s="374"/>
      <c r="F118" s="370"/>
      <c r="G118" s="416"/>
      <c r="H118" s="416"/>
      <c r="I118" s="375"/>
    </row>
    <row r="119" spans="1:9" ht="13.5">
      <c r="A119" s="376" t="s">
        <v>653</v>
      </c>
      <c r="B119" s="298">
        <v>24</v>
      </c>
      <c r="C119" s="397" t="s">
        <v>549</v>
      </c>
      <c r="D119" s="345">
        <v>20</v>
      </c>
      <c r="E119" s="346"/>
      <c r="F119" s="417" t="s">
        <v>654</v>
      </c>
      <c r="G119" s="418"/>
      <c r="H119" s="419"/>
      <c r="I119" s="350"/>
    </row>
    <row r="120" spans="1:9" ht="15" customHeight="1">
      <c r="A120" s="395"/>
      <c r="B120" s="343">
        <v>32</v>
      </c>
      <c r="C120" s="344" t="s">
        <v>465</v>
      </c>
      <c r="D120" s="345">
        <v>26</v>
      </c>
      <c r="E120" s="346"/>
      <c r="F120" s="402"/>
      <c r="G120" s="403"/>
      <c r="H120" s="404"/>
      <c r="I120" s="350"/>
    </row>
    <row r="121" spans="1:9" ht="13.5">
      <c r="A121" s="395"/>
      <c r="B121" s="348">
        <v>36</v>
      </c>
      <c r="C121" s="344" t="s">
        <v>645</v>
      </c>
      <c r="D121" s="349">
        <v>21</v>
      </c>
      <c r="E121" s="346"/>
      <c r="F121" s="405"/>
      <c r="G121" s="406"/>
      <c r="H121" s="407"/>
      <c r="I121" s="350"/>
    </row>
    <row r="122" spans="1:9" ht="15.75" customHeight="1">
      <c r="A122" s="395"/>
      <c r="B122" s="343">
        <v>34</v>
      </c>
      <c r="C122" s="344" t="s">
        <v>632</v>
      </c>
      <c r="D122" s="345">
        <v>41</v>
      </c>
      <c r="E122" s="346"/>
      <c r="F122" s="420"/>
      <c r="G122" s="421"/>
      <c r="H122" s="422"/>
      <c r="I122" s="350"/>
    </row>
    <row r="123" spans="1:9" ht="13.5">
      <c r="A123" s="395"/>
      <c r="B123" s="343">
        <v>26</v>
      </c>
      <c r="C123" s="344" t="s">
        <v>642</v>
      </c>
      <c r="D123" s="345">
        <v>65</v>
      </c>
      <c r="E123" s="346"/>
      <c r="F123" s="405"/>
      <c r="G123" s="406"/>
      <c r="H123" s="407"/>
      <c r="I123" s="350"/>
    </row>
    <row r="124" spans="1:9" ht="13.5">
      <c r="A124" s="395"/>
      <c r="B124" s="343">
        <v>33</v>
      </c>
      <c r="C124" s="344" t="s">
        <v>651</v>
      </c>
      <c r="D124" s="345">
        <v>136</v>
      </c>
      <c r="E124" s="346"/>
      <c r="F124" s="405"/>
      <c r="G124" s="406"/>
      <c r="H124" s="407"/>
      <c r="I124" s="350"/>
    </row>
    <row r="125" spans="1:9" ht="13.5">
      <c r="A125" s="395"/>
      <c r="B125" s="348">
        <v>36</v>
      </c>
      <c r="C125" s="351" t="s">
        <v>640</v>
      </c>
      <c r="D125" s="345">
        <v>117</v>
      </c>
      <c r="E125" s="346"/>
      <c r="F125" s="409" t="s">
        <v>655</v>
      </c>
      <c r="G125" s="410"/>
      <c r="H125" s="411"/>
      <c r="I125" s="350"/>
    </row>
    <row r="126" spans="1:9" ht="13.5">
      <c r="A126" s="395"/>
      <c r="B126" s="343">
        <v>35</v>
      </c>
      <c r="C126" s="351" t="s">
        <v>656</v>
      </c>
      <c r="D126" s="345">
        <v>12</v>
      </c>
      <c r="E126" s="346"/>
      <c r="F126" s="405"/>
      <c r="G126" s="406"/>
      <c r="H126" s="407"/>
      <c r="I126" s="350"/>
    </row>
    <row r="127" spans="1:9" ht="13.5">
      <c r="A127" s="395"/>
      <c r="B127" s="343">
        <v>28</v>
      </c>
      <c r="C127" s="351" t="s">
        <v>492</v>
      </c>
      <c r="D127" s="345">
        <v>19</v>
      </c>
      <c r="E127" s="346"/>
      <c r="F127" s="405"/>
      <c r="G127" s="406"/>
      <c r="H127" s="407"/>
      <c r="I127" s="350"/>
    </row>
    <row r="128" spans="1:9" ht="13.5">
      <c r="A128" s="395"/>
      <c r="B128" s="348">
        <v>36</v>
      </c>
      <c r="C128" s="351" t="s">
        <v>514</v>
      </c>
      <c r="D128" s="349" t="s">
        <v>526</v>
      </c>
      <c r="E128" s="346"/>
      <c r="F128" s="405"/>
      <c r="G128" s="406"/>
      <c r="H128" s="407"/>
      <c r="I128" s="350"/>
    </row>
    <row r="129" spans="1:9" ht="13.5">
      <c r="A129" s="395"/>
      <c r="B129" s="343">
        <v>33</v>
      </c>
      <c r="C129" s="351" t="s">
        <v>488</v>
      </c>
      <c r="D129" s="345">
        <v>85</v>
      </c>
      <c r="E129" s="346"/>
      <c r="F129" s="405"/>
      <c r="G129" s="406"/>
      <c r="H129" s="407"/>
      <c r="I129" s="350"/>
    </row>
    <row r="130" spans="1:9" ht="13.5">
      <c r="A130" s="395"/>
      <c r="B130" s="343">
        <v>18</v>
      </c>
      <c r="C130" s="351" t="s">
        <v>475</v>
      </c>
      <c r="D130" s="345">
        <v>4</v>
      </c>
      <c r="E130" s="346"/>
      <c r="F130" s="405"/>
      <c r="G130" s="406"/>
      <c r="H130" s="407"/>
      <c r="I130" s="350"/>
    </row>
    <row r="131" spans="1:9" ht="13.5">
      <c r="A131" s="395"/>
      <c r="B131" s="343">
        <v>24</v>
      </c>
      <c r="C131" s="351" t="s">
        <v>476</v>
      </c>
      <c r="D131" s="345">
        <v>1</v>
      </c>
      <c r="E131" s="346"/>
      <c r="F131" s="405"/>
      <c r="G131" s="406"/>
      <c r="H131" s="407"/>
      <c r="I131" s="350"/>
    </row>
    <row r="132" spans="1:9" ht="13.5">
      <c r="A132" s="395"/>
      <c r="B132" s="387">
        <v>35</v>
      </c>
      <c r="C132" s="408" t="s">
        <v>547</v>
      </c>
      <c r="D132" s="423">
        <v>22</v>
      </c>
      <c r="E132" s="424"/>
      <c r="F132" s="405"/>
      <c r="G132" s="406"/>
      <c r="H132" s="407"/>
      <c r="I132" s="425"/>
    </row>
    <row r="133" spans="1:9" ht="13.5">
      <c r="A133" s="395"/>
      <c r="B133" s="382">
        <v>22</v>
      </c>
      <c r="C133" s="426" t="s">
        <v>483</v>
      </c>
      <c r="D133" s="382">
        <v>30</v>
      </c>
      <c r="E133" s="427"/>
      <c r="F133" s="428"/>
      <c r="G133" s="429"/>
      <c r="H133" s="430"/>
      <c r="I133" s="431"/>
    </row>
    <row r="134" spans="1:9" ht="13.5" customHeight="1">
      <c r="A134" s="395"/>
      <c r="B134" s="382">
        <v>32</v>
      </c>
      <c r="C134" s="432" t="s">
        <v>646</v>
      </c>
      <c r="D134" s="382">
        <v>27</v>
      </c>
      <c r="E134" s="433"/>
      <c r="F134" s="434"/>
      <c r="G134" s="435"/>
      <c r="H134" s="436"/>
      <c r="I134" s="431"/>
    </row>
    <row r="135" spans="1:9" ht="13.5" customHeight="1">
      <c r="A135" s="395"/>
      <c r="B135" s="382">
        <v>25</v>
      </c>
      <c r="C135" s="432" t="s">
        <v>500</v>
      </c>
      <c r="D135" s="382">
        <v>3</v>
      </c>
      <c r="E135" s="433"/>
      <c r="F135" s="434"/>
      <c r="G135" s="435"/>
      <c r="H135" s="436"/>
      <c r="I135" s="431"/>
    </row>
    <row r="136" spans="1:9" ht="13.5" customHeight="1">
      <c r="A136" s="395"/>
      <c r="B136" s="382">
        <v>35</v>
      </c>
      <c r="C136" s="432" t="s">
        <v>496</v>
      </c>
      <c r="D136" s="382">
        <v>194</v>
      </c>
      <c r="E136" s="433"/>
      <c r="F136" s="434"/>
      <c r="G136" s="435"/>
      <c r="H136" s="436"/>
      <c r="I136" s="431"/>
    </row>
    <row r="137" spans="1:9" ht="13.5" customHeight="1">
      <c r="A137" s="395"/>
      <c r="B137" s="298">
        <v>26</v>
      </c>
      <c r="C137" s="397" t="s">
        <v>480</v>
      </c>
      <c r="D137" s="386">
        <v>3</v>
      </c>
      <c r="E137" s="437"/>
      <c r="F137" s="438"/>
      <c r="G137" s="439"/>
      <c r="H137" s="440"/>
      <c r="I137" s="441"/>
    </row>
    <row r="138" spans="1:9" ht="14.25" thickBot="1">
      <c r="A138" s="395"/>
      <c r="B138" s="391"/>
      <c r="C138" s="412"/>
      <c r="D138" s="345"/>
      <c r="E138" s="346"/>
      <c r="F138" s="413"/>
      <c r="G138" s="414"/>
      <c r="H138" s="415"/>
      <c r="I138" s="350"/>
    </row>
    <row r="139" spans="1:9" ht="14.25" thickBot="1">
      <c r="A139" s="369"/>
      <c r="B139" s="370" t="s">
        <v>643</v>
      </c>
      <c r="C139" s="371"/>
      <c r="D139" s="372">
        <f>SUM(D119:D138)</f>
        <v>826</v>
      </c>
      <c r="E139" s="374"/>
      <c r="F139" s="370"/>
      <c r="G139" s="416"/>
      <c r="H139" s="416"/>
      <c r="I139" s="375"/>
    </row>
    <row r="140" spans="1:9" ht="13.5">
      <c r="A140" s="396"/>
      <c r="B140" s="378"/>
      <c r="C140" s="397"/>
      <c r="D140" s="398"/>
      <c r="E140" s="378"/>
      <c r="F140" s="378"/>
      <c r="G140" s="378"/>
      <c r="H140" s="378"/>
      <c r="I140" s="397"/>
    </row>
    <row r="142" ht="14.25" thickBot="1">
      <c r="A142" s="119" t="s">
        <v>657</v>
      </c>
    </row>
    <row r="143" spans="1:9" ht="14.25" thickBot="1">
      <c r="A143" s="270" t="s">
        <v>658</v>
      </c>
      <c r="B143" s="371"/>
      <c r="C143" s="442" t="s">
        <v>659</v>
      </c>
      <c r="D143" s="374" t="s">
        <v>660</v>
      </c>
      <c r="E143" s="370" t="s">
        <v>653</v>
      </c>
      <c r="F143" s="416"/>
      <c r="G143" s="416"/>
      <c r="H143" s="371"/>
      <c r="I143" s="443" t="s">
        <v>661</v>
      </c>
    </row>
    <row r="144" spans="1:9" ht="13.5">
      <c r="A144" s="444"/>
      <c r="B144" s="445"/>
      <c r="C144" s="446"/>
      <c r="D144" s="447"/>
      <c r="E144" s="417"/>
      <c r="F144" s="418"/>
      <c r="G144" s="418"/>
      <c r="H144" s="419"/>
      <c r="I144" s="448"/>
    </row>
    <row r="145" spans="1:9" ht="15" thickBot="1">
      <c r="A145" s="449"/>
      <c r="B145" s="450"/>
      <c r="C145" s="451"/>
      <c r="D145" s="452"/>
      <c r="E145" s="453"/>
      <c r="F145" s="454"/>
      <c r="G145" s="454"/>
      <c r="H145" s="455"/>
      <c r="I145" s="456"/>
    </row>
  </sheetData>
  <sheetProtection/>
  <mergeCells count="30">
    <mergeCell ref="A143:B143"/>
    <mergeCell ref="E143:H143"/>
    <mergeCell ref="A144:B144"/>
    <mergeCell ref="E144:H144"/>
    <mergeCell ref="A145:B145"/>
    <mergeCell ref="E145:H145"/>
    <mergeCell ref="F118:H118"/>
    <mergeCell ref="A119:A139"/>
    <mergeCell ref="F119:H119"/>
    <mergeCell ref="F120:H120"/>
    <mergeCell ref="F125:H125"/>
    <mergeCell ref="F138:H138"/>
    <mergeCell ref="B139:C139"/>
    <mergeCell ref="F139:H139"/>
    <mergeCell ref="A81:A85"/>
    <mergeCell ref="B85:C85"/>
    <mergeCell ref="A86:A89"/>
    <mergeCell ref="B89:C89"/>
    <mergeCell ref="F93:H93"/>
    <mergeCell ref="A94:A118"/>
    <mergeCell ref="F94:H94"/>
    <mergeCell ref="F116:H116"/>
    <mergeCell ref="F117:H117"/>
    <mergeCell ref="B118:C118"/>
    <mergeCell ref="A5:A27"/>
    <mergeCell ref="B27:C27"/>
    <mergeCell ref="A28:A49"/>
    <mergeCell ref="B49:C49"/>
    <mergeCell ref="A50:A80"/>
    <mergeCell ref="B80:C80"/>
  </mergeCells>
  <printOptions/>
  <pageMargins left="0.787" right="0.787" top="0.984" bottom="0.984" header="0.512" footer="0.512"/>
  <pageSetup fitToHeight="2" horizontalDpi="600" verticalDpi="600" orientation="portrait" paperSize="9" scale="76" r:id="rId1"/>
  <rowBreaks count="2" manualBreakCount="2">
    <brk id="49" max="255" man="1"/>
    <brk id="1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54"/>
  <sheetViews>
    <sheetView view="pageBreakPreview" zoomScale="70" zoomScaleSheetLayoutView="70" zoomScalePageLayoutView="0" workbookViewId="0" topLeftCell="A1">
      <pane ySplit="2" topLeftCell="A135" activePane="bottomLeft" state="frozen"/>
      <selection pane="topLeft" activeCell="A1" sqref="A1"/>
      <selection pane="bottomLeft" activeCell="I139" sqref="I139"/>
    </sheetView>
  </sheetViews>
  <sheetFormatPr defaultColWidth="9.140625" defaultRowHeight="15"/>
  <cols>
    <col min="2" max="2" width="5.57421875" style="0" customWidth="1"/>
    <col min="3" max="3" width="13.140625" style="0" bestFit="1" customWidth="1"/>
    <col min="4" max="5" width="9.57421875" style="3" customWidth="1"/>
    <col min="6" max="6" width="19.28125" style="0" bestFit="1" customWidth="1"/>
    <col min="7" max="7" width="27.421875" style="0" bestFit="1" customWidth="1"/>
    <col min="9" max="9" width="19.28125" style="0" bestFit="1" customWidth="1"/>
    <col min="10" max="10" width="13.8515625" style="0" customWidth="1"/>
    <col min="11" max="11" width="14.57421875" style="0" customWidth="1"/>
    <col min="12" max="12" width="6.421875" style="0" customWidth="1"/>
    <col min="13" max="13" width="9.00390625" style="59" customWidth="1"/>
  </cols>
  <sheetData>
    <row r="1" spans="1:13" ht="21">
      <c r="A1" s="1"/>
      <c r="B1" s="2" t="s">
        <v>0</v>
      </c>
      <c r="C1" s="1"/>
      <c r="F1" s="1"/>
      <c r="G1" s="1"/>
      <c r="H1" s="1"/>
      <c r="I1" s="2" t="s">
        <v>1</v>
      </c>
      <c r="J1" s="4">
        <f ca="1">NOW()</f>
        <v>40616.91598194445</v>
      </c>
      <c r="K1" s="5"/>
      <c r="L1" s="6"/>
      <c r="M1" s="7"/>
    </row>
    <row r="2" spans="1:13" ht="32.25" customHeight="1">
      <c r="A2" s="3" t="s">
        <v>2</v>
      </c>
      <c r="B2" s="8" t="s">
        <v>3</v>
      </c>
      <c r="C2" s="8" t="s">
        <v>2</v>
      </c>
      <c r="D2" s="9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0"/>
      <c r="M2" s="7"/>
    </row>
    <row r="3" spans="1:13" ht="13.5">
      <c r="A3" s="1">
        <v>3</v>
      </c>
      <c r="B3" s="11">
        <v>1</v>
      </c>
      <c r="C3" s="11" t="s">
        <v>12</v>
      </c>
      <c r="D3" s="12" t="s">
        <v>13</v>
      </c>
      <c r="E3" s="12"/>
      <c r="F3" s="13" t="s">
        <v>14</v>
      </c>
      <c r="G3" s="13" t="s">
        <v>15</v>
      </c>
      <c r="H3" s="13" t="s">
        <v>16</v>
      </c>
      <c r="I3" s="13"/>
      <c r="J3" s="13"/>
      <c r="K3" s="13"/>
      <c r="L3" s="7"/>
      <c r="M3" s="7"/>
    </row>
    <row r="4" spans="1:13" ht="13.5">
      <c r="A4" s="1">
        <v>3</v>
      </c>
      <c r="B4" s="11">
        <v>2</v>
      </c>
      <c r="C4" s="11" t="s">
        <v>12</v>
      </c>
      <c r="D4" s="12"/>
      <c r="E4" s="12"/>
      <c r="F4" s="13" t="s">
        <v>17</v>
      </c>
      <c r="G4" s="13" t="s">
        <v>18</v>
      </c>
      <c r="H4" s="13" t="s">
        <v>16</v>
      </c>
      <c r="I4" s="13"/>
      <c r="J4" s="13"/>
      <c r="K4" s="13"/>
      <c r="L4" s="7"/>
      <c r="M4" s="7"/>
    </row>
    <row r="5" spans="1:13" ht="13.5">
      <c r="A5" s="1">
        <v>3</v>
      </c>
      <c r="B5" s="11">
        <v>3</v>
      </c>
      <c r="C5" s="11" t="s">
        <v>12</v>
      </c>
      <c r="D5" s="12"/>
      <c r="E5" s="12"/>
      <c r="F5" s="13" t="s">
        <v>19</v>
      </c>
      <c r="G5" s="13" t="s">
        <v>20</v>
      </c>
      <c r="H5" s="13" t="s">
        <v>16</v>
      </c>
      <c r="I5" s="13"/>
      <c r="J5" s="13"/>
      <c r="K5" s="13"/>
      <c r="L5" s="7"/>
      <c r="M5" s="7"/>
    </row>
    <row r="6" spans="1:13" ht="13.5">
      <c r="A6" s="1">
        <v>7</v>
      </c>
      <c r="B6" s="11">
        <v>4</v>
      </c>
      <c r="C6" s="11" t="s">
        <v>21</v>
      </c>
      <c r="D6" s="12"/>
      <c r="E6" s="12"/>
      <c r="F6" s="13" t="s">
        <v>22</v>
      </c>
      <c r="G6" s="13" t="s">
        <v>23</v>
      </c>
      <c r="H6" s="13" t="s">
        <v>16</v>
      </c>
      <c r="I6" s="13" t="s">
        <v>24</v>
      </c>
      <c r="J6" s="13"/>
      <c r="K6" s="13"/>
      <c r="L6" s="7"/>
      <c r="M6" s="7"/>
    </row>
    <row r="7" spans="1:13" ht="13.5">
      <c r="A7" s="1">
        <v>7</v>
      </c>
      <c r="B7" s="11">
        <v>5</v>
      </c>
      <c r="C7" s="11" t="s">
        <v>21</v>
      </c>
      <c r="D7" s="12"/>
      <c r="E7" s="12"/>
      <c r="F7" s="13" t="s">
        <v>22</v>
      </c>
      <c r="G7" s="13" t="s">
        <v>25</v>
      </c>
      <c r="H7" s="13" t="s">
        <v>16</v>
      </c>
      <c r="I7" s="13"/>
      <c r="J7" s="13"/>
      <c r="K7" s="13"/>
      <c r="L7" s="7"/>
      <c r="M7" s="7"/>
    </row>
    <row r="8" spans="1:13" ht="13.5">
      <c r="A8" s="1">
        <v>7</v>
      </c>
      <c r="B8" s="11">
        <v>6</v>
      </c>
      <c r="C8" s="11" t="s">
        <v>21</v>
      </c>
      <c r="D8" s="12"/>
      <c r="E8" s="12"/>
      <c r="F8" s="13" t="s">
        <v>22</v>
      </c>
      <c r="G8" s="13" t="s">
        <v>26</v>
      </c>
      <c r="H8" s="13" t="s">
        <v>16</v>
      </c>
      <c r="I8" s="13" t="s">
        <v>27</v>
      </c>
      <c r="J8" s="13"/>
      <c r="K8" s="13"/>
      <c r="L8" s="7"/>
      <c r="M8" s="7"/>
    </row>
    <row r="9" spans="1:13" ht="13.5">
      <c r="A9" s="1">
        <v>3</v>
      </c>
      <c r="B9" s="11">
        <v>7</v>
      </c>
      <c r="C9" s="11" t="s">
        <v>28</v>
      </c>
      <c r="D9" s="12" t="s">
        <v>13</v>
      </c>
      <c r="E9" s="12" t="s">
        <v>13</v>
      </c>
      <c r="F9" s="13" t="s">
        <v>29</v>
      </c>
      <c r="G9" s="13" t="s">
        <v>30</v>
      </c>
      <c r="H9" s="13" t="s">
        <v>16</v>
      </c>
      <c r="I9" s="13" t="s">
        <v>24</v>
      </c>
      <c r="J9" s="13"/>
      <c r="K9" s="13"/>
      <c r="L9" s="7"/>
      <c r="M9" s="7"/>
    </row>
    <row r="10" spans="1:13" ht="13.5">
      <c r="A10" s="1">
        <v>3</v>
      </c>
      <c r="B10" s="14">
        <v>8</v>
      </c>
      <c r="C10" s="14" t="s">
        <v>31</v>
      </c>
      <c r="D10" s="15" t="s">
        <v>32</v>
      </c>
      <c r="E10" s="15" t="s">
        <v>32</v>
      </c>
      <c r="F10" s="16" t="s">
        <v>33</v>
      </c>
      <c r="G10" s="16" t="s">
        <v>34</v>
      </c>
      <c r="H10" s="16"/>
      <c r="I10" s="16" t="s">
        <v>24</v>
      </c>
      <c r="J10" s="16"/>
      <c r="K10" s="17" t="s">
        <v>35</v>
      </c>
      <c r="L10" s="7" t="s">
        <v>36</v>
      </c>
      <c r="M10" s="7"/>
    </row>
    <row r="11" spans="1:13" ht="27" customHeight="1">
      <c r="A11" s="1">
        <v>1</v>
      </c>
      <c r="B11" s="14">
        <v>9</v>
      </c>
      <c r="C11" s="14" t="s">
        <v>37</v>
      </c>
      <c r="D11" s="15" t="s">
        <v>32</v>
      </c>
      <c r="E11" s="15"/>
      <c r="F11" s="16" t="s">
        <v>38</v>
      </c>
      <c r="G11" s="16" t="s">
        <v>39</v>
      </c>
      <c r="H11" s="16"/>
      <c r="I11" s="16" t="s">
        <v>40</v>
      </c>
      <c r="J11" s="16"/>
      <c r="K11" s="18" t="s">
        <v>41</v>
      </c>
      <c r="L11" s="19" t="s">
        <v>42</v>
      </c>
      <c r="M11" s="20" t="s">
        <v>43</v>
      </c>
    </row>
    <row r="12" spans="1:13" ht="13.5">
      <c r="A12" s="1">
        <v>3</v>
      </c>
      <c r="B12" s="11">
        <v>10</v>
      </c>
      <c r="C12" s="11" t="s">
        <v>12</v>
      </c>
      <c r="D12" s="12"/>
      <c r="E12" s="12"/>
      <c r="F12" s="13" t="s">
        <v>44</v>
      </c>
      <c r="G12" s="13" t="s">
        <v>45</v>
      </c>
      <c r="H12" s="13" t="s">
        <v>16</v>
      </c>
      <c r="I12" s="13" t="s">
        <v>24</v>
      </c>
      <c r="J12" s="13"/>
      <c r="K12" s="13"/>
      <c r="L12" s="7"/>
      <c r="M12" s="7"/>
    </row>
    <row r="13" spans="1:13" ht="13.5">
      <c r="A13" s="1">
        <v>3</v>
      </c>
      <c r="B13" s="11">
        <v>11</v>
      </c>
      <c r="C13" s="11" t="s">
        <v>12</v>
      </c>
      <c r="D13" s="12"/>
      <c r="E13" s="12" t="s">
        <v>13</v>
      </c>
      <c r="F13" s="13" t="s">
        <v>46</v>
      </c>
      <c r="G13" s="13" t="s">
        <v>47</v>
      </c>
      <c r="H13" s="13" t="s">
        <v>16</v>
      </c>
      <c r="I13" s="13" t="s">
        <v>24</v>
      </c>
      <c r="J13" s="13"/>
      <c r="K13" s="13"/>
      <c r="L13" s="7"/>
      <c r="M13" s="7"/>
    </row>
    <row r="14" spans="1:13" ht="13.5">
      <c r="A14" s="1">
        <v>3</v>
      </c>
      <c r="B14" s="11">
        <v>12</v>
      </c>
      <c r="C14" s="11" t="s">
        <v>12</v>
      </c>
      <c r="D14" s="12" t="s">
        <v>13</v>
      </c>
      <c r="E14" s="12"/>
      <c r="F14" s="13" t="s">
        <v>48</v>
      </c>
      <c r="G14" s="13" t="s">
        <v>49</v>
      </c>
      <c r="H14" s="13" t="s">
        <v>16</v>
      </c>
      <c r="I14" s="13" t="s">
        <v>50</v>
      </c>
      <c r="J14" s="13"/>
      <c r="K14" s="13"/>
      <c r="L14" s="7"/>
      <c r="M14" s="7"/>
    </row>
    <row r="15" spans="1:13" ht="13.5">
      <c r="A15" s="1">
        <v>2</v>
      </c>
      <c r="B15" s="11">
        <v>13</v>
      </c>
      <c r="C15" s="21" t="s">
        <v>12</v>
      </c>
      <c r="D15" s="12"/>
      <c r="E15" s="12"/>
      <c r="F15" s="13" t="s">
        <v>51</v>
      </c>
      <c r="G15" s="13" t="s">
        <v>52</v>
      </c>
      <c r="H15" s="13" t="s">
        <v>16</v>
      </c>
      <c r="I15" s="13" t="s">
        <v>40</v>
      </c>
      <c r="J15" s="13"/>
      <c r="K15" s="13"/>
      <c r="L15" s="7"/>
      <c r="M15" s="7"/>
    </row>
    <row r="16" spans="1:13" ht="13.5">
      <c r="A16" s="1">
        <v>8</v>
      </c>
      <c r="B16" s="14">
        <v>14</v>
      </c>
      <c r="C16" s="14" t="s">
        <v>53</v>
      </c>
      <c r="D16" s="15" t="s">
        <v>32</v>
      </c>
      <c r="E16" s="15" t="s">
        <v>32</v>
      </c>
      <c r="F16" s="16" t="s">
        <v>38</v>
      </c>
      <c r="G16" s="16" t="s">
        <v>54</v>
      </c>
      <c r="H16" s="16"/>
      <c r="I16" s="16"/>
      <c r="J16" s="16"/>
      <c r="K16" s="22">
        <v>40614.28125</v>
      </c>
      <c r="L16" s="19" t="s">
        <v>42</v>
      </c>
      <c r="M16" s="7"/>
    </row>
    <row r="17" spans="1:13" ht="13.5">
      <c r="A17" s="1">
        <v>8</v>
      </c>
      <c r="B17" s="14">
        <v>15</v>
      </c>
      <c r="C17" s="14" t="s">
        <v>53</v>
      </c>
      <c r="D17" s="15"/>
      <c r="E17" s="15"/>
      <c r="F17" s="16" t="s">
        <v>55</v>
      </c>
      <c r="G17" s="16" t="s">
        <v>56</v>
      </c>
      <c r="H17" s="16"/>
      <c r="I17" s="16" t="s">
        <v>24</v>
      </c>
      <c r="J17" s="16"/>
      <c r="K17" s="22">
        <v>40614.239583333336</v>
      </c>
      <c r="L17" s="19" t="s">
        <v>42</v>
      </c>
      <c r="M17" s="7"/>
    </row>
    <row r="18" spans="1:13" ht="13.5">
      <c r="A18" s="1">
        <v>8</v>
      </c>
      <c r="B18" s="11">
        <v>16</v>
      </c>
      <c r="C18" s="11" t="s">
        <v>53</v>
      </c>
      <c r="D18" s="12"/>
      <c r="E18" s="12"/>
      <c r="F18" s="13" t="s">
        <v>57</v>
      </c>
      <c r="G18" s="13" t="s">
        <v>58</v>
      </c>
      <c r="H18" s="13" t="s">
        <v>16</v>
      </c>
      <c r="I18" s="13" t="s">
        <v>24</v>
      </c>
      <c r="J18" s="13"/>
      <c r="K18" s="13"/>
      <c r="L18" s="7"/>
      <c r="M18" s="7"/>
    </row>
    <row r="19" spans="1:13" ht="13.5">
      <c r="A19" s="1">
        <v>8</v>
      </c>
      <c r="B19" s="11">
        <v>17</v>
      </c>
      <c r="C19" s="11" t="s">
        <v>53</v>
      </c>
      <c r="D19" s="12"/>
      <c r="E19" s="12"/>
      <c r="F19" s="13" t="s">
        <v>59</v>
      </c>
      <c r="G19" s="13" t="s">
        <v>60</v>
      </c>
      <c r="H19" s="13" t="s">
        <v>16</v>
      </c>
      <c r="I19" s="13" t="s">
        <v>24</v>
      </c>
      <c r="J19" s="13"/>
      <c r="K19" s="13"/>
      <c r="L19" s="7"/>
      <c r="M19" s="7"/>
    </row>
    <row r="20" spans="1:13" ht="13.5">
      <c r="A20" s="1">
        <v>5</v>
      </c>
      <c r="B20" s="11">
        <v>18</v>
      </c>
      <c r="C20" s="11" t="s">
        <v>61</v>
      </c>
      <c r="D20" s="12" t="s">
        <v>13</v>
      </c>
      <c r="E20" s="12" t="s">
        <v>13</v>
      </c>
      <c r="F20" s="13" t="s">
        <v>62</v>
      </c>
      <c r="G20" s="13" t="s">
        <v>63</v>
      </c>
      <c r="H20" s="13" t="s">
        <v>16</v>
      </c>
      <c r="I20" s="13" t="s">
        <v>64</v>
      </c>
      <c r="J20" s="13"/>
      <c r="K20" s="13"/>
      <c r="L20" s="7"/>
      <c r="M20" s="7"/>
    </row>
    <row r="21" spans="1:13" ht="13.5">
      <c r="A21" s="1">
        <v>5</v>
      </c>
      <c r="B21" s="11">
        <v>19</v>
      </c>
      <c r="C21" s="11" t="s">
        <v>61</v>
      </c>
      <c r="D21" s="12"/>
      <c r="E21" s="12"/>
      <c r="F21" s="13" t="s">
        <v>65</v>
      </c>
      <c r="G21" s="13" t="s">
        <v>66</v>
      </c>
      <c r="H21" s="13" t="s">
        <v>16</v>
      </c>
      <c r="I21" s="13" t="s">
        <v>64</v>
      </c>
      <c r="J21" s="13"/>
      <c r="K21" s="13"/>
      <c r="L21" s="7"/>
      <c r="M21" s="7"/>
    </row>
    <row r="22" spans="1:13" ht="13.5">
      <c r="A22" s="1">
        <v>5</v>
      </c>
      <c r="B22" s="11">
        <v>20</v>
      </c>
      <c r="C22" s="11" t="s">
        <v>61</v>
      </c>
      <c r="D22" s="12"/>
      <c r="E22" s="12"/>
      <c r="F22" s="13" t="s">
        <v>67</v>
      </c>
      <c r="G22" s="13" t="s">
        <v>68</v>
      </c>
      <c r="H22" s="13" t="s">
        <v>16</v>
      </c>
      <c r="I22" s="13" t="s">
        <v>64</v>
      </c>
      <c r="J22" s="13"/>
      <c r="K22" s="13"/>
      <c r="L22" s="7"/>
      <c r="M22" s="7"/>
    </row>
    <row r="23" spans="1:13" ht="13.5">
      <c r="A23" s="1">
        <v>2</v>
      </c>
      <c r="B23" s="11">
        <v>21</v>
      </c>
      <c r="C23" s="11" t="s">
        <v>28</v>
      </c>
      <c r="D23" s="12"/>
      <c r="E23" s="12"/>
      <c r="F23" s="13" t="s">
        <v>69</v>
      </c>
      <c r="G23" s="13" t="s">
        <v>70</v>
      </c>
      <c r="H23" s="13" t="s">
        <v>16</v>
      </c>
      <c r="I23" s="23" t="s">
        <v>64</v>
      </c>
      <c r="J23" s="13"/>
      <c r="K23" s="13"/>
      <c r="L23" s="7"/>
      <c r="M23" s="7"/>
    </row>
    <row r="24" spans="1:13" ht="13.5">
      <c r="A24" s="1">
        <v>8</v>
      </c>
      <c r="B24" s="11">
        <v>22</v>
      </c>
      <c r="C24" s="11" t="s">
        <v>71</v>
      </c>
      <c r="D24" s="12"/>
      <c r="E24" s="12" t="s">
        <v>13</v>
      </c>
      <c r="F24" s="13" t="s">
        <v>72</v>
      </c>
      <c r="G24" s="13" t="s">
        <v>73</v>
      </c>
      <c r="H24" s="13" t="s">
        <v>16</v>
      </c>
      <c r="I24" s="13" t="s">
        <v>74</v>
      </c>
      <c r="J24" s="24" t="s">
        <v>75</v>
      </c>
      <c r="K24" s="13"/>
      <c r="L24" s="7"/>
      <c r="M24" s="7"/>
    </row>
    <row r="25" spans="1:13" ht="13.5">
      <c r="A25" s="1">
        <v>8</v>
      </c>
      <c r="B25" s="14">
        <v>23</v>
      </c>
      <c r="C25" s="14" t="s">
        <v>71</v>
      </c>
      <c r="D25" s="15"/>
      <c r="E25" s="15" t="s">
        <v>32</v>
      </c>
      <c r="F25" s="16" t="s">
        <v>76</v>
      </c>
      <c r="G25" s="16" t="s">
        <v>77</v>
      </c>
      <c r="H25" s="16"/>
      <c r="I25" s="16" t="s">
        <v>78</v>
      </c>
      <c r="J25" s="16"/>
      <c r="K25" s="17" t="s">
        <v>79</v>
      </c>
      <c r="L25" s="19" t="s">
        <v>42</v>
      </c>
      <c r="M25" s="7"/>
    </row>
    <row r="26" spans="1:13" ht="13.5">
      <c r="A26" s="1">
        <v>2</v>
      </c>
      <c r="B26" s="11">
        <v>24</v>
      </c>
      <c r="C26" s="11" t="s">
        <v>31</v>
      </c>
      <c r="D26" s="12" t="s">
        <v>13</v>
      </c>
      <c r="E26" s="12"/>
      <c r="F26" s="13" t="s">
        <v>14</v>
      </c>
      <c r="G26" s="13" t="s">
        <v>34</v>
      </c>
      <c r="H26" s="13" t="s">
        <v>16</v>
      </c>
      <c r="I26" s="13" t="s">
        <v>64</v>
      </c>
      <c r="J26" s="24" t="s">
        <v>75</v>
      </c>
      <c r="K26" s="13"/>
      <c r="L26" s="7"/>
      <c r="M26" s="7"/>
    </row>
    <row r="27" spans="1:13" ht="13.5">
      <c r="A27" s="1">
        <v>2</v>
      </c>
      <c r="B27" s="11">
        <v>25</v>
      </c>
      <c r="C27" s="11" t="s">
        <v>31</v>
      </c>
      <c r="D27" s="12"/>
      <c r="E27" s="12"/>
      <c r="F27" s="13" t="s">
        <v>51</v>
      </c>
      <c r="G27" s="13" t="s">
        <v>80</v>
      </c>
      <c r="H27" s="13" t="s">
        <v>16</v>
      </c>
      <c r="I27" s="13" t="s">
        <v>81</v>
      </c>
      <c r="J27" s="24" t="s">
        <v>82</v>
      </c>
      <c r="K27" s="13"/>
      <c r="L27" s="7"/>
      <c r="M27" s="7"/>
    </row>
    <row r="28" spans="1:13" ht="13.5">
      <c r="A28" s="1">
        <v>2</v>
      </c>
      <c r="B28" s="11">
        <v>26</v>
      </c>
      <c r="C28" s="11" t="s">
        <v>31</v>
      </c>
      <c r="D28" s="12"/>
      <c r="E28" s="12"/>
      <c r="F28" s="13" t="s">
        <v>83</v>
      </c>
      <c r="G28" s="13" t="s">
        <v>84</v>
      </c>
      <c r="H28" s="13" t="s">
        <v>16</v>
      </c>
      <c r="I28" s="13" t="s">
        <v>24</v>
      </c>
      <c r="J28" s="24" t="s">
        <v>75</v>
      </c>
      <c r="K28" s="13"/>
      <c r="L28" s="7"/>
      <c r="M28" s="7"/>
    </row>
    <row r="29" spans="1:13" ht="13.5">
      <c r="A29" s="1">
        <v>2</v>
      </c>
      <c r="B29" s="11">
        <v>27</v>
      </c>
      <c r="C29" s="11" t="s">
        <v>31</v>
      </c>
      <c r="D29" s="12"/>
      <c r="E29" s="12"/>
      <c r="F29" s="13" t="s">
        <v>85</v>
      </c>
      <c r="G29" s="13" t="s">
        <v>86</v>
      </c>
      <c r="H29" s="13" t="s">
        <v>16</v>
      </c>
      <c r="I29" s="13" t="s">
        <v>64</v>
      </c>
      <c r="J29" s="24" t="s">
        <v>75</v>
      </c>
      <c r="K29" s="13"/>
      <c r="L29" s="7"/>
      <c r="M29" s="25"/>
    </row>
    <row r="30" spans="1:13" ht="13.5">
      <c r="A30" s="1">
        <v>2</v>
      </c>
      <c r="B30" s="11">
        <v>28</v>
      </c>
      <c r="C30" s="11" t="s">
        <v>31</v>
      </c>
      <c r="D30" s="12"/>
      <c r="E30" s="12"/>
      <c r="F30" s="13" t="s">
        <v>87</v>
      </c>
      <c r="G30" s="13" t="s">
        <v>88</v>
      </c>
      <c r="H30" s="13" t="s">
        <v>16</v>
      </c>
      <c r="I30" s="13" t="s">
        <v>24</v>
      </c>
      <c r="J30" s="24" t="s">
        <v>75</v>
      </c>
      <c r="K30" s="13"/>
      <c r="L30" s="7"/>
      <c r="M30" s="7"/>
    </row>
    <row r="31" spans="1:13" ht="13.5">
      <c r="A31" s="1">
        <v>2</v>
      </c>
      <c r="B31" s="11">
        <v>29</v>
      </c>
      <c r="C31" s="11" t="s">
        <v>31</v>
      </c>
      <c r="D31" s="12"/>
      <c r="E31" s="12"/>
      <c r="F31" s="13" t="s">
        <v>89</v>
      </c>
      <c r="G31" s="26" t="s">
        <v>90</v>
      </c>
      <c r="H31" s="13" t="s">
        <v>16</v>
      </c>
      <c r="I31" s="13" t="s">
        <v>91</v>
      </c>
      <c r="J31" s="24" t="s">
        <v>75</v>
      </c>
      <c r="K31" s="13"/>
      <c r="L31" s="7"/>
      <c r="M31" s="7"/>
    </row>
    <row r="32" spans="1:13" ht="13.5">
      <c r="A32" s="1">
        <v>2</v>
      </c>
      <c r="B32" s="11">
        <v>30</v>
      </c>
      <c r="C32" s="11" t="s">
        <v>28</v>
      </c>
      <c r="D32" s="12"/>
      <c r="E32" s="12"/>
      <c r="F32" s="13" t="s">
        <v>92</v>
      </c>
      <c r="G32" s="13" t="s">
        <v>93</v>
      </c>
      <c r="H32" s="13" t="s">
        <v>16</v>
      </c>
      <c r="I32" s="13" t="s">
        <v>94</v>
      </c>
      <c r="J32" s="13"/>
      <c r="K32" s="13"/>
      <c r="L32" s="7"/>
      <c r="M32" s="7"/>
    </row>
    <row r="33" spans="1:13" ht="13.5">
      <c r="A33" s="1">
        <v>1</v>
      </c>
      <c r="B33" s="11">
        <v>31</v>
      </c>
      <c r="C33" s="11" t="s">
        <v>95</v>
      </c>
      <c r="D33" s="12"/>
      <c r="E33" s="12"/>
      <c r="F33" s="13" t="s">
        <v>96</v>
      </c>
      <c r="G33" s="13" t="s">
        <v>97</v>
      </c>
      <c r="H33" s="13" t="s">
        <v>16</v>
      </c>
      <c r="I33" s="13" t="s">
        <v>24</v>
      </c>
      <c r="J33" s="13"/>
      <c r="K33" s="13"/>
      <c r="L33" s="7"/>
      <c r="M33" s="7"/>
    </row>
    <row r="34" spans="1:13" ht="13.5">
      <c r="A34" s="1">
        <v>1</v>
      </c>
      <c r="B34" s="11">
        <v>32</v>
      </c>
      <c r="C34" s="11" t="s">
        <v>95</v>
      </c>
      <c r="D34" s="12"/>
      <c r="E34" s="12"/>
      <c r="F34" s="13" t="s">
        <v>98</v>
      </c>
      <c r="G34" s="13" t="s">
        <v>99</v>
      </c>
      <c r="H34" s="13" t="s">
        <v>16</v>
      </c>
      <c r="I34" s="13" t="s">
        <v>24</v>
      </c>
      <c r="J34" s="13"/>
      <c r="K34" s="13"/>
      <c r="L34" s="7"/>
      <c r="M34" s="7" t="s">
        <v>100</v>
      </c>
    </row>
    <row r="35" spans="1:13" ht="13.5">
      <c r="A35" s="1">
        <v>8</v>
      </c>
      <c r="B35" s="14">
        <v>33</v>
      </c>
      <c r="C35" s="14" t="s">
        <v>53</v>
      </c>
      <c r="D35" s="15"/>
      <c r="E35" s="15"/>
      <c r="F35" s="16" t="s">
        <v>101</v>
      </c>
      <c r="G35" s="16" t="s">
        <v>102</v>
      </c>
      <c r="H35" s="16"/>
      <c r="I35" s="16" t="s">
        <v>24</v>
      </c>
      <c r="J35" s="16"/>
      <c r="K35" s="22">
        <v>40614.041666666664</v>
      </c>
      <c r="L35" s="19" t="s">
        <v>42</v>
      </c>
      <c r="M35" s="7"/>
    </row>
    <row r="36" spans="1:13" ht="13.5">
      <c r="A36" s="1">
        <v>8</v>
      </c>
      <c r="B36" s="11">
        <v>34</v>
      </c>
      <c r="C36" s="11" t="s">
        <v>53</v>
      </c>
      <c r="D36" s="12" t="s">
        <v>13</v>
      </c>
      <c r="E36" s="12"/>
      <c r="F36" s="13" t="s">
        <v>103</v>
      </c>
      <c r="G36" s="13" t="s">
        <v>104</v>
      </c>
      <c r="H36" s="13" t="s">
        <v>16</v>
      </c>
      <c r="I36" s="13" t="s">
        <v>24</v>
      </c>
      <c r="J36" s="13"/>
      <c r="K36" s="13"/>
      <c r="L36" s="7"/>
      <c r="M36" s="7"/>
    </row>
    <row r="37" spans="1:13" ht="13.5">
      <c r="A37" s="1">
        <v>8</v>
      </c>
      <c r="B37" s="11">
        <v>35</v>
      </c>
      <c r="C37" s="11" t="s">
        <v>53</v>
      </c>
      <c r="D37" s="12"/>
      <c r="E37" s="12"/>
      <c r="F37" s="13" t="s">
        <v>105</v>
      </c>
      <c r="G37" s="13" t="s">
        <v>106</v>
      </c>
      <c r="H37" s="13" t="s">
        <v>16</v>
      </c>
      <c r="I37" s="13" t="s">
        <v>24</v>
      </c>
      <c r="J37" s="13"/>
      <c r="K37" s="13"/>
      <c r="L37" s="7"/>
      <c r="M37" s="7"/>
    </row>
    <row r="38" spans="1:13" ht="13.5">
      <c r="A38" s="1">
        <v>3</v>
      </c>
      <c r="B38" s="14">
        <v>36</v>
      </c>
      <c r="C38" s="14" t="s">
        <v>107</v>
      </c>
      <c r="D38" s="15"/>
      <c r="E38" s="15"/>
      <c r="F38" s="16" t="s">
        <v>108</v>
      </c>
      <c r="G38" s="16" t="s">
        <v>109</v>
      </c>
      <c r="H38" s="16"/>
      <c r="I38" s="16" t="s">
        <v>110</v>
      </c>
      <c r="J38" s="16"/>
      <c r="K38" s="17" t="s">
        <v>111</v>
      </c>
      <c r="L38" s="19" t="s">
        <v>42</v>
      </c>
      <c r="M38" s="7" t="s">
        <v>112</v>
      </c>
    </row>
    <row r="39" spans="1:13" ht="13.5">
      <c r="A39" s="1">
        <v>1</v>
      </c>
      <c r="B39" s="14">
        <v>37</v>
      </c>
      <c r="C39" s="14" t="s">
        <v>113</v>
      </c>
      <c r="D39" s="15"/>
      <c r="E39" s="15" t="s">
        <v>32</v>
      </c>
      <c r="F39" s="16" t="s">
        <v>114</v>
      </c>
      <c r="G39" s="16" t="s">
        <v>115</v>
      </c>
      <c r="H39" s="16"/>
      <c r="I39" s="16" t="s">
        <v>116</v>
      </c>
      <c r="J39" s="27" t="s">
        <v>75</v>
      </c>
      <c r="K39" s="27" t="s">
        <v>117</v>
      </c>
      <c r="L39" s="19" t="s">
        <v>42</v>
      </c>
      <c r="M39" s="7"/>
    </row>
    <row r="40" spans="1:13" ht="13.5">
      <c r="A40" s="1">
        <v>1</v>
      </c>
      <c r="B40" s="14">
        <v>38</v>
      </c>
      <c r="C40" s="14" t="s">
        <v>113</v>
      </c>
      <c r="D40" s="15"/>
      <c r="E40" s="15"/>
      <c r="F40" s="16" t="s">
        <v>118</v>
      </c>
      <c r="G40" s="16" t="s">
        <v>119</v>
      </c>
      <c r="H40" s="16"/>
      <c r="I40" s="16" t="s">
        <v>24</v>
      </c>
      <c r="J40" s="16"/>
      <c r="K40" s="27" t="s">
        <v>120</v>
      </c>
      <c r="L40" s="7" t="s">
        <v>36</v>
      </c>
      <c r="M40" s="7"/>
    </row>
    <row r="41" spans="1:13" ht="13.5">
      <c r="A41" s="1">
        <v>1</v>
      </c>
      <c r="B41" s="14">
        <v>39</v>
      </c>
      <c r="C41" s="14" t="s">
        <v>113</v>
      </c>
      <c r="D41" s="15" t="s">
        <v>32</v>
      </c>
      <c r="E41" s="15"/>
      <c r="F41" s="16" t="s">
        <v>62</v>
      </c>
      <c r="G41" s="16" t="s">
        <v>121</v>
      </c>
      <c r="H41" s="16"/>
      <c r="I41" s="16" t="s">
        <v>81</v>
      </c>
      <c r="J41" s="27" t="s">
        <v>122</v>
      </c>
      <c r="K41" s="17" t="s">
        <v>123</v>
      </c>
      <c r="L41" s="28" t="s">
        <v>42</v>
      </c>
      <c r="M41" s="29" t="s">
        <v>124</v>
      </c>
    </row>
    <row r="42" spans="1:13" ht="13.5">
      <c r="A42" s="1">
        <v>2</v>
      </c>
      <c r="B42" s="11">
        <v>40</v>
      </c>
      <c r="C42" s="11" t="s">
        <v>125</v>
      </c>
      <c r="D42" s="12"/>
      <c r="E42" s="12"/>
      <c r="F42" s="13" t="s">
        <v>126</v>
      </c>
      <c r="G42" s="13" t="s">
        <v>127</v>
      </c>
      <c r="H42" s="13" t="s">
        <v>128</v>
      </c>
      <c r="I42" s="13" t="s">
        <v>129</v>
      </c>
      <c r="J42" s="24" t="s">
        <v>130</v>
      </c>
      <c r="K42" s="13"/>
      <c r="L42" s="7"/>
      <c r="M42" s="7"/>
    </row>
    <row r="43" spans="1:13" ht="13.5">
      <c r="A43" s="1">
        <v>2</v>
      </c>
      <c r="B43" s="11">
        <v>41</v>
      </c>
      <c r="C43" s="11" t="s">
        <v>125</v>
      </c>
      <c r="D43" s="12"/>
      <c r="E43" s="12"/>
      <c r="F43" s="13" t="s">
        <v>131</v>
      </c>
      <c r="G43" s="30" t="s">
        <v>132</v>
      </c>
      <c r="H43" s="13" t="s">
        <v>128</v>
      </c>
      <c r="I43" s="26" t="s">
        <v>133</v>
      </c>
      <c r="J43" s="24" t="s">
        <v>130</v>
      </c>
      <c r="K43" s="13"/>
      <c r="L43" s="7"/>
      <c r="M43" s="7" t="s">
        <v>134</v>
      </c>
    </row>
    <row r="44" spans="1:13" ht="13.5">
      <c r="A44" s="1">
        <v>2</v>
      </c>
      <c r="B44" s="11">
        <v>42</v>
      </c>
      <c r="C44" s="11" t="s">
        <v>125</v>
      </c>
      <c r="D44" s="12"/>
      <c r="E44" s="12"/>
      <c r="F44" s="13" t="s">
        <v>135</v>
      </c>
      <c r="G44" s="13" t="s">
        <v>136</v>
      </c>
      <c r="H44" s="13" t="s">
        <v>128</v>
      </c>
      <c r="I44" s="13" t="s">
        <v>137</v>
      </c>
      <c r="J44" s="24" t="s">
        <v>138</v>
      </c>
      <c r="K44" s="13"/>
      <c r="L44" s="7"/>
      <c r="M44" s="7"/>
    </row>
    <row r="45" spans="1:13" ht="13.5">
      <c r="A45" s="1">
        <v>7</v>
      </c>
      <c r="B45" s="14">
        <v>43</v>
      </c>
      <c r="C45" s="14" t="s">
        <v>139</v>
      </c>
      <c r="D45" s="15"/>
      <c r="E45" s="15"/>
      <c r="F45" s="16" t="s">
        <v>140</v>
      </c>
      <c r="G45" s="16" t="s">
        <v>141</v>
      </c>
      <c r="H45" s="16"/>
      <c r="I45" s="16" t="s">
        <v>50</v>
      </c>
      <c r="J45" s="16"/>
      <c r="K45" s="27" t="s">
        <v>142</v>
      </c>
      <c r="L45" s="28" t="s">
        <v>42</v>
      </c>
      <c r="M45" s="7"/>
    </row>
    <row r="46" spans="1:13" ht="13.5">
      <c r="A46" s="1">
        <v>7</v>
      </c>
      <c r="B46" s="11">
        <v>44</v>
      </c>
      <c r="C46" s="11" t="s">
        <v>139</v>
      </c>
      <c r="D46" s="12"/>
      <c r="E46" s="12"/>
      <c r="F46" s="30" t="s">
        <v>143</v>
      </c>
      <c r="G46" s="13" t="s">
        <v>144</v>
      </c>
      <c r="H46" s="13" t="s">
        <v>128</v>
      </c>
      <c r="I46" s="13" t="s">
        <v>24</v>
      </c>
      <c r="J46" s="13"/>
      <c r="K46" s="13"/>
      <c r="L46" s="7"/>
      <c r="M46" s="7" t="s">
        <v>145</v>
      </c>
    </row>
    <row r="47" spans="1:13" ht="13.5">
      <c r="A47" s="1">
        <v>7</v>
      </c>
      <c r="B47" s="11">
        <v>45</v>
      </c>
      <c r="C47" s="11" t="s">
        <v>139</v>
      </c>
      <c r="D47" s="12"/>
      <c r="E47" s="12"/>
      <c r="F47" s="30" t="s">
        <v>143</v>
      </c>
      <c r="G47" s="13" t="s">
        <v>146</v>
      </c>
      <c r="H47" s="13" t="s">
        <v>128</v>
      </c>
      <c r="I47" s="13" t="s">
        <v>24</v>
      </c>
      <c r="J47" s="13"/>
      <c r="K47" s="13"/>
      <c r="L47" s="7"/>
      <c r="M47" s="7" t="s">
        <v>145</v>
      </c>
    </row>
    <row r="48" spans="1:13" ht="13.5">
      <c r="A48" s="1">
        <v>7</v>
      </c>
      <c r="B48" s="11">
        <v>46</v>
      </c>
      <c r="C48" s="11" t="s">
        <v>139</v>
      </c>
      <c r="D48" s="12"/>
      <c r="E48" s="12"/>
      <c r="F48" s="13" t="s">
        <v>147</v>
      </c>
      <c r="G48" s="13" t="s">
        <v>148</v>
      </c>
      <c r="H48" s="13" t="s">
        <v>128</v>
      </c>
      <c r="I48" s="13" t="s">
        <v>149</v>
      </c>
      <c r="J48" s="13"/>
      <c r="K48" s="13"/>
      <c r="L48" s="7"/>
      <c r="M48" s="7"/>
    </row>
    <row r="49" spans="1:13" ht="13.5">
      <c r="A49" s="1">
        <v>8</v>
      </c>
      <c r="B49" s="11">
        <v>47</v>
      </c>
      <c r="C49" s="11" t="s">
        <v>71</v>
      </c>
      <c r="D49" s="12"/>
      <c r="E49" s="12"/>
      <c r="F49" s="13" t="s">
        <v>150</v>
      </c>
      <c r="G49" s="13" t="s">
        <v>151</v>
      </c>
      <c r="H49" s="13" t="s">
        <v>16</v>
      </c>
      <c r="I49" s="13" t="s">
        <v>78</v>
      </c>
      <c r="J49" s="24" t="s">
        <v>152</v>
      </c>
      <c r="K49" s="13"/>
      <c r="L49" s="7"/>
      <c r="M49" s="7"/>
    </row>
    <row r="50" spans="1:13" ht="13.5">
      <c r="A50" s="1">
        <v>4</v>
      </c>
      <c r="B50" s="14">
        <v>48</v>
      </c>
      <c r="C50" s="14" t="s">
        <v>153</v>
      </c>
      <c r="D50" s="15" t="s">
        <v>32</v>
      </c>
      <c r="E50" s="15"/>
      <c r="F50" s="16" t="s">
        <v>154</v>
      </c>
      <c r="G50" s="16" t="s">
        <v>155</v>
      </c>
      <c r="H50" s="16"/>
      <c r="I50" s="16" t="s">
        <v>156</v>
      </c>
      <c r="J50" s="16"/>
      <c r="K50" s="17" t="s">
        <v>157</v>
      </c>
      <c r="L50" s="28" t="s">
        <v>42</v>
      </c>
      <c r="M50" s="31" t="s">
        <v>158</v>
      </c>
    </row>
    <row r="51" spans="1:13" ht="13.5">
      <c r="A51" s="1">
        <v>4</v>
      </c>
      <c r="B51" s="14">
        <v>49</v>
      </c>
      <c r="C51" s="14" t="s">
        <v>153</v>
      </c>
      <c r="D51" s="15" t="s">
        <v>32</v>
      </c>
      <c r="E51" s="15"/>
      <c r="F51" s="16" t="s">
        <v>154</v>
      </c>
      <c r="G51" s="16" t="s">
        <v>159</v>
      </c>
      <c r="H51" s="16"/>
      <c r="I51" s="16" t="s">
        <v>81</v>
      </c>
      <c r="J51" s="16"/>
      <c r="K51" s="17" t="s">
        <v>160</v>
      </c>
      <c r="L51" s="28" t="s">
        <v>42</v>
      </c>
      <c r="M51" s="7"/>
    </row>
    <row r="52" spans="1:13" ht="13.5">
      <c r="A52" s="1">
        <v>3</v>
      </c>
      <c r="B52" s="11">
        <v>50</v>
      </c>
      <c r="C52" s="11" t="s">
        <v>12</v>
      </c>
      <c r="D52" s="12"/>
      <c r="E52" s="12"/>
      <c r="F52" s="13" t="s">
        <v>161</v>
      </c>
      <c r="G52" s="13" t="s">
        <v>162</v>
      </c>
      <c r="H52" s="13" t="s">
        <v>16</v>
      </c>
      <c r="I52" s="13"/>
      <c r="J52" s="13"/>
      <c r="K52" s="13"/>
      <c r="L52" s="7"/>
      <c r="M52" s="7"/>
    </row>
    <row r="53" spans="1:13" ht="13.5">
      <c r="A53" s="1">
        <v>3</v>
      </c>
      <c r="B53" s="11">
        <v>51</v>
      </c>
      <c r="C53" s="11" t="s">
        <v>12</v>
      </c>
      <c r="D53" s="12"/>
      <c r="E53" s="12" t="s">
        <v>13</v>
      </c>
      <c r="F53" s="13" t="s">
        <v>135</v>
      </c>
      <c r="G53" s="13" t="s">
        <v>163</v>
      </c>
      <c r="H53" s="13" t="s">
        <v>16</v>
      </c>
      <c r="I53" s="13"/>
      <c r="J53" s="13"/>
      <c r="K53" s="13"/>
      <c r="L53" s="7"/>
      <c r="M53" s="7"/>
    </row>
    <row r="54" spans="1:13" ht="13.5">
      <c r="A54" s="1">
        <v>2</v>
      </c>
      <c r="B54" s="14">
        <v>52</v>
      </c>
      <c r="C54" s="14" t="s">
        <v>125</v>
      </c>
      <c r="D54" s="15"/>
      <c r="E54" s="15"/>
      <c r="F54" s="16" t="s">
        <v>135</v>
      </c>
      <c r="G54" s="16" t="s">
        <v>164</v>
      </c>
      <c r="H54" s="16"/>
      <c r="I54" s="16" t="s">
        <v>165</v>
      </c>
      <c r="J54" s="16"/>
      <c r="K54" s="17" t="s">
        <v>166</v>
      </c>
      <c r="L54" s="7" t="s">
        <v>36</v>
      </c>
      <c r="M54" s="7"/>
    </row>
    <row r="55" spans="1:13" ht="13.5">
      <c r="A55" s="1">
        <v>2</v>
      </c>
      <c r="B55" s="11">
        <v>53</v>
      </c>
      <c r="C55" s="11" t="s">
        <v>31</v>
      </c>
      <c r="D55" s="12"/>
      <c r="E55" s="12" t="s">
        <v>13</v>
      </c>
      <c r="F55" s="13" t="s">
        <v>167</v>
      </c>
      <c r="G55" s="13" t="s">
        <v>168</v>
      </c>
      <c r="H55" s="13" t="s">
        <v>16</v>
      </c>
      <c r="I55" s="13" t="s">
        <v>169</v>
      </c>
      <c r="J55" s="24" t="s">
        <v>75</v>
      </c>
      <c r="K55" s="13"/>
      <c r="L55" s="7"/>
      <c r="M55" s="7"/>
    </row>
    <row r="56" spans="1:13" ht="27" customHeight="1">
      <c r="A56" s="1">
        <v>2</v>
      </c>
      <c r="B56" s="14">
        <v>54</v>
      </c>
      <c r="C56" s="14" t="s">
        <v>31</v>
      </c>
      <c r="D56" s="15" t="s">
        <v>32</v>
      </c>
      <c r="E56" s="15" t="s">
        <v>32</v>
      </c>
      <c r="F56" s="16" t="s">
        <v>33</v>
      </c>
      <c r="G56" s="16" t="s">
        <v>170</v>
      </c>
      <c r="H56" s="16"/>
      <c r="I56" s="16" t="s">
        <v>24</v>
      </c>
      <c r="J56" s="16"/>
      <c r="K56" s="32" t="s">
        <v>171</v>
      </c>
      <c r="L56" s="19" t="s">
        <v>42</v>
      </c>
      <c r="M56" s="7"/>
    </row>
    <row r="57" spans="1:13" ht="13.5">
      <c r="A57" s="1">
        <v>2</v>
      </c>
      <c r="B57" s="14">
        <v>55</v>
      </c>
      <c r="C57" s="14" t="s">
        <v>31</v>
      </c>
      <c r="D57" s="15" t="s">
        <v>32</v>
      </c>
      <c r="E57" s="15" t="s">
        <v>32</v>
      </c>
      <c r="F57" s="16" t="s">
        <v>33</v>
      </c>
      <c r="G57" s="16" t="s">
        <v>172</v>
      </c>
      <c r="H57" s="16"/>
      <c r="I57" s="16" t="s">
        <v>173</v>
      </c>
      <c r="J57" s="27" t="s">
        <v>75</v>
      </c>
      <c r="K57" s="27" t="s">
        <v>117</v>
      </c>
      <c r="L57" s="7" t="s">
        <v>36</v>
      </c>
      <c r="M57" s="7"/>
    </row>
    <row r="58" spans="1:13" ht="13.5">
      <c r="A58" s="1">
        <v>2</v>
      </c>
      <c r="B58" s="11">
        <v>56</v>
      </c>
      <c r="C58" s="11" t="s">
        <v>31</v>
      </c>
      <c r="D58" s="12"/>
      <c r="E58" s="12"/>
      <c r="F58" s="13" t="s">
        <v>174</v>
      </c>
      <c r="G58" s="13" t="s">
        <v>175</v>
      </c>
      <c r="H58" s="13" t="s">
        <v>16</v>
      </c>
      <c r="I58" s="13" t="s">
        <v>173</v>
      </c>
      <c r="J58" s="24" t="s">
        <v>75</v>
      </c>
      <c r="K58" s="13"/>
      <c r="L58" s="7"/>
      <c r="M58" s="7"/>
    </row>
    <row r="59" spans="1:13" ht="13.5">
      <c r="A59" s="1">
        <v>1</v>
      </c>
      <c r="B59" s="11">
        <v>57</v>
      </c>
      <c r="C59" s="11" t="s">
        <v>113</v>
      </c>
      <c r="D59" s="12"/>
      <c r="E59" s="12"/>
      <c r="F59" s="13" t="s">
        <v>176</v>
      </c>
      <c r="G59" s="13" t="s">
        <v>177</v>
      </c>
      <c r="H59" s="13" t="s">
        <v>16</v>
      </c>
      <c r="I59" s="13" t="s">
        <v>178</v>
      </c>
      <c r="J59" s="24" t="s">
        <v>130</v>
      </c>
      <c r="K59" s="13"/>
      <c r="L59" s="7"/>
      <c r="M59" s="7"/>
    </row>
    <row r="60" spans="1:13" ht="13.5">
      <c r="A60" s="1">
        <v>2</v>
      </c>
      <c r="B60" s="11">
        <v>58</v>
      </c>
      <c r="C60" s="11" t="s">
        <v>179</v>
      </c>
      <c r="D60" s="12"/>
      <c r="E60" s="12"/>
      <c r="F60" s="13" t="s">
        <v>180</v>
      </c>
      <c r="G60" s="13" t="s">
        <v>181</v>
      </c>
      <c r="H60" s="13" t="s">
        <v>16</v>
      </c>
      <c r="I60" s="13" t="s">
        <v>182</v>
      </c>
      <c r="J60" s="13"/>
      <c r="K60" s="13"/>
      <c r="L60" s="7"/>
      <c r="M60" s="7"/>
    </row>
    <row r="61" spans="1:13" ht="13.5">
      <c r="A61" s="1">
        <v>1</v>
      </c>
      <c r="B61" s="11">
        <v>59</v>
      </c>
      <c r="C61" s="11" t="s">
        <v>95</v>
      </c>
      <c r="D61" s="12"/>
      <c r="E61" s="12" t="s">
        <v>13</v>
      </c>
      <c r="F61" s="13" t="s">
        <v>183</v>
      </c>
      <c r="G61" s="13" t="s">
        <v>184</v>
      </c>
      <c r="H61" s="13" t="s">
        <v>16</v>
      </c>
      <c r="I61" s="13" t="s">
        <v>24</v>
      </c>
      <c r="J61" s="13"/>
      <c r="K61" s="13"/>
      <c r="L61" s="7"/>
      <c r="M61" s="7"/>
    </row>
    <row r="62" spans="1:13" ht="13.5">
      <c r="A62" s="1">
        <v>1</v>
      </c>
      <c r="B62" s="11">
        <v>60</v>
      </c>
      <c r="C62" s="11" t="s">
        <v>95</v>
      </c>
      <c r="D62" s="12"/>
      <c r="E62" s="12"/>
      <c r="F62" s="13" t="s">
        <v>185</v>
      </c>
      <c r="G62" s="13" t="s">
        <v>186</v>
      </c>
      <c r="H62" s="13" t="s">
        <v>128</v>
      </c>
      <c r="I62" s="13" t="s">
        <v>187</v>
      </c>
      <c r="J62" s="13"/>
      <c r="K62" s="13"/>
      <c r="L62" s="7"/>
      <c r="M62" s="7"/>
    </row>
    <row r="63" spans="1:13" ht="13.5">
      <c r="A63" s="1">
        <v>1</v>
      </c>
      <c r="B63" s="14">
        <v>61</v>
      </c>
      <c r="C63" s="14" t="s">
        <v>188</v>
      </c>
      <c r="D63" s="15"/>
      <c r="E63" s="15" t="s">
        <v>32</v>
      </c>
      <c r="F63" s="16" t="s">
        <v>189</v>
      </c>
      <c r="G63" s="16" t="s">
        <v>190</v>
      </c>
      <c r="H63" s="16"/>
      <c r="I63" s="16" t="s">
        <v>191</v>
      </c>
      <c r="J63" s="16"/>
      <c r="K63" s="17" t="s">
        <v>192</v>
      </c>
      <c r="L63" s="19" t="s">
        <v>42</v>
      </c>
      <c r="M63" s="7"/>
    </row>
    <row r="64" spans="1:13" ht="13.5">
      <c r="A64" s="1">
        <v>2</v>
      </c>
      <c r="B64" s="11">
        <v>62</v>
      </c>
      <c r="C64" s="11" t="s">
        <v>28</v>
      </c>
      <c r="D64" s="12"/>
      <c r="E64" s="12"/>
      <c r="F64" s="13" t="s">
        <v>193</v>
      </c>
      <c r="G64" s="13" t="s">
        <v>194</v>
      </c>
      <c r="H64" s="13" t="s">
        <v>128</v>
      </c>
      <c r="I64" s="23" t="s">
        <v>195</v>
      </c>
      <c r="J64" s="13"/>
      <c r="K64" s="13"/>
      <c r="L64" s="7"/>
      <c r="M64" s="7"/>
    </row>
    <row r="65" spans="1:13" ht="13.5">
      <c r="A65" s="1">
        <v>2</v>
      </c>
      <c r="B65" s="11">
        <v>63</v>
      </c>
      <c r="C65" s="11" t="s">
        <v>28</v>
      </c>
      <c r="D65" s="12"/>
      <c r="E65" s="12" t="s">
        <v>13</v>
      </c>
      <c r="F65" s="13" t="s">
        <v>167</v>
      </c>
      <c r="G65" s="30" t="s">
        <v>196</v>
      </c>
      <c r="H65" s="13" t="s">
        <v>128</v>
      </c>
      <c r="I65" s="13" t="s">
        <v>24</v>
      </c>
      <c r="J65" s="13"/>
      <c r="K65" s="13"/>
      <c r="L65" s="7"/>
      <c r="M65" s="7"/>
    </row>
    <row r="66" spans="1:13" ht="13.5">
      <c r="A66" s="1">
        <v>7</v>
      </c>
      <c r="B66" s="11">
        <v>64</v>
      </c>
      <c r="C66" s="11" t="s">
        <v>197</v>
      </c>
      <c r="D66" s="12"/>
      <c r="E66" s="12"/>
      <c r="F66" s="13" t="s">
        <v>198</v>
      </c>
      <c r="G66" s="13" t="s">
        <v>199</v>
      </c>
      <c r="H66" s="13" t="s">
        <v>128</v>
      </c>
      <c r="I66" s="13"/>
      <c r="J66" s="13"/>
      <c r="K66" s="13"/>
      <c r="L66" s="7"/>
      <c r="M66" s="7"/>
    </row>
    <row r="67" spans="1:13" ht="13.5">
      <c r="A67" s="1">
        <v>7</v>
      </c>
      <c r="B67" s="11">
        <v>65</v>
      </c>
      <c r="C67" s="11" t="s">
        <v>197</v>
      </c>
      <c r="D67" s="12" t="s">
        <v>13</v>
      </c>
      <c r="E67" s="12" t="s">
        <v>13</v>
      </c>
      <c r="F67" s="13" t="s">
        <v>200</v>
      </c>
      <c r="G67" s="13" t="s">
        <v>201</v>
      </c>
      <c r="H67" s="13" t="s">
        <v>128</v>
      </c>
      <c r="I67" s="13" t="s">
        <v>24</v>
      </c>
      <c r="J67" s="13"/>
      <c r="K67" s="13"/>
      <c r="L67" s="7"/>
      <c r="M67" s="7"/>
    </row>
    <row r="68" spans="1:13" ht="13.5">
      <c r="A68" s="1">
        <v>3</v>
      </c>
      <c r="B68" s="11">
        <v>66</v>
      </c>
      <c r="C68" s="11" t="s">
        <v>12</v>
      </c>
      <c r="D68" s="12"/>
      <c r="E68" s="12"/>
      <c r="F68" s="13" t="s">
        <v>51</v>
      </c>
      <c r="G68" s="13" t="s">
        <v>202</v>
      </c>
      <c r="H68" s="13" t="s">
        <v>128</v>
      </c>
      <c r="I68" s="13" t="s">
        <v>24</v>
      </c>
      <c r="J68" s="13"/>
      <c r="K68" s="13"/>
      <c r="L68" s="7"/>
      <c r="M68" s="7"/>
    </row>
    <row r="69" spans="1:13" ht="13.5">
      <c r="A69" s="1">
        <v>3</v>
      </c>
      <c r="B69" s="11">
        <v>67</v>
      </c>
      <c r="C69" s="11" t="s">
        <v>12</v>
      </c>
      <c r="D69" s="12"/>
      <c r="E69" s="12"/>
      <c r="F69" s="13" t="s">
        <v>203</v>
      </c>
      <c r="G69" s="13" t="s">
        <v>204</v>
      </c>
      <c r="H69" s="13" t="s">
        <v>128</v>
      </c>
      <c r="I69" s="13"/>
      <c r="J69" s="13"/>
      <c r="K69" s="13"/>
      <c r="L69" s="7"/>
      <c r="M69" s="7"/>
    </row>
    <row r="70" spans="1:13" ht="13.5">
      <c r="A70" s="1">
        <v>3</v>
      </c>
      <c r="B70" s="11">
        <v>68</v>
      </c>
      <c r="C70" s="11" t="s">
        <v>12</v>
      </c>
      <c r="D70" s="12"/>
      <c r="E70" s="12"/>
      <c r="F70" s="13" t="s">
        <v>161</v>
      </c>
      <c r="G70" s="13" t="s">
        <v>205</v>
      </c>
      <c r="H70" s="13" t="s">
        <v>128</v>
      </c>
      <c r="I70" s="13" t="s">
        <v>206</v>
      </c>
      <c r="J70" s="13"/>
      <c r="K70" s="13"/>
      <c r="L70" s="7"/>
      <c r="M70" s="7"/>
    </row>
    <row r="71" spans="1:13" ht="13.5">
      <c r="A71" s="1">
        <v>7</v>
      </c>
      <c r="B71" s="11">
        <v>69</v>
      </c>
      <c r="C71" s="11" t="s">
        <v>197</v>
      </c>
      <c r="D71" s="12" t="s">
        <v>13</v>
      </c>
      <c r="E71" s="12" t="s">
        <v>13</v>
      </c>
      <c r="F71" s="13" t="s">
        <v>207</v>
      </c>
      <c r="G71" s="13" t="s">
        <v>208</v>
      </c>
      <c r="H71" s="13" t="s">
        <v>128</v>
      </c>
      <c r="I71" s="26" t="s">
        <v>209</v>
      </c>
      <c r="J71" s="13"/>
      <c r="K71" s="13"/>
      <c r="L71" s="7"/>
      <c r="M71" s="7"/>
    </row>
    <row r="72" spans="1:13" ht="13.5">
      <c r="A72" s="1">
        <v>2</v>
      </c>
      <c r="B72" s="11">
        <v>70</v>
      </c>
      <c r="C72" s="11" t="s">
        <v>28</v>
      </c>
      <c r="D72" s="12"/>
      <c r="E72" s="12"/>
      <c r="F72" s="13" t="s">
        <v>210</v>
      </c>
      <c r="G72" s="13" t="s">
        <v>211</v>
      </c>
      <c r="H72" s="13" t="s">
        <v>128</v>
      </c>
      <c r="I72" s="13" t="s">
        <v>24</v>
      </c>
      <c r="J72" s="13"/>
      <c r="K72" s="13"/>
      <c r="L72" s="7"/>
      <c r="M72" s="7"/>
    </row>
    <row r="73" spans="1:13" ht="13.5">
      <c r="A73" s="1">
        <v>2</v>
      </c>
      <c r="B73" s="11">
        <v>71</v>
      </c>
      <c r="C73" s="11" t="s">
        <v>28</v>
      </c>
      <c r="D73" s="12"/>
      <c r="E73" s="12"/>
      <c r="F73" s="13" t="s">
        <v>212</v>
      </c>
      <c r="G73" s="13" t="s">
        <v>213</v>
      </c>
      <c r="H73" s="13" t="s">
        <v>16</v>
      </c>
      <c r="I73" s="13" t="s">
        <v>24</v>
      </c>
      <c r="J73" s="13"/>
      <c r="K73" s="13"/>
      <c r="L73" s="7"/>
      <c r="M73" s="7"/>
    </row>
    <row r="74" spans="1:13" ht="13.5">
      <c r="A74" s="1">
        <v>2</v>
      </c>
      <c r="B74" s="14">
        <v>72</v>
      </c>
      <c r="C74" s="14" t="s">
        <v>28</v>
      </c>
      <c r="D74" s="15"/>
      <c r="E74" s="15"/>
      <c r="F74" s="16" t="s">
        <v>92</v>
      </c>
      <c r="G74" s="16" t="s">
        <v>214</v>
      </c>
      <c r="H74" s="16"/>
      <c r="I74" s="16" t="s">
        <v>215</v>
      </c>
      <c r="J74" s="16"/>
      <c r="K74" s="17" t="s">
        <v>216</v>
      </c>
      <c r="L74" s="19" t="s">
        <v>42</v>
      </c>
      <c r="M74" s="7"/>
    </row>
    <row r="75" spans="1:13" ht="13.5">
      <c r="A75" s="1">
        <v>1</v>
      </c>
      <c r="B75" s="14">
        <v>73</v>
      </c>
      <c r="C75" s="14" t="s">
        <v>37</v>
      </c>
      <c r="D75" s="15" t="s">
        <v>32</v>
      </c>
      <c r="E75" s="15" t="s">
        <v>32</v>
      </c>
      <c r="F75" s="16" t="s">
        <v>38</v>
      </c>
      <c r="G75" s="16" t="s">
        <v>217</v>
      </c>
      <c r="H75" s="16"/>
      <c r="I75" s="16" t="s">
        <v>218</v>
      </c>
      <c r="J75" s="16"/>
      <c r="K75" s="17" t="s">
        <v>219</v>
      </c>
      <c r="L75" s="19" t="s">
        <v>42</v>
      </c>
      <c r="M75" s="7"/>
    </row>
    <row r="76" spans="1:13" ht="13.5">
      <c r="A76" s="1">
        <v>1</v>
      </c>
      <c r="B76" s="33">
        <v>74</v>
      </c>
      <c r="C76" s="33" t="s">
        <v>37</v>
      </c>
      <c r="D76" s="34"/>
      <c r="E76" s="34"/>
      <c r="F76" s="35" t="s">
        <v>220</v>
      </c>
      <c r="G76" s="35" t="s">
        <v>221</v>
      </c>
      <c r="H76" s="35"/>
      <c r="I76" s="35"/>
      <c r="J76" s="35"/>
      <c r="K76" s="17" t="s">
        <v>222</v>
      </c>
      <c r="L76" s="19" t="s">
        <v>42</v>
      </c>
      <c r="M76" s="7"/>
    </row>
    <row r="77" spans="1:13" ht="13.5">
      <c r="A77" s="1">
        <v>1</v>
      </c>
      <c r="B77" s="14">
        <v>75</v>
      </c>
      <c r="C77" s="14" t="s">
        <v>37</v>
      </c>
      <c r="D77" s="15"/>
      <c r="E77" s="15"/>
      <c r="F77" s="16" t="s">
        <v>223</v>
      </c>
      <c r="G77" s="16" t="s">
        <v>224</v>
      </c>
      <c r="H77" s="16"/>
      <c r="I77" s="16" t="s">
        <v>225</v>
      </c>
      <c r="J77" s="16"/>
      <c r="K77" s="17" t="s">
        <v>226</v>
      </c>
      <c r="L77" s="19" t="s">
        <v>42</v>
      </c>
      <c r="M77" s="7"/>
    </row>
    <row r="78" spans="1:13" ht="13.5">
      <c r="A78" s="1">
        <v>2</v>
      </c>
      <c r="B78" s="11">
        <v>76</v>
      </c>
      <c r="C78" s="11" t="s">
        <v>28</v>
      </c>
      <c r="D78" s="12"/>
      <c r="E78" s="12"/>
      <c r="F78" s="13" t="s">
        <v>227</v>
      </c>
      <c r="G78" s="30" t="s">
        <v>228</v>
      </c>
      <c r="H78" s="13" t="s">
        <v>128</v>
      </c>
      <c r="I78" s="30" t="s">
        <v>229</v>
      </c>
      <c r="J78" s="13"/>
      <c r="K78" s="13"/>
      <c r="L78" s="7"/>
      <c r="M78" s="7"/>
    </row>
    <row r="79" spans="1:13" ht="13.5">
      <c r="A79" s="1">
        <v>7</v>
      </c>
      <c r="B79" s="11">
        <v>77</v>
      </c>
      <c r="C79" s="11" t="s">
        <v>139</v>
      </c>
      <c r="D79" s="12"/>
      <c r="E79" s="12"/>
      <c r="F79" s="13" t="s">
        <v>230</v>
      </c>
      <c r="G79" s="13" t="s">
        <v>231</v>
      </c>
      <c r="H79" s="13" t="s">
        <v>128</v>
      </c>
      <c r="I79" s="13" t="s">
        <v>50</v>
      </c>
      <c r="J79" s="13"/>
      <c r="K79" s="13"/>
      <c r="L79" s="7"/>
      <c r="M79" s="7"/>
    </row>
    <row r="80" spans="1:13" ht="13.5">
      <c r="A80" s="1">
        <v>7</v>
      </c>
      <c r="B80" s="11">
        <v>78</v>
      </c>
      <c r="C80" s="11" t="s">
        <v>21</v>
      </c>
      <c r="D80" s="12"/>
      <c r="E80" s="12"/>
      <c r="F80" s="13" t="s">
        <v>22</v>
      </c>
      <c r="G80" s="13" t="s">
        <v>232</v>
      </c>
      <c r="H80" s="13" t="s">
        <v>128</v>
      </c>
      <c r="I80" s="13" t="s">
        <v>27</v>
      </c>
      <c r="J80" s="13"/>
      <c r="K80" s="13"/>
      <c r="L80" s="7"/>
      <c r="M80" s="7"/>
    </row>
    <row r="81" spans="1:13" ht="13.5">
      <c r="A81" s="1">
        <v>7</v>
      </c>
      <c r="B81" s="11">
        <v>79</v>
      </c>
      <c r="C81" s="11" t="s">
        <v>139</v>
      </c>
      <c r="D81" s="12"/>
      <c r="E81" s="12"/>
      <c r="F81" s="13" t="s">
        <v>233</v>
      </c>
      <c r="G81" s="13" t="s">
        <v>234</v>
      </c>
      <c r="H81" s="13" t="s">
        <v>128</v>
      </c>
      <c r="I81" s="13" t="s">
        <v>24</v>
      </c>
      <c r="J81" s="13"/>
      <c r="K81" s="13"/>
      <c r="L81" s="7"/>
      <c r="M81" s="7"/>
    </row>
    <row r="82" spans="1:13" ht="13.5">
      <c r="A82" s="1">
        <v>7</v>
      </c>
      <c r="B82" s="11">
        <v>80</v>
      </c>
      <c r="C82" s="11" t="s">
        <v>21</v>
      </c>
      <c r="D82" s="12"/>
      <c r="E82" s="12"/>
      <c r="F82" s="13" t="s">
        <v>235</v>
      </c>
      <c r="G82" s="13" t="s">
        <v>236</v>
      </c>
      <c r="H82" s="13" t="s">
        <v>128</v>
      </c>
      <c r="I82" s="13" t="s">
        <v>27</v>
      </c>
      <c r="J82" s="13"/>
      <c r="K82" s="13"/>
      <c r="L82" s="7"/>
      <c r="M82" s="7"/>
    </row>
    <row r="83" spans="1:13" ht="13.5">
      <c r="A83" s="1">
        <v>3</v>
      </c>
      <c r="B83" s="11">
        <v>81</v>
      </c>
      <c r="C83" s="11" t="s">
        <v>12</v>
      </c>
      <c r="D83" s="12"/>
      <c r="E83" s="12"/>
      <c r="F83" s="13" t="s">
        <v>237</v>
      </c>
      <c r="G83" s="13" t="s">
        <v>238</v>
      </c>
      <c r="H83" s="13" t="s">
        <v>128</v>
      </c>
      <c r="I83" s="13" t="s">
        <v>24</v>
      </c>
      <c r="J83" s="13"/>
      <c r="K83" s="13"/>
      <c r="L83" s="7"/>
      <c r="M83" s="7"/>
    </row>
    <row r="84" spans="1:13" ht="13.5">
      <c r="A84" s="1">
        <v>8</v>
      </c>
      <c r="B84" s="11">
        <v>82</v>
      </c>
      <c r="C84" s="11" t="s">
        <v>53</v>
      </c>
      <c r="D84" s="12"/>
      <c r="E84" s="12"/>
      <c r="F84" s="13" t="s">
        <v>239</v>
      </c>
      <c r="G84" s="30" t="s">
        <v>240</v>
      </c>
      <c r="H84" s="13" t="s">
        <v>128</v>
      </c>
      <c r="I84" s="13" t="s">
        <v>24</v>
      </c>
      <c r="J84" s="13"/>
      <c r="K84" s="13"/>
      <c r="L84" s="7"/>
      <c r="M84" s="7"/>
    </row>
    <row r="85" spans="1:13" ht="13.5">
      <c r="A85" s="1">
        <v>8</v>
      </c>
      <c r="B85" s="14">
        <v>83</v>
      </c>
      <c r="C85" s="14" t="s">
        <v>53</v>
      </c>
      <c r="D85" s="15"/>
      <c r="E85" s="15"/>
      <c r="F85" s="16" t="s">
        <v>239</v>
      </c>
      <c r="G85" s="16" t="s">
        <v>241</v>
      </c>
      <c r="H85" s="16"/>
      <c r="I85" s="16" t="s">
        <v>27</v>
      </c>
      <c r="J85" s="16"/>
      <c r="K85" s="17" t="s">
        <v>242</v>
      </c>
      <c r="L85" s="19" t="s">
        <v>42</v>
      </c>
      <c r="M85" s="7"/>
    </row>
    <row r="86" spans="1:13" ht="13.5">
      <c r="A86" s="1">
        <v>8</v>
      </c>
      <c r="B86" s="14">
        <v>84</v>
      </c>
      <c r="C86" s="14" t="s">
        <v>53</v>
      </c>
      <c r="D86" s="15"/>
      <c r="E86" s="15"/>
      <c r="F86" s="16" t="s">
        <v>239</v>
      </c>
      <c r="G86" s="16" t="s">
        <v>243</v>
      </c>
      <c r="H86" s="16"/>
      <c r="I86" s="16" t="s">
        <v>178</v>
      </c>
      <c r="J86" s="16"/>
      <c r="K86" s="17" t="s">
        <v>244</v>
      </c>
      <c r="L86" s="19" t="s">
        <v>42</v>
      </c>
      <c r="M86" s="7"/>
    </row>
    <row r="87" spans="1:13" ht="13.5">
      <c r="A87" s="1">
        <v>8</v>
      </c>
      <c r="B87" s="14">
        <v>85</v>
      </c>
      <c r="C87" s="14" t="s">
        <v>53</v>
      </c>
      <c r="D87" s="15"/>
      <c r="E87" s="15"/>
      <c r="F87" s="16" t="s">
        <v>239</v>
      </c>
      <c r="G87" s="16" t="s">
        <v>245</v>
      </c>
      <c r="H87" s="16"/>
      <c r="I87" s="16" t="s">
        <v>246</v>
      </c>
      <c r="J87" s="17" t="s">
        <v>247</v>
      </c>
      <c r="K87" s="36" t="s">
        <v>248</v>
      </c>
      <c r="L87" s="19" t="s">
        <v>42</v>
      </c>
      <c r="M87" s="7"/>
    </row>
    <row r="88" spans="1:13" ht="13.5">
      <c r="A88" s="1">
        <v>8</v>
      </c>
      <c r="B88" s="11">
        <v>86</v>
      </c>
      <c r="C88" s="11" t="s">
        <v>53</v>
      </c>
      <c r="D88" s="12"/>
      <c r="E88" s="12"/>
      <c r="F88" s="13" t="s">
        <v>249</v>
      </c>
      <c r="G88" s="13" t="s">
        <v>250</v>
      </c>
      <c r="H88" s="13" t="s">
        <v>128</v>
      </c>
      <c r="I88" s="13" t="s">
        <v>27</v>
      </c>
      <c r="J88" s="13"/>
      <c r="K88" s="13"/>
      <c r="L88" s="7"/>
      <c r="M88" s="7"/>
    </row>
    <row r="89" spans="1:13" ht="13.5">
      <c r="A89" s="1">
        <v>8</v>
      </c>
      <c r="B89" s="11">
        <v>87</v>
      </c>
      <c r="C89" s="11" t="s">
        <v>53</v>
      </c>
      <c r="D89" s="12"/>
      <c r="E89" s="12"/>
      <c r="F89" s="13" t="s">
        <v>251</v>
      </c>
      <c r="G89" s="13" t="s">
        <v>252</v>
      </c>
      <c r="H89" s="13" t="s">
        <v>128</v>
      </c>
      <c r="I89" s="13" t="s">
        <v>27</v>
      </c>
      <c r="J89" s="13"/>
      <c r="K89" s="13"/>
      <c r="L89" s="7"/>
      <c r="M89" s="7"/>
    </row>
    <row r="90" spans="1:13" ht="13.5">
      <c r="A90" s="1">
        <v>8</v>
      </c>
      <c r="B90" s="11">
        <v>88</v>
      </c>
      <c r="C90" s="11" t="s">
        <v>53</v>
      </c>
      <c r="D90" s="12"/>
      <c r="E90" s="12"/>
      <c r="F90" s="13" t="s">
        <v>253</v>
      </c>
      <c r="G90" s="13" t="s">
        <v>254</v>
      </c>
      <c r="H90" s="13" t="s">
        <v>128</v>
      </c>
      <c r="I90" s="13" t="s">
        <v>24</v>
      </c>
      <c r="J90" s="13"/>
      <c r="K90" s="13"/>
      <c r="L90" s="7"/>
      <c r="M90" s="7"/>
    </row>
    <row r="91" spans="1:13" ht="13.5">
      <c r="A91" s="1">
        <v>8</v>
      </c>
      <c r="B91" s="14">
        <v>89</v>
      </c>
      <c r="C91" s="14" t="s">
        <v>53</v>
      </c>
      <c r="D91" s="15"/>
      <c r="E91" s="15"/>
      <c r="F91" s="16" t="s">
        <v>255</v>
      </c>
      <c r="G91" s="16" t="s">
        <v>256</v>
      </c>
      <c r="H91" s="16"/>
      <c r="I91" s="16" t="s">
        <v>50</v>
      </c>
      <c r="J91" s="16"/>
      <c r="K91" s="36" t="s">
        <v>244</v>
      </c>
      <c r="L91" s="19" t="s">
        <v>42</v>
      </c>
      <c r="M91" s="7"/>
    </row>
    <row r="92" spans="1:13" ht="13.5">
      <c r="A92" s="1">
        <v>8</v>
      </c>
      <c r="B92" s="14">
        <v>90</v>
      </c>
      <c r="C92" s="14" t="s">
        <v>53</v>
      </c>
      <c r="D92" s="15"/>
      <c r="E92" s="15"/>
      <c r="F92" s="16" t="s">
        <v>257</v>
      </c>
      <c r="G92" s="16" t="s">
        <v>258</v>
      </c>
      <c r="H92" s="16"/>
      <c r="I92" s="16" t="s">
        <v>50</v>
      </c>
      <c r="J92" s="16"/>
      <c r="K92" s="36" t="s">
        <v>259</v>
      </c>
      <c r="L92" s="19" t="s">
        <v>42</v>
      </c>
      <c r="M92" s="7"/>
    </row>
    <row r="93" spans="1:13" ht="13.5">
      <c r="A93" s="1">
        <v>8</v>
      </c>
      <c r="B93" s="11">
        <v>91</v>
      </c>
      <c r="C93" s="11" t="s">
        <v>53</v>
      </c>
      <c r="D93" s="12"/>
      <c r="E93" s="12"/>
      <c r="F93" s="13" t="s">
        <v>260</v>
      </c>
      <c r="G93" s="13" t="s">
        <v>261</v>
      </c>
      <c r="H93" s="13" t="s">
        <v>128</v>
      </c>
      <c r="I93" s="13" t="s">
        <v>195</v>
      </c>
      <c r="J93" s="13"/>
      <c r="K93" s="13"/>
      <c r="L93" s="7"/>
      <c r="M93" s="7"/>
    </row>
    <row r="94" spans="1:13" ht="13.5">
      <c r="A94" s="1">
        <v>3</v>
      </c>
      <c r="B94" s="14">
        <v>92</v>
      </c>
      <c r="C94" s="14" t="s">
        <v>107</v>
      </c>
      <c r="D94" s="15"/>
      <c r="E94" s="15"/>
      <c r="F94" s="16" t="s">
        <v>262</v>
      </c>
      <c r="G94" s="16" t="s">
        <v>263</v>
      </c>
      <c r="H94" s="16"/>
      <c r="I94" s="16" t="s">
        <v>110</v>
      </c>
      <c r="J94" s="16"/>
      <c r="K94" s="17" t="s">
        <v>111</v>
      </c>
      <c r="L94" s="19" t="s">
        <v>42</v>
      </c>
      <c r="M94" s="7" t="s">
        <v>112</v>
      </c>
    </row>
    <row r="95" spans="1:13" ht="13.5">
      <c r="A95" s="1">
        <v>7</v>
      </c>
      <c r="B95" s="11">
        <v>93</v>
      </c>
      <c r="C95" s="11" t="s">
        <v>21</v>
      </c>
      <c r="D95" s="12"/>
      <c r="E95" s="12" t="s">
        <v>13</v>
      </c>
      <c r="F95" s="13" t="s">
        <v>264</v>
      </c>
      <c r="G95" s="13" t="s">
        <v>265</v>
      </c>
      <c r="H95" s="13" t="s">
        <v>128</v>
      </c>
      <c r="I95" s="13" t="s">
        <v>149</v>
      </c>
      <c r="J95" s="13"/>
      <c r="K95" s="13"/>
      <c r="L95" s="7"/>
      <c r="M95" s="7"/>
    </row>
    <row r="96" spans="1:13" ht="13.5">
      <c r="A96" s="1">
        <v>7</v>
      </c>
      <c r="B96" s="11">
        <v>94</v>
      </c>
      <c r="C96" s="11" t="s">
        <v>21</v>
      </c>
      <c r="D96" s="12"/>
      <c r="E96" s="12"/>
      <c r="F96" s="13" t="s">
        <v>266</v>
      </c>
      <c r="G96" s="13" t="s">
        <v>267</v>
      </c>
      <c r="H96" s="13" t="s">
        <v>128</v>
      </c>
      <c r="I96" s="13" t="s">
        <v>149</v>
      </c>
      <c r="J96" s="13"/>
      <c r="K96" s="13"/>
      <c r="L96" s="7"/>
      <c r="M96" s="7"/>
    </row>
    <row r="97" spans="1:13" ht="13.5">
      <c r="A97" s="1">
        <v>7</v>
      </c>
      <c r="B97" s="11">
        <v>95</v>
      </c>
      <c r="C97" s="11" t="s">
        <v>21</v>
      </c>
      <c r="D97" s="12"/>
      <c r="E97" s="12"/>
      <c r="F97" s="13" t="s">
        <v>22</v>
      </c>
      <c r="G97" s="13" t="s">
        <v>268</v>
      </c>
      <c r="H97" s="13" t="s">
        <v>128</v>
      </c>
      <c r="I97" s="13" t="s">
        <v>27</v>
      </c>
      <c r="J97" s="13"/>
      <c r="K97" s="13"/>
      <c r="L97" s="7"/>
      <c r="M97" s="7"/>
    </row>
    <row r="98" spans="1:13" ht="13.5">
      <c r="A98" s="1">
        <v>7</v>
      </c>
      <c r="B98" s="11">
        <v>96</v>
      </c>
      <c r="C98" s="11" t="s">
        <v>21</v>
      </c>
      <c r="D98" s="12"/>
      <c r="E98" s="12"/>
      <c r="F98" s="13" t="s">
        <v>269</v>
      </c>
      <c r="G98" s="13" t="s">
        <v>270</v>
      </c>
      <c r="H98" s="13" t="s">
        <v>128</v>
      </c>
      <c r="I98" s="13" t="s">
        <v>27</v>
      </c>
      <c r="J98" s="13"/>
      <c r="K98" s="13"/>
      <c r="L98" s="7"/>
      <c r="M98" s="7"/>
    </row>
    <row r="99" spans="1:13" ht="13.5">
      <c r="A99" s="1">
        <v>7</v>
      </c>
      <c r="B99" s="11">
        <v>97</v>
      </c>
      <c r="C99" s="11" t="s">
        <v>21</v>
      </c>
      <c r="D99" s="12"/>
      <c r="E99" s="12"/>
      <c r="F99" s="13" t="s">
        <v>271</v>
      </c>
      <c r="G99" s="13" t="s">
        <v>272</v>
      </c>
      <c r="H99" s="13" t="s">
        <v>128</v>
      </c>
      <c r="I99" s="13" t="s">
        <v>149</v>
      </c>
      <c r="J99" s="13"/>
      <c r="K99" s="13"/>
      <c r="L99" s="7"/>
      <c r="M99" s="7"/>
    </row>
    <row r="100" spans="1:13" s="38" customFormat="1" ht="13.5">
      <c r="A100" s="37">
        <v>7</v>
      </c>
      <c r="B100" s="14">
        <v>98</v>
      </c>
      <c r="C100" s="14" t="s">
        <v>21</v>
      </c>
      <c r="D100" s="15"/>
      <c r="E100" s="15" t="s">
        <v>32</v>
      </c>
      <c r="F100" s="16" t="s">
        <v>143</v>
      </c>
      <c r="G100" s="16" t="s">
        <v>273</v>
      </c>
      <c r="H100" s="16"/>
      <c r="I100" s="16" t="s">
        <v>187</v>
      </c>
      <c r="J100" s="16"/>
      <c r="K100" s="27" t="s">
        <v>117</v>
      </c>
      <c r="L100" s="19" t="s">
        <v>42</v>
      </c>
      <c r="M100" s="19"/>
    </row>
    <row r="101" spans="1:13" ht="13.5">
      <c r="A101" s="1">
        <v>7</v>
      </c>
      <c r="B101" s="11">
        <v>99</v>
      </c>
      <c r="C101" s="11" t="s">
        <v>21</v>
      </c>
      <c r="D101" s="12"/>
      <c r="E101" s="12"/>
      <c r="F101" s="13" t="s">
        <v>274</v>
      </c>
      <c r="G101" s="13" t="s">
        <v>275</v>
      </c>
      <c r="H101" s="13" t="s">
        <v>128</v>
      </c>
      <c r="I101" s="13" t="s">
        <v>40</v>
      </c>
      <c r="J101" s="13"/>
      <c r="K101" s="13"/>
      <c r="L101" s="7"/>
      <c r="M101" s="7"/>
    </row>
    <row r="102" spans="1:13" ht="13.5">
      <c r="A102" s="1">
        <v>7</v>
      </c>
      <c r="B102" s="11">
        <v>100</v>
      </c>
      <c r="C102" s="11" t="s">
        <v>21</v>
      </c>
      <c r="D102" s="12" t="s">
        <v>13</v>
      </c>
      <c r="E102" s="12"/>
      <c r="F102" s="13" t="s">
        <v>276</v>
      </c>
      <c r="G102" s="13" t="s">
        <v>277</v>
      </c>
      <c r="H102" s="13" t="s">
        <v>128</v>
      </c>
      <c r="I102" s="13" t="s">
        <v>27</v>
      </c>
      <c r="J102" s="13"/>
      <c r="K102" s="13"/>
      <c r="L102" s="7"/>
      <c r="M102" s="7"/>
    </row>
    <row r="103" spans="1:13" ht="13.5">
      <c r="A103" s="1">
        <v>7</v>
      </c>
      <c r="B103" s="11">
        <v>101</v>
      </c>
      <c r="C103" s="11" t="s">
        <v>197</v>
      </c>
      <c r="D103" s="12"/>
      <c r="E103" s="12"/>
      <c r="F103" s="13" t="s">
        <v>198</v>
      </c>
      <c r="G103" s="13" t="s">
        <v>278</v>
      </c>
      <c r="H103" s="13" t="s">
        <v>128</v>
      </c>
      <c r="I103" s="13" t="s">
        <v>24</v>
      </c>
      <c r="J103" s="13"/>
      <c r="K103" s="13"/>
      <c r="L103" s="7"/>
      <c r="M103" s="7"/>
    </row>
    <row r="104" spans="1:13" ht="13.5">
      <c r="A104" s="1">
        <v>7</v>
      </c>
      <c r="B104" s="11">
        <v>102</v>
      </c>
      <c r="C104" s="11" t="s">
        <v>197</v>
      </c>
      <c r="D104" s="12"/>
      <c r="E104" s="12"/>
      <c r="F104" s="13" t="s">
        <v>279</v>
      </c>
      <c r="G104" s="13" t="s">
        <v>280</v>
      </c>
      <c r="H104" s="13" t="s">
        <v>128</v>
      </c>
      <c r="I104" s="13" t="s">
        <v>281</v>
      </c>
      <c r="J104" s="13"/>
      <c r="K104" s="13"/>
      <c r="L104" s="7"/>
      <c r="M104" s="7"/>
    </row>
    <row r="105" spans="1:13" ht="13.5">
      <c r="A105" s="1">
        <v>8</v>
      </c>
      <c r="B105" s="14">
        <v>103</v>
      </c>
      <c r="C105" s="14" t="s">
        <v>71</v>
      </c>
      <c r="D105" s="15"/>
      <c r="E105" s="15"/>
      <c r="F105" s="16" t="s">
        <v>150</v>
      </c>
      <c r="G105" s="16" t="s">
        <v>282</v>
      </c>
      <c r="H105" s="16"/>
      <c r="I105" s="16" t="s">
        <v>27</v>
      </c>
      <c r="J105" s="16"/>
      <c r="K105" s="27" t="s">
        <v>120</v>
      </c>
      <c r="L105" s="7" t="s">
        <v>36</v>
      </c>
      <c r="M105" s="7"/>
    </row>
    <row r="106" spans="1:13" ht="13.5">
      <c r="A106" s="1">
        <v>1</v>
      </c>
      <c r="B106" s="11">
        <v>104</v>
      </c>
      <c r="C106" s="11" t="s">
        <v>95</v>
      </c>
      <c r="D106" s="12"/>
      <c r="E106" s="12"/>
      <c r="F106" s="13" t="s">
        <v>283</v>
      </c>
      <c r="G106" s="13" t="s">
        <v>284</v>
      </c>
      <c r="H106" s="13" t="s">
        <v>128</v>
      </c>
      <c r="I106" s="13" t="s">
        <v>187</v>
      </c>
      <c r="J106" s="13"/>
      <c r="K106" s="13"/>
      <c r="L106" s="7"/>
      <c r="M106" s="7"/>
    </row>
    <row r="107" spans="1:13" ht="13.5">
      <c r="A107" s="1">
        <v>1</v>
      </c>
      <c r="B107" s="11">
        <v>105</v>
      </c>
      <c r="C107" s="11" t="s">
        <v>95</v>
      </c>
      <c r="D107" s="12"/>
      <c r="E107" s="12"/>
      <c r="F107" s="13" t="s">
        <v>285</v>
      </c>
      <c r="G107" s="13" t="s">
        <v>286</v>
      </c>
      <c r="H107" s="13" t="s">
        <v>128</v>
      </c>
      <c r="I107" s="13" t="s">
        <v>110</v>
      </c>
      <c r="J107" s="13"/>
      <c r="K107" s="13"/>
      <c r="L107" s="7"/>
      <c r="M107" s="7"/>
    </row>
    <row r="108" spans="1:13" ht="13.5">
      <c r="A108" s="1">
        <v>7</v>
      </c>
      <c r="B108" s="11">
        <v>106</v>
      </c>
      <c r="C108" s="11" t="s">
        <v>197</v>
      </c>
      <c r="D108" s="12" t="s">
        <v>13</v>
      </c>
      <c r="E108" s="12" t="s">
        <v>13</v>
      </c>
      <c r="F108" s="13" t="s">
        <v>287</v>
      </c>
      <c r="G108" s="13" t="s">
        <v>288</v>
      </c>
      <c r="H108" s="13" t="s">
        <v>128</v>
      </c>
      <c r="I108" s="13" t="s">
        <v>110</v>
      </c>
      <c r="J108" s="13"/>
      <c r="K108" s="13"/>
      <c r="L108" s="7"/>
      <c r="M108" s="7"/>
    </row>
    <row r="109" spans="1:13" ht="13.5">
      <c r="A109" s="1">
        <v>7</v>
      </c>
      <c r="B109" s="11">
        <v>107</v>
      </c>
      <c r="C109" s="11" t="s">
        <v>197</v>
      </c>
      <c r="D109" s="12"/>
      <c r="E109" s="12"/>
      <c r="F109" s="13" t="s">
        <v>289</v>
      </c>
      <c r="G109" s="13" t="s">
        <v>288</v>
      </c>
      <c r="H109" s="13" t="s">
        <v>128</v>
      </c>
      <c r="I109" s="13" t="s">
        <v>110</v>
      </c>
      <c r="J109" s="13"/>
      <c r="K109" s="13"/>
      <c r="L109" s="7"/>
      <c r="M109" s="7"/>
    </row>
    <row r="110" spans="1:13" ht="13.5">
      <c r="A110" s="1">
        <v>7</v>
      </c>
      <c r="B110" s="11">
        <v>108</v>
      </c>
      <c r="C110" s="11" t="s">
        <v>197</v>
      </c>
      <c r="D110" s="12"/>
      <c r="E110" s="12"/>
      <c r="F110" s="13" t="s">
        <v>198</v>
      </c>
      <c r="G110" s="13" t="s">
        <v>290</v>
      </c>
      <c r="H110" s="13" t="s">
        <v>128</v>
      </c>
      <c r="I110" s="13" t="s">
        <v>110</v>
      </c>
      <c r="J110" s="13"/>
      <c r="K110" s="13"/>
      <c r="L110" s="7"/>
      <c r="M110" s="7"/>
    </row>
    <row r="111" spans="1:13" ht="13.5">
      <c r="A111" s="1">
        <v>7</v>
      </c>
      <c r="B111" s="11">
        <v>109</v>
      </c>
      <c r="C111" s="11" t="s">
        <v>197</v>
      </c>
      <c r="D111" s="12"/>
      <c r="E111" s="12"/>
      <c r="F111" s="13" t="s">
        <v>291</v>
      </c>
      <c r="G111" s="30" t="s">
        <v>292</v>
      </c>
      <c r="H111" s="13" t="s">
        <v>128</v>
      </c>
      <c r="I111" s="13" t="s">
        <v>293</v>
      </c>
      <c r="J111" s="13"/>
      <c r="K111" s="13"/>
      <c r="L111" s="7"/>
      <c r="M111" s="7"/>
    </row>
    <row r="112" spans="1:13" ht="13.5">
      <c r="A112" s="1">
        <v>7</v>
      </c>
      <c r="B112" s="11">
        <v>110</v>
      </c>
      <c r="C112" s="11" t="s">
        <v>197</v>
      </c>
      <c r="D112" s="12"/>
      <c r="E112" s="12"/>
      <c r="F112" s="13" t="s">
        <v>294</v>
      </c>
      <c r="G112" s="13" t="s">
        <v>295</v>
      </c>
      <c r="H112" s="13" t="s">
        <v>128</v>
      </c>
      <c r="I112" s="13" t="s">
        <v>110</v>
      </c>
      <c r="J112" s="13"/>
      <c r="K112" s="13"/>
      <c r="L112" s="7"/>
      <c r="M112" s="7"/>
    </row>
    <row r="113" spans="1:13" ht="13.5">
      <c r="A113" s="1">
        <v>7</v>
      </c>
      <c r="B113" s="14">
        <v>111</v>
      </c>
      <c r="C113" s="14" t="s">
        <v>197</v>
      </c>
      <c r="D113" s="15" t="s">
        <v>32</v>
      </c>
      <c r="E113" s="15"/>
      <c r="F113" s="16" t="s">
        <v>207</v>
      </c>
      <c r="G113" s="16" t="s">
        <v>296</v>
      </c>
      <c r="H113" s="16"/>
      <c r="I113" s="16" t="s">
        <v>293</v>
      </c>
      <c r="J113" s="16"/>
      <c r="K113" s="27" t="s">
        <v>297</v>
      </c>
      <c r="L113" s="7" t="s">
        <v>36</v>
      </c>
      <c r="M113" s="7"/>
    </row>
    <row r="114" spans="1:13" ht="13.5">
      <c r="A114" s="1">
        <v>7</v>
      </c>
      <c r="B114" s="11">
        <v>112</v>
      </c>
      <c r="C114" s="11" t="s">
        <v>197</v>
      </c>
      <c r="D114" s="12"/>
      <c r="E114" s="12"/>
      <c r="F114" s="13" t="s">
        <v>298</v>
      </c>
      <c r="G114" s="13" t="s">
        <v>299</v>
      </c>
      <c r="H114" s="13" t="s">
        <v>128</v>
      </c>
      <c r="I114" s="13" t="s">
        <v>50</v>
      </c>
      <c r="J114" s="13"/>
      <c r="K114" s="13"/>
      <c r="L114" s="7"/>
      <c r="M114" s="7"/>
    </row>
    <row r="115" spans="1:13" ht="13.5">
      <c r="A115" s="1">
        <v>3</v>
      </c>
      <c r="B115" s="14">
        <v>113</v>
      </c>
      <c r="C115" s="14" t="s">
        <v>31</v>
      </c>
      <c r="D115" s="15" t="s">
        <v>32</v>
      </c>
      <c r="E115" s="15" t="s">
        <v>32</v>
      </c>
      <c r="F115" s="16" t="s">
        <v>33</v>
      </c>
      <c r="G115" s="16" t="s">
        <v>300</v>
      </c>
      <c r="H115" s="16"/>
      <c r="I115" s="16" t="s">
        <v>301</v>
      </c>
      <c r="J115" s="16"/>
      <c r="K115" s="27" t="s">
        <v>120</v>
      </c>
      <c r="L115" s="7" t="s">
        <v>36</v>
      </c>
      <c r="M115" s="7"/>
    </row>
    <row r="116" spans="1:13" ht="13.5">
      <c r="A116" s="1">
        <v>3</v>
      </c>
      <c r="B116" s="14">
        <v>114</v>
      </c>
      <c r="C116" s="14" t="s">
        <v>31</v>
      </c>
      <c r="D116" s="15" t="s">
        <v>32</v>
      </c>
      <c r="E116" s="15" t="s">
        <v>32</v>
      </c>
      <c r="F116" s="16" t="s">
        <v>33</v>
      </c>
      <c r="G116" s="16" t="s">
        <v>302</v>
      </c>
      <c r="H116" s="16"/>
      <c r="I116" s="16" t="s">
        <v>24</v>
      </c>
      <c r="J116" s="27" t="s">
        <v>75</v>
      </c>
      <c r="K116" s="17" t="s">
        <v>303</v>
      </c>
      <c r="L116" s="28" t="s">
        <v>42</v>
      </c>
      <c r="M116" s="7"/>
    </row>
    <row r="117" spans="1:13" ht="27">
      <c r="A117" s="1">
        <v>3</v>
      </c>
      <c r="B117" s="14">
        <v>115</v>
      </c>
      <c r="C117" s="14" t="s">
        <v>31</v>
      </c>
      <c r="D117" s="15" t="s">
        <v>32</v>
      </c>
      <c r="E117" s="15" t="s">
        <v>32</v>
      </c>
      <c r="F117" s="16" t="s">
        <v>33</v>
      </c>
      <c r="G117" s="16" t="s">
        <v>304</v>
      </c>
      <c r="H117" s="16"/>
      <c r="I117" s="16" t="s">
        <v>110</v>
      </c>
      <c r="J117" s="16"/>
      <c r="K117" s="32" t="s">
        <v>305</v>
      </c>
      <c r="L117" s="28" t="s">
        <v>42</v>
      </c>
      <c r="M117" s="7" t="s">
        <v>124</v>
      </c>
    </row>
    <row r="118" spans="1:13" ht="13.5">
      <c r="A118" s="1">
        <v>3</v>
      </c>
      <c r="B118" s="11">
        <v>116</v>
      </c>
      <c r="C118" s="11" t="s">
        <v>31</v>
      </c>
      <c r="D118" s="12" t="s">
        <v>13</v>
      </c>
      <c r="E118" s="12" t="s">
        <v>13</v>
      </c>
      <c r="F118" s="13" t="s">
        <v>33</v>
      </c>
      <c r="G118" s="13" t="s">
        <v>306</v>
      </c>
      <c r="H118" s="13" t="s">
        <v>128</v>
      </c>
      <c r="I118" s="13" t="s">
        <v>50</v>
      </c>
      <c r="J118" s="24" t="s">
        <v>75</v>
      </c>
      <c r="K118" s="13"/>
      <c r="L118" s="7"/>
      <c r="M118" s="7"/>
    </row>
    <row r="119" spans="1:13" ht="13.5">
      <c r="A119" s="1">
        <v>3</v>
      </c>
      <c r="B119" s="14">
        <v>117</v>
      </c>
      <c r="C119" s="14" t="s">
        <v>31</v>
      </c>
      <c r="D119" s="15"/>
      <c r="E119" s="15"/>
      <c r="F119" s="16" t="s">
        <v>89</v>
      </c>
      <c r="G119" s="16" t="s">
        <v>307</v>
      </c>
      <c r="H119" s="16"/>
      <c r="I119" s="16" t="s">
        <v>308</v>
      </c>
      <c r="J119" s="16"/>
      <c r="K119" s="27" t="s">
        <v>120</v>
      </c>
      <c r="L119" s="7" t="s">
        <v>36</v>
      </c>
      <c r="M119" s="7"/>
    </row>
    <row r="120" spans="1:13" ht="13.5">
      <c r="A120" s="1">
        <v>7</v>
      </c>
      <c r="B120" s="11">
        <v>118</v>
      </c>
      <c r="C120" s="11" t="s">
        <v>21</v>
      </c>
      <c r="D120" s="12"/>
      <c r="E120" s="12"/>
      <c r="F120" s="13" t="s">
        <v>309</v>
      </c>
      <c r="G120" s="13" t="s">
        <v>310</v>
      </c>
      <c r="H120" s="13" t="s">
        <v>128</v>
      </c>
      <c r="I120" s="13" t="s">
        <v>27</v>
      </c>
      <c r="J120" s="13"/>
      <c r="K120" s="13"/>
      <c r="L120" s="7"/>
      <c r="M120" s="7"/>
    </row>
    <row r="121" spans="1:13" ht="13.5">
      <c r="A121" s="1">
        <v>3</v>
      </c>
      <c r="B121" s="11">
        <v>119</v>
      </c>
      <c r="C121" s="11" t="s">
        <v>107</v>
      </c>
      <c r="D121" s="12"/>
      <c r="E121" s="12"/>
      <c r="F121" s="13" t="s">
        <v>311</v>
      </c>
      <c r="G121" s="13" t="s">
        <v>312</v>
      </c>
      <c r="H121" s="13" t="s">
        <v>128</v>
      </c>
      <c r="I121" s="13" t="s">
        <v>313</v>
      </c>
      <c r="J121" s="13"/>
      <c r="K121" s="13"/>
      <c r="L121" s="7"/>
      <c r="M121" s="7">
        <v>85</v>
      </c>
    </row>
    <row r="122" spans="1:13" ht="13.5">
      <c r="A122" s="1">
        <v>1</v>
      </c>
      <c r="B122" s="11">
        <v>120</v>
      </c>
      <c r="C122" s="11" t="s">
        <v>113</v>
      </c>
      <c r="D122" s="12"/>
      <c r="E122" s="12"/>
      <c r="F122" s="13" t="s">
        <v>118</v>
      </c>
      <c r="G122" s="13" t="s">
        <v>314</v>
      </c>
      <c r="H122" s="13" t="s">
        <v>128</v>
      </c>
      <c r="I122" s="13" t="s">
        <v>173</v>
      </c>
      <c r="J122" s="24" t="s">
        <v>130</v>
      </c>
      <c r="K122" s="13"/>
      <c r="L122" s="7"/>
      <c r="M122" s="7"/>
    </row>
    <row r="123" spans="1:13" ht="13.5">
      <c r="A123" s="1">
        <v>1</v>
      </c>
      <c r="B123" s="11">
        <v>121</v>
      </c>
      <c r="C123" s="11" t="s">
        <v>113</v>
      </c>
      <c r="D123" s="12"/>
      <c r="E123" s="12"/>
      <c r="F123" s="13" t="s">
        <v>176</v>
      </c>
      <c r="G123" s="13" t="s">
        <v>315</v>
      </c>
      <c r="H123" s="13" t="s">
        <v>128</v>
      </c>
      <c r="I123" s="13" t="s">
        <v>110</v>
      </c>
      <c r="J123" s="24" t="s">
        <v>316</v>
      </c>
      <c r="K123" s="13"/>
      <c r="L123" s="7"/>
      <c r="M123" s="7"/>
    </row>
    <row r="124" spans="1:13" ht="13.5">
      <c r="A124" s="1">
        <v>1</v>
      </c>
      <c r="B124" s="11">
        <v>122</v>
      </c>
      <c r="C124" s="11" t="s">
        <v>188</v>
      </c>
      <c r="D124" s="12" t="s">
        <v>13</v>
      </c>
      <c r="E124" s="12" t="s">
        <v>13</v>
      </c>
      <c r="F124" s="13" t="s">
        <v>200</v>
      </c>
      <c r="G124" s="13" t="s">
        <v>317</v>
      </c>
      <c r="H124" s="13" t="s">
        <v>128</v>
      </c>
      <c r="I124" s="13" t="s">
        <v>318</v>
      </c>
      <c r="J124" s="13" t="s">
        <v>319</v>
      </c>
      <c r="K124" s="13"/>
      <c r="L124" s="7"/>
      <c r="M124" s="7"/>
    </row>
    <row r="125" spans="1:13" ht="13.5">
      <c r="A125" s="1">
        <v>1</v>
      </c>
      <c r="B125" s="14">
        <v>123</v>
      </c>
      <c r="C125" s="14" t="s">
        <v>188</v>
      </c>
      <c r="D125" s="15" t="s">
        <v>32</v>
      </c>
      <c r="E125" s="15" t="s">
        <v>32</v>
      </c>
      <c r="F125" s="16" t="s">
        <v>200</v>
      </c>
      <c r="G125" s="16" t="s">
        <v>320</v>
      </c>
      <c r="H125" s="16"/>
      <c r="I125" s="16" t="s">
        <v>110</v>
      </c>
      <c r="J125" s="16"/>
      <c r="K125" s="17" t="s">
        <v>321</v>
      </c>
      <c r="L125" s="19" t="s">
        <v>42</v>
      </c>
      <c r="M125" s="7"/>
    </row>
    <row r="126" spans="1:13" ht="13.5">
      <c r="A126" s="1">
        <v>2</v>
      </c>
      <c r="B126" s="39">
        <v>124</v>
      </c>
      <c r="C126" s="39" t="s">
        <v>179</v>
      </c>
      <c r="D126" s="40" t="s">
        <v>13</v>
      </c>
      <c r="E126" s="40" t="s">
        <v>13</v>
      </c>
      <c r="F126" s="41" t="s">
        <v>207</v>
      </c>
      <c r="G126" s="41" t="s">
        <v>322</v>
      </c>
      <c r="H126" s="13" t="s">
        <v>128</v>
      </c>
      <c r="I126" s="41" t="s">
        <v>318</v>
      </c>
      <c r="J126" s="41"/>
      <c r="K126" s="42"/>
      <c r="L126" s="43"/>
      <c r="M126" s="7"/>
    </row>
    <row r="127" spans="1:13" ht="13.5">
      <c r="A127" s="1">
        <v>1</v>
      </c>
      <c r="B127" s="11">
        <v>125</v>
      </c>
      <c r="C127" s="11" t="s">
        <v>323</v>
      </c>
      <c r="D127" s="12"/>
      <c r="E127" s="12"/>
      <c r="F127" s="13" t="s">
        <v>324</v>
      </c>
      <c r="G127" s="13" t="s">
        <v>325</v>
      </c>
      <c r="H127" s="13" t="s">
        <v>128</v>
      </c>
      <c r="I127" s="13" t="s">
        <v>110</v>
      </c>
      <c r="J127" s="44" t="s">
        <v>326</v>
      </c>
      <c r="K127" s="13"/>
      <c r="L127" s="7"/>
      <c r="M127" s="7"/>
    </row>
    <row r="128" spans="1:13" ht="13.5">
      <c r="A128" s="1">
        <v>8</v>
      </c>
      <c r="B128" s="14">
        <v>126</v>
      </c>
      <c r="C128" s="14" t="s">
        <v>53</v>
      </c>
      <c r="D128" s="15" t="s">
        <v>32</v>
      </c>
      <c r="E128" s="15"/>
      <c r="F128" s="16" t="s">
        <v>327</v>
      </c>
      <c r="G128" s="16" t="s">
        <v>328</v>
      </c>
      <c r="H128" s="16"/>
      <c r="I128" s="16" t="s">
        <v>50</v>
      </c>
      <c r="J128" s="36" t="s">
        <v>329</v>
      </c>
      <c r="K128" s="36" t="s">
        <v>330</v>
      </c>
      <c r="L128" s="19" t="s">
        <v>42</v>
      </c>
      <c r="M128" s="7"/>
    </row>
    <row r="129" spans="1:13" ht="13.5">
      <c r="A129" s="1">
        <v>8</v>
      </c>
      <c r="B129" s="11">
        <v>127</v>
      </c>
      <c r="C129" s="11" t="s">
        <v>53</v>
      </c>
      <c r="D129" s="12" t="s">
        <v>13</v>
      </c>
      <c r="E129" s="12"/>
      <c r="F129" s="13" t="s">
        <v>327</v>
      </c>
      <c r="G129" s="13" t="s">
        <v>331</v>
      </c>
      <c r="H129" s="13" t="s">
        <v>128</v>
      </c>
      <c r="I129" s="13" t="s">
        <v>50</v>
      </c>
      <c r="J129" s="44" t="s">
        <v>332</v>
      </c>
      <c r="K129" s="13"/>
      <c r="L129" s="7"/>
      <c r="M129" s="7"/>
    </row>
    <row r="130" spans="1:13" ht="13.5">
      <c r="A130" s="1">
        <v>2</v>
      </c>
      <c r="B130" s="11">
        <v>128</v>
      </c>
      <c r="C130" s="11" t="s">
        <v>31</v>
      </c>
      <c r="D130" s="12"/>
      <c r="E130" s="12"/>
      <c r="F130" s="13" t="s">
        <v>333</v>
      </c>
      <c r="G130" s="13" t="s">
        <v>334</v>
      </c>
      <c r="H130" s="13" t="s">
        <v>128</v>
      </c>
      <c r="I130" s="13" t="s">
        <v>64</v>
      </c>
      <c r="J130" s="44" t="s">
        <v>335</v>
      </c>
      <c r="K130" s="13"/>
      <c r="L130" s="7"/>
      <c r="M130" s="7"/>
    </row>
    <row r="131" spans="1:13" ht="13.5">
      <c r="A131" s="1">
        <v>2</v>
      </c>
      <c r="B131" s="11">
        <v>129</v>
      </c>
      <c r="C131" s="11" t="s">
        <v>28</v>
      </c>
      <c r="D131" s="12"/>
      <c r="E131" s="12"/>
      <c r="F131" s="13" t="s">
        <v>92</v>
      </c>
      <c r="G131" s="13" t="s">
        <v>336</v>
      </c>
      <c r="H131" s="13" t="s">
        <v>128</v>
      </c>
      <c r="I131" s="13" t="s">
        <v>337</v>
      </c>
      <c r="J131" s="44"/>
      <c r="K131" s="13"/>
      <c r="L131" s="7"/>
      <c r="M131" s="7"/>
    </row>
    <row r="132" spans="1:13" ht="13.5">
      <c r="A132" s="1">
        <v>2</v>
      </c>
      <c r="B132" s="11">
        <v>130</v>
      </c>
      <c r="C132" s="11" t="s">
        <v>28</v>
      </c>
      <c r="D132" s="12" t="s">
        <v>13</v>
      </c>
      <c r="E132" s="12" t="s">
        <v>13</v>
      </c>
      <c r="F132" s="13" t="s">
        <v>338</v>
      </c>
      <c r="G132" s="13" t="s">
        <v>339</v>
      </c>
      <c r="H132" s="13" t="s">
        <v>128</v>
      </c>
      <c r="I132" s="13" t="s">
        <v>94</v>
      </c>
      <c r="J132" s="44"/>
      <c r="K132" s="13"/>
      <c r="L132" s="7"/>
      <c r="M132" s="7"/>
    </row>
    <row r="133" spans="1:13" ht="13.5">
      <c r="A133" s="1">
        <v>1</v>
      </c>
      <c r="B133" s="11">
        <v>131</v>
      </c>
      <c r="C133" s="11" t="s">
        <v>113</v>
      </c>
      <c r="D133" s="12"/>
      <c r="E133" s="12"/>
      <c r="F133" s="13" t="s">
        <v>340</v>
      </c>
      <c r="G133" s="13" t="s">
        <v>341</v>
      </c>
      <c r="H133" s="13" t="s">
        <v>128</v>
      </c>
      <c r="I133" s="13" t="s">
        <v>195</v>
      </c>
      <c r="J133" s="44" t="s">
        <v>342</v>
      </c>
      <c r="K133" s="13"/>
      <c r="L133" s="7"/>
      <c r="M133" s="7"/>
    </row>
    <row r="134" spans="1:13" ht="13.5">
      <c r="A134" s="1">
        <v>1</v>
      </c>
      <c r="B134" s="11">
        <v>132</v>
      </c>
      <c r="C134" s="11" t="s">
        <v>113</v>
      </c>
      <c r="D134" s="12"/>
      <c r="E134" s="12"/>
      <c r="F134" s="13" t="s">
        <v>343</v>
      </c>
      <c r="G134" s="13" t="s">
        <v>344</v>
      </c>
      <c r="H134" s="13" t="s">
        <v>128</v>
      </c>
      <c r="I134" s="13" t="s">
        <v>345</v>
      </c>
      <c r="J134" s="44" t="s">
        <v>346</v>
      </c>
      <c r="K134" s="13"/>
      <c r="L134" s="7"/>
      <c r="M134" s="7"/>
    </row>
    <row r="135" spans="1:13" ht="13.5">
      <c r="A135" s="1">
        <v>7</v>
      </c>
      <c r="B135" s="11">
        <v>133</v>
      </c>
      <c r="C135" s="11" t="s">
        <v>21</v>
      </c>
      <c r="D135" s="12" t="s">
        <v>13</v>
      </c>
      <c r="E135" s="12" t="s">
        <v>13</v>
      </c>
      <c r="F135" s="13" t="s">
        <v>347</v>
      </c>
      <c r="G135" s="13" t="s">
        <v>348</v>
      </c>
      <c r="H135" s="13" t="s">
        <v>128</v>
      </c>
      <c r="I135" s="13" t="s">
        <v>27</v>
      </c>
      <c r="J135" s="44"/>
      <c r="K135" s="13"/>
      <c r="L135" s="7"/>
      <c r="M135" s="7"/>
    </row>
    <row r="136" spans="1:13" ht="13.5">
      <c r="A136" s="1">
        <v>8</v>
      </c>
      <c r="B136" s="11">
        <v>134</v>
      </c>
      <c r="C136" s="11" t="s">
        <v>53</v>
      </c>
      <c r="D136" s="12"/>
      <c r="E136" s="12"/>
      <c r="F136" s="13" t="s">
        <v>239</v>
      </c>
      <c r="G136" s="13" t="s">
        <v>349</v>
      </c>
      <c r="H136" s="13" t="s">
        <v>128</v>
      </c>
      <c r="I136" s="13" t="s">
        <v>27</v>
      </c>
      <c r="J136" s="44" t="s">
        <v>350</v>
      </c>
      <c r="K136" s="13"/>
      <c r="L136" s="7"/>
      <c r="M136" s="7"/>
    </row>
    <row r="137" spans="1:13" ht="13.5">
      <c r="A137" s="1">
        <v>1</v>
      </c>
      <c r="B137" s="11">
        <v>135</v>
      </c>
      <c r="C137" s="11" t="s">
        <v>95</v>
      </c>
      <c r="D137" s="12"/>
      <c r="E137" s="12"/>
      <c r="F137" s="13" t="s">
        <v>351</v>
      </c>
      <c r="G137" s="13" t="s">
        <v>352</v>
      </c>
      <c r="H137" s="13" t="s">
        <v>128</v>
      </c>
      <c r="I137" s="13" t="s">
        <v>110</v>
      </c>
      <c r="J137" s="44"/>
      <c r="K137" s="13"/>
      <c r="L137" s="7"/>
      <c r="M137" s="7"/>
    </row>
    <row r="138" spans="1:13" ht="13.5">
      <c r="A138" s="1">
        <v>1</v>
      </c>
      <c r="B138" s="11">
        <v>136</v>
      </c>
      <c r="C138" s="11" t="s">
        <v>113</v>
      </c>
      <c r="D138" s="12"/>
      <c r="E138" s="12"/>
      <c r="F138" s="13" t="s">
        <v>353</v>
      </c>
      <c r="G138" s="13" t="s">
        <v>354</v>
      </c>
      <c r="H138" s="13" t="s">
        <v>128</v>
      </c>
      <c r="I138" s="13" t="s">
        <v>110</v>
      </c>
      <c r="J138" s="44" t="s">
        <v>355</v>
      </c>
      <c r="K138" s="13"/>
      <c r="L138" s="7"/>
      <c r="M138" s="7"/>
    </row>
    <row r="139" spans="1:13" ht="13.5">
      <c r="A139" s="1"/>
      <c r="B139" s="11"/>
      <c r="C139" s="11"/>
      <c r="D139" s="12"/>
      <c r="E139" s="12"/>
      <c r="F139" s="13"/>
      <c r="G139" s="13"/>
      <c r="H139" s="13"/>
      <c r="I139" s="13"/>
      <c r="J139" s="44"/>
      <c r="K139" s="13"/>
      <c r="L139" s="7"/>
      <c r="M139" s="7"/>
    </row>
    <row r="140" spans="1:13" ht="13.5">
      <c r="A140" s="1"/>
      <c r="B140" s="11"/>
      <c r="C140" s="11"/>
      <c r="D140" s="12"/>
      <c r="E140" s="12"/>
      <c r="F140" s="13"/>
      <c r="G140" s="13"/>
      <c r="H140" s="13"/>
      <c r="I140" s="13"/>
      <c r="J140" s="44"/>
      <c r="K140" s="13"/>
      <c r="L140" s="7"/>
      <c r="M140" s="7"/>
    </row>
    <row r="141" spans="1:13" ht="13.5">
      <c r="A141" s="1"/>
      <c r="B141" s="11"/>
      <c r="C141" s="11"/>
      <c r="D141" s="12"/>
      <c r="E141" s="12"/>
      <c r="F141" s="13"/>
      <c r="G141" s="13"/>
      <c r="H141" s="13"/>
      <c r="I141" s="13"/>
      <c r="J141" s="44"/>
      <c r="K141" s="13"/>
      <c r="L141" s="7"/>
      <c r="M141" s="7"/>
    </row>
    <row r="142" spans="1:13" ht="13.5">
      <c r="A142" s="1"/>
      <c r="B142" s="11"/>
      <c r="C142" s="11"/>
      <c r="D142" s="12"/>
      <c r="E142" s="12"/>
      <c r="F142" s="13"/>
      <c r="G142" s="13"/>
      <c r="H142" s="13"/>
      <c r="I142" s="13"/>
      <c r="J142" s="13"/>
      <c r="K142" s="13"/>
      <c r="L142" s="7"/>
      <c r="M142" s="7"/>
    </row>
    <row r="143" spans="1:13" ht="13.5">
      <c r="A143" s="1"/>
      <c r="B143" s="45">
        <f>COUNTA(B3:B142)</f>
        <v>136</v>
      </c>
      <c r="C143" s="45"/>
      <c r="D143" s="10">
        <f>COUNTA(D3:D142)</f>
        <v>31</v>
      </c>
      <c r="E143" s="10">
        <f>COUNTA(E3:E142)</f>
        <v>30</v>
      </c>
      <c r="F143" s="7"/>
      <c r="G143" s="7"/>
      <c r="H143" s="46">
        <f>COUNTA(H3:H142)</f>
        <v>100</v>
      </c>
      <c r="I143" s="7"/>
      <c r="J143" s="7"/>
      <c r="K143" s="10">
        <f>COUNTA(K3:K142)</f>
        <v>36</v>
      </c>
      <c r="L143" s="10"/>
      <c r="M143" s="47" t="str">
        <f>IF(H143+K143=B143,"ＯＫ","NG")</f>
        <v>ＯＫ</v>
      </c>
    </row>
    <row r="144" spans="1:13" ht="13.5">
      <c r="A144" s="1"/>
      <c r="B144" s="45" t="s">
        <v>13</v>
      </c>
      <c r="C144" s="7" t="s">
        <v>356</v>
      </c>
      <c r="D144" s="46">
        <f>COUNTIF(D3:D142,B144)</f>
        <v>16</v>
      </c>
      <c r="E144" s="46">
        <f>COUNTIF(E3:E142,B144)</f>
        <v>17</v>
      </c>
      <c r="F144" s="7"/>
      <c r="G144" s="7"/>
      <c r="H144" s="10"/>
      <c r="I144" s="7"/>
      <c r="J144" s="7"/>
      <c r="K144" s="10"/>
      <c r="L144" s="10"/>
      <c r="M144" s="7"/>
    </row>
    <row r="145" spans="1:13" ht="13.5">
      <c r="A145" s="1"/>
      <c r="B145" s="45" t="s">
        <v>32</v>
      </c>
      <c r="C145" s="7" t="s">
        <v>357</v>
      </c>
      <c r="D145" s="10">
        <f>COUNTIF(D3:D142,B145)</f>
        <v>15</v>
      </c>
      <c r="E145" s="10">
        <f>COUNTIF(E3:E142,B145)</f>
        <v>13</v>
      </c>
      <c r="F145" s="7"/>
      <c r="G145" s="7"/>
      <c r="H145" s="10"/>
      <c r="I145" s="7"/>
      <c r="J145" s="7"/>
      <c r="K145" s="10"/>
      <c r="L145" s="10"/>
      <c r="M145" s="7"/>
    </row>
    <row r="146" spans="1:13" ht="25.5" customHeight="1">
      <c r="A146" s="1"/>
      <c r="B146" s="1"/>
      <c r="C146" s="1"/>
      <c r="D146" s="48"/>
      <c r="E146" s="49"/>
      <c r="F146" s="50" t="s">
        <v>358</v>
      </c>
      <c r="G146" s="51" t="str">
        <f>J149&amp;"路線　"&amp;J152&amp;"箇所（主要道路"&amp;D144&amp;"箇所、緊急輸送路"&amp;E144&amp;"箇所）"</f>
        <v>82路線　100箇所（主要道路16箇所、緊急輸送路17箇所）</v>
      </c>
      <c r="H146" s="51"/>
      <c r="I146" s="51"/>
      <c r="J146" s="52"/>
      <c r="K146" s="7"/>
      <c r="L146" s="1"/>
      <c r="M146" s="7"/>
    </row>
    <row r="148" spans="3:11" ht="25.5" customHeight="1">
      <c r="C148" s="53" t="s">
        <v>359</v>
      </c>
      <c r="G148" s="54">
        <v>40616</v>
      </c>
      <c r="H148" s="55"/>
      <c r="I148" s="56">
        <v>0.625</v>
      </c>
      <c r="J148" s="57" t="s">
        <v>360</v>
      </c>
      <c r="K148" s="58"/>
    </row>
    <row r="149" spans="3:13" ht="25.5" customHeight="1">
      <c r="C149" s="60" t="s">
        <v>361</v>
      </c>
      <c r="D149" s="61"/>
      <c r="E149" s="62">
        <v>80</v>
      </c>
      <c r="F149" s="63" t="s">
        <v>6</v>
      </c>
      <c r="G149" s="64" t="s">
        <v>361</v>
      </c>
      <c r="H149" s="65"/>
      <c r="I149" s="65"/>
      <c r="J149" s="65">
        <f>SUMPRODUCT(1/COUNTIF(F3:F138,F3:F138))-J153</f>
        <v>81.99999999999997</v>
      </c>
      <c r="K149" s="58" t="s">
        <v>6</v>
      </c>
      <c r="M149" s="59" t="s">
        <v>362</v>
      </c>
    </row>
    <row r="150" spans="3:13" ht="25.5" customHeight="1">
      <c r="C150" s="60" t="s">
        <v>363</v>
      </c>
      <c r="D150" s="61"/>
      <c r="E150" s="66" t="s">
        <v>364</v>
      </c>
      <c r="F150" s="63" t="s">
        <v>6</v>
      </c>
      <c r="G150" s="64" t="s">
        <v>363</v>
      </c>
      <c r="H150" s="65"/>
      <c r="I150" s="65"/>
      <c r="J150" s="67" t="s">
        <v>364</v>
      </c>
      <c r="K150" s="58" t="s">
        <v>6</v>
      </c>
      <c r="M150" s="59" t="s">
        <v>365</v>
      </c>
    </row>
    <row r="151" spans="3:13" ht="25.5" customHeight="1">
      <c r="C151" s="60" t="s">
        <v>366</v>
      </c>
      <c r="D151" s="61"/>
      <c r="E151" s="66" t="s">
        <v>367</v>
      </c>
      <c r="F151" s="63" t="s">
        <v>6</v>
      </c>
      <c r="G151" s="64" t="s">
        <v>366</v>
      </c>
      <c r="H151" s="65"/>
      <c r="I151" s="65"/>
      <c r="J151" s="67" t="s">
        <v>367</v>
      </c>
      <c r="K151" s="58" t="s">
        <v>6</v>
      </c>
      <c r="M151" s="59" t="s">
        <v>365</v>
      </c>
    </row>
    <row r="152" spans="3:13" ht="25.5" customHeight="1">
      <c r="C152" s="60" t="s">
        <v>368</v>
      </c>
      <c r="D152" s="61"/>
      <c r="E152" s="62">
        <v>100</v>
      </c>
      <c r="F152" s="63" t="s">
        <v>369</v>
      </c>
      <c r="G152" s="64" t="s">
        <v>368</v>
      </c>
      <c r="H152" s="65"/>
      <c r="I152" s="65"/>
      <c r="J152" s="65">
        <f>H143</f>
        <v>100</v>
      </c>
      <c r="K152" s="58" t="s">
        <v>369</v>
      </c>
      <c r="M152" s="59" t="s">
        <v>362</v>
      </c>
    </row>
    <row r="153" spans="3:13" ht="25.5" customHeight="1">
      <c r="C153" s="60" t="s">
        <v>370</v>
      </c>
      <c r="D153" s="61"/>
      <c r="E153" s="62">
        <v>13</v>
      </c>
      <c r="F153" s="63" t="s">
        <v>6</v>
      </c>
      <c r="G153" s="64" t="s">
        <v>370</v>
      </c>
      <c r="H153" s="65"/>
      <c r="I153" s="65"/>
      <c r="J153" s="65">
        <v>13</v>
      </c>
      <c r="K153" s="58" t="s">
        <v>6</v>
      </c>
      <c r="M153" s="59" t="s">
        <v>365</v>
      </c>
    </row>
    <row r="154" spans="3:8" ht="21">
      <c r="C154" s="68"/>
      <c r="D154" s="69"/>
      <c r="E154" s="69"/>
      <c r="F154" s="68"/>
      <c r="G154" s="68"/>
      <c r="H154" s="68"/>
    </row>
  </sheetData>
  <sheetProtection/>
  <autoFilter ref="A2:M146"/>
  <printOptions/>
  <pageMargins left="0.7086614173228347" right="0.15748031496062992" top="0.7480314960629921" bottom="0.31496062992125984" header="0.31496062992125984" footer="0.31496062992125984"/>
  <pageSetup orientation="portrait" paperSize="9" scale="65" r:id="rId2"/>
  <headerFooter>
    <oddHeader>&amp;R&amp;20&amp;P/&amp;N</oddHeader>
  </headerFooter>
  <rowBreaks count="1" manualBreakCount="1">
    <brk id="91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F-Admin</cp:lastModifiedBy>
  <dcterms:created xsi:type="dcterms:W3CDTF">2011-03-14T12:56:42Z</dcterms:created>
  <dcterms:modified xsi:type="dcterms:W3CDTF">2011-03-14T12:59:19Z</dcterms:modified>
  <cp:category/>
  <cp:version/>
  <cp:contentType/>
  <cp:contentStatus/>
</cp:coreProperties>
</file>