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95" windowHeight="7035" firstSheet="2" activeTab="5"/>
  </bookViews>
  <sheets>
    <sheet name="被害情報提供 " sheetId="1" r:id="rId1"/>
    <sheet name="県・市町村の体制 " sheetId="2" r:id="rId2"/>
    <sheet name="避難の状況" sheetId="3" r:id="rId3"/>
    <sheet name="被害の状況(人的被害)" sheetId="4" r:id="rId4"/>
    <sheet name="被害の状況(住家被害)" sheetId="5" r:id="rId5"/>
    <sheet name="通行止め" sheetId="6" r:id="rId6"/>
  </sheets>
  <definedNames>
    <definedName name="_xlnm._FilterDatabase" localSheetId="5" hidden="1">'通行止め'!$A$2:$M$139</definedName>
    <definedName name="_xlnm.Print_Area" localSheetId="5">'通行止め'!$B$1:$L$147</definedName>
    <definedName name="_xlnm.Print_Area" localSheetId="0">'被害情報提供 '!$A$1:$W$58</definedName>
    <definedName name="_xlnm.Print_Titles" localSheetId="1">'県・市町村の体制 '!$1:$8</definedName>
    <definedName name="_xlnm.Print_Titles" localSheetId="5">'通行止め'!$1:$2</definedName>
    <definedName name="_xlnm.Print_Titles" localSheetId="4">'被害の状況(住家被害)'!$1:$4</definedName>
    <definedName name="_xlnm.Print_Titles" localSheetId="3">'被害の状況(人的被害)'!$1:$5</definedName>
  </definedNames>
  <calcPr fullCalcOnLoad="1"/>
</workbook>
</file>

<file path=xl/sharedStrings.xml><?xml version="1.0" encoding="utf-8"?>
<sst xmlns="http://schemas.openxmlformats.org/spreadsheetml/2006/main" count="1377" uniqueCount="625">
  <si>
    <t>地震に伴う県管理道路の通行規制情報</t>
  </si>
  <si>
    <t>Ｎｏ．</t>
  </si>
  <si>
    <t>管内</t>
  </si>
  <si>
    <t>主要
道路</t>
  </si>
  <si>
    <t>緊急
輸送路</t>
  </si>
  <si>
    <t>路線</t>
  </si>
  <si>
    <t>場所</t>
  </si>
  <si>
    <t>種類</t>
  </si>
  <si>
    <t>理由</t>
  </si>
  <si>
    <t>開始時間</t>
  </si>
  <si>
    <t>解除時間</t>
  </si>
  <si>
    <t>県南</t>
  </si>
  <si>
    <t>○</t>
  </si>
  <si>
    <t>白河羽鳥線</t>
  </si>
  <si>
    <t>郡境</t>
  </si>
  <si>
    <t>通行止</t>
  </si>
  <si>
    <t>増見小田倉線</t>
  </si>
  <si>
    <t>羽太～豊地</t>
  </si>
  <si>
    <t>矢吹天栄線</t>
  </si>
  <si>
    <t>まちや～郡境</t>
  </si>
  <si>
    <t>相双</t>
  </si>
  <si>
    <t>北泉小高線</t>
  </si>
  <si>
    <t>小高跨線橋</t>
  </si>
  <si>
    <t>陥没</t>
  </si>
  <si>
    <t>甲子橋</t>
  </si>
  <si>
    <t>原町区貝浜～小高区郡境</t>
  </si>
  <si>
    <t>津波障害物</t>
  </si>
  <si>
    <t>県中</t>
  </si>
  <si>
    <t>あぶくま高原道</t>
  </si>
  <si>
    <t>矢吹ＩＣ～石川母畑ＩＣ</t>
  </si>
  <si>
    <t>須賀川</t>
  </si>
  <si>
    <t>国道118号</t>
  </si>
  <si>
    <t>天栄村</t>
  </si>
  <si>
    <t>県北</t>
  </si>
  <si>
    <t>国道399号</t>
  </si>
  <si>
    <t>角間下ロックシェッド</t>
  </si>
  <si>
    <t>法面崩落</t>
  </si>
  <si>
    <t>3/11？</t>
  </si>
  <si>
    <t>解除</t>
  </si>
  <si>
    <t>もともと片交</t>
  </si>
  <si>
    <t>母畑白河線</t>
  </si>
  <si>
    <t>もとぬま</t>
  </si>
  <si>
    <t>久田野停車場線</t>
  </si>
  <si>
    <t>久田野大橋</t>
  </si>
  <si>
    <t>白河石川線</t>
  </si>
  <si>
    <t>からめ橋</t>
  </si>
  <si>
    <t>落石</t>
  </si>
  <si>
    <t>郡山矢吹線</t>
  </si>
  <si>
    <t>国道4号～郡山市内</t>
  </si>
  <si>
    <t>いわき</t>
  </si>
  <si>
    <t>平跨線橋</t>
  </si>
  <si>
    <t>小名浜小野線</t>
  </si>
  <si>
    <t>谷田川橋</t>
  </si>
  <si>
    <t>小名浜四倉線</t>
  </si>
  <si>
    <t>なめつ橋</t>
  </si>
  <si>
    <t>川前停車場紙三坂線</t>
  </si>
  <si>
    <t>川前町うねじり</t>
  </si>
  <si>
    <t>猪苗代</t>
  </si>
  <si>
    <t>国道459号</t>
  </si>
  <si>
    <t>みつや交差点～秋元湖交差点</t>
  </si>
  <si>
    <t>陥没</t>
  </si>
  <si>
    <t>壺揚本町線</t>
  </si>
  <si>
    <t>西舘橋付近</t>
  </si>
  <si>
    <t>川桁停車場堅田線</t>
  </si>
  <si>
    <t>中野目橋</t>
  </si>
  <si>
    <t>中ノ沢熱海線</t>
  </si>
  <si>
    <t>郡山側</t>
  </si>
  <si>
    <t>路肩崩壊</t>
  </si>
  <si>
    <t>勿来</t>
  </si>
  <si>
    <t>日立いわき線</t>
  </si>
  <si>
    <t>植田跨線橋</t>
  </si>
  <si>
    <t>中央部橋脚破損</t>
  </si>
  <si>
    <t>常磐勿来線</t>
  </si>
  <si>
    <t>鮫川橋</t>
  </si>
  <si>
    <t>津波のおそれ</t>
  </si>
  <si>
    <t>2011/3/12  12:00</t>
  </si>
  <si>
    <t>須賀川市内矢田野バイパス</t>
  </si>
  <si>
    <t>亀裂</t>
  </si>
  <si>
    <t>矢吹堀込線</t>
  </si>
  <si>
    <t>須賀川市ほこつき（山下橋）</t>
  </si>
  <si>
    <t>安積長沼線</t>
  </si>
  <si>
    <t>須賀川市仁井田</t>
  </si>
  <si>
    <t>成田鏡田線</t>
  </si>
  <si>
    <t>鏡石町（笠石跨線橋）</t>
  </si>
  <si>
    <t>木ノ崎岩渕線</t>
  </si>
  <si>
    <t>須賀川市岩渕</t>
  </si>
  <si>
    <t>陥没（家の倒壊）</t>
  </si>
  <si>
    <t>須賀川二本松線</t>
  </si>
  <si>
    <t>郡山駅前前後</t>
  </si>
  <si>
    <t>保原</t>
  </si>
  <si>
    <t>保原桑折線</t>
  </si>
  <si>
    <t>大正橋</t>
  </si>
  <si>
    <t>梁川霊山線</t>
  </si>
  <si>
    <t>新田橋</t>
  </si>
  <si>
    <t>あぶくま急行との立体</t>
  </si>
  <si>
    <t>江名常磐線</t>
  </si>
  <si>
    <t>関船跨線橋</t>
  </si>
  <si>
    <t>いわき石川線</t>
  </si>
  <si>
    <t>湯本跨線橋</t>
  </si>
  <si>
    <t>釜戸小名浜線</t>
  </si>
  <si>
    <t>泉跨線橋</t>
  </si>
  <si>
    <t>棚倉</t>
  </si>
  <si>
    <t>棚倉停車場線</t>
  </si>
  <si>
    <t>棚倉駅前</t>
  </si>
  <si>
    <t>通行止</t>
  </si>
  <si>
    <t>陥没</t>
  </si>
  <si>
    <t>二本松</t>
  </si>
  <si>
    <t>安達停車場線</t>
  </si>
  <si>
    <t>二本松市油井</t>
  </si>
  <si>
    <t>民家の瓦落下</t>
  </si>
  <si>
    <t>石筵本宮線</t>
  </si>
  <si>
    <t>大玉村小管</t>
  </si>
  <si>
    <t>二本松市百目木</t>
  </si>
  <si>
    <t>3/11 20:00?</t>
  </si>
  <si>
    <t>片側交互通行</t>
  </si>
  <si>
    <t>石川</t>
  </si>
  <si>
    <t>勿来浅川線</t>
  </si>
  <si>
    <t>古殿町三株</t>
  </si>
  <si>
    <t>法面崩落</t>
  </si>
  <si>
    <t>3/11 17:00</t>
  </si>
  <si>
    <t>玉川田村線</t>
  </si>
  <si>
    <t>玉川村岩法寺</t>
  </si>
  <si>
    <t>法面崩壊</t>
  </si>
  <si>
    <t>3/11　21:20地名修正</t>
  </si>
  <si>
    <t>矢吹小野線</t>
  </si>
  <si>
    <t>平田村～石川町</t>
  </si>
  <si>
    <t>法面崩落、陥没</t>
  </si>
  <si>
    <t>3/11 19:00</t>
  </si>
  <si>
    <t>相双</t>
  </si>
  <si>
    <t>原町浪江線</t>
  </si>
  <si>
    <t>横川ダム付近</t>
  </si>
  <si>
    <t>相馬浪江線</t>
  </si>
  <si>
    <t>原町区馬じ公園</t>
  </si>
  <si>
    <t>3/11　21:50原町浪江線から修正</t>
  </si>
  <si>
    <t>原町区片倉</t>
  </si>
  <si>
    <t>浪江鹿島線</t>
  </si>
  <si>
    <t>小高区小高</t>
  </si>
  <si>
    <t>水没</t>
  </si>
  <si>
    <t>泉岩間植田線</t>
  </si>
  <si>
    <t>共同火力～小浜漁港入口</t>
  </si>
  <si>
    <t>会津若松</t>
  </si>
  <si>
    <t>会津若松裏磐梯線</t>
  </si>
  <si>
    <t>おおつぼ橋</t>
  </si>
  <si>
    <t>橋台背面くずれ</t>
  </si>
  <si>
    <t>3/11 20:40</t>
  </si>
  <si>
    <t>3/12 0:00復旧予定</t>
  </si>
  <si>
    <t>まつなが橋付近</t>
  </si>
  <si>
    <t>3/11 19:45</t>
  </si>
  <si>
    <t>白坂停車場小田倉線</t>
  </si>
  <si>
    <t>白馬橋</t>
  </si>
  <si>
    <t>矢吹町八幡</t>
  </si>
  <si>
    <t>玉川村と平田村の村境</t>
  </si>
  <si>
    <t>法面崩壊、陥没</t>
  </si>
  <si>
    <t>3/13 7:29</t>
  </si>
  <si>
    <t>長沼喜久田線</t>
  </si>
  <si>
    <t>すのこ橋付近</t>
  </si>
  <si>
    <t>道路全壊</t>
  </si>
  <si>
    <t>天栄村牧野（やそうち橋）</t>
  </si>
  <si>
    <t>3/12 10:05？</t>
  </si>
  <si>
    <t>須賀川市役所付近</t>
  </si>
  <si>
    <t>亀裂</t>
  </si>
  <si>
    <t>須賀川矢吹線</t>
  </si>
  <si>
    <t>須賀川市前田</t>
  </si>
  <si>
    <t>本宮熱海線</t>
  </si>
  <si>
    <t>本宮市岩根</t>
  </si>
  <si>
    <t>法面崩壊</t>
  </si>
  <si>
    <t>三春</t>
  </si>
  <si>
    <t>あぶくま洞都路線</t>
  </si>
  <si>
    <t>滝根町菅谷</t>
  </si>
  <si>
    <t>落石のおそれ</t>
  </si>
  <si>
    <t>浪江国見線</t>
  </si>
  <si>
    <t>伊達崎橋</t>
  </si>
  <si>
    <t>広畑月舘線</t>
  </si>
  <si>
    <t>大石</t>
  </si>
  <si>
    <t>路肩崩壊</t>
  </si>
  <si>
    <t>県北</t>
  </si>
  <si>
    <t>福島飯坂線</t>
  </si>
  <si>
    <t>森合ガード</t>
  </si>
  <si>
    <t>冠水（水道管破裂）</t>
  </si>
  <si>
    <t>3/12 11:55</t>
  </si>
  <si>
    <t>磐梯熱海停車場線</t>
  </si>
  <si>
    <t>ＢＰ～旧Ｒ４９</t>
  </si>
  <si>
    <t>三穂田下守屋</t>
  </si>
  <si>
    <t>富岡</t>
  </si>
  <si>
    <t>いわき浪江線</t>
  </si>
  <si>
    <t>双葉町石熊</t>
  </si>
  <si>
    <t>国道114号</t>
  </si>
  <si>
    <t>浪江町上町</t>
  </si>
  <si>
    <t>Ｒ４～郡界</t>
  </si>
  <si>
    <t>高萩久田野停車場線</t>
  </si>
  <si>
    <t>舟田</t>
  </si>
  <si>
    <t>大平</t>
  </si>
  <si>
    <t>ブロック塀倒壊</t>
  </si>
  <si>
    <t>国道288号</t>
  </si>
  <si>
    <t>双葉町前田地内</t>
  </si>
  <si>
    <t>落橋</t>
  </si>
  <si>
    <t>三穂田須賀川線</t>
  </si>
  <si>
    <t>郡山市三穂田町鍋山</t>
  </si>
  <si>
    <t>仁井田郡山線</t>
  </si>
  <si>
    <t>郡山市三穂田町牛庭</t>
  </si>
  <si>
    <t>郡山市堤下</t>
  </si>
  <si>
    <t>踏切故障</t>
  </si>
  <si>
    <t>3/13 6:15</t>
  </si>
  <si>
    <t>福島市飯坂町</t>
  </si>
  <si>
    <t>ホテル屋根破損</t>
  </si>
  <si>
    <t>3/13 10:15</t>
  </si>
  <si>
    <t>中野・さいかち町線</t>
  </si>
  <si>
    <t>R13～R399間</t>
  </si>
  <si>
    <t>飯坂瀬ノ上線</t>
  </si>
  <si>
    <t>JR東北本線遮断機</t>
  </si>
  <si>
    <t>遮断機故障</t>
  </si>
  <si>
    <t>3/13 9:37</t>
  </si>
  <si>
    <t>荒井郡山線</t>
  </si>
  <si>
    <t>大久保橋</t>
  </si>
  <si>
    <t>大芦鹿島線</t>
  </si>
  <si>
    <t>鹿島区じさばら</t>
  </si>
  <si>
    <t>南相馬市原町区小浜　常磐橋</t>
  </si>
  <si>
    <t>小浜字町線</t>
  </si>
  <si>
    <t>南相馬市原町区大甕</t>
  </si>
  <si>
    <t>磯部日下石線</t>
  </si>
  <si>
    <t>相馬市６号～東へ５００ｍ</t>
  </si>
  <si>
    <t>泉崎石川線</t>
  </si>
  <si>
    <t>むくとみ橋</t>
  </si>
  <si>
    <t>小名浜四倉線</t>
  </si>
  <si>
    <t>沼ノ内橋</t>
  </si>
  <si>
    <t>長崎海岸沿い</t>
  </si>
  <si>
    <t>江名富士ヶ丘地区</t>
  </si>
  <si>
    <t>泉滝尻</t>
  </si>
  <si>
    <t>家屋崩壊</t>
  </si>
  <si>
    <t>3/12 15:00</t>
  </si>
  <si>
    <t>3/13</t>
  </si>
  <si>
    <t>小名浜港線</t>
  </si>
  <si>
    <t>小名浜</t>
  </si>
  <si>
    <t>片倉末続停車場線</t>
  </si>
  <si>
    <t>JRから海側</t>
  </si>
  <si>
    <t>豊間四倉線</t>
  </si>
  <si>
    <t>舞子橋</t>
  </si>
  <si>
    <t>赤井停車場線</t>
  </si>
  <si>
    <t>R49～１ｋｍ入ったところ</t>
  </si>
  <si>
    <t>三株下市萱小川線</t>
  </si>
  <si>
    <t>三和町とうやば</t>
  </si>
  <si>
    <t>湯ノ岳別所線</t>
  </si>
  <si>
    <t>円山公園から上</t>
  </si>
  <si>
    <t>いわき棚倉停車場線</t>
  </si>
  <si>
    <t>棚倉町大字花園地内</t>
  </si>
  <si>
    <t>3/12 16:00</t>
  </si>
  <si>
    <t>赤柴中島線</t>
  </si>
  <si>
    <t>新地町谷地小屋萩沢</t>
  </si>
  <si>
    <t>金山新地停車場線</t>
  </si>
  <si>
    <t>新地町谷地小屋　6号～海側</t>
  </si>
  <si>
    <t>原町区しどけ</t>
  </si>
  <si>
    <t>下渋佐南新田線</t>
  </si>
  <si>
    <t>原町区上渋佐</t>
  </si>
  <si>
    <t>新地停車場釣師線</t>
  </si>
  <si>
    <t>新地町谷地小屋</t>
  </si>
  <si>
    <t>相馬市台町</t>
  </si>
  <si>
    <t>馬場太田線</t>
  </si>
  <si>
    <t>原町区字馬場</t>
  </si>
  <si>
    <t>原町海老相馬線</t>
  </si>
  <si>
    <t>南海老鹿島線との交差点～北側</t>
  </si>
  <si>
    <t>双葉町バラ園前</t>
  </si>
  <si>
    <t>大野停車場大川原線</t>
  </si>
  <si>
    <t>いわき浪江線との交差点～第１原発方面</t>
  </si>
  <si>
    <t>原発関係</t>
  </si>
  <si>
    <t>常磐共同火力～６号バイパス</t>
  </si>
  <si>
    <t>白石国見線</t>
  </si>
  <si>
    <t>小坂峠</t>
  </si>
  <si>
    <t>国見福島線</t>
  </si>
  <si>
    <t>桑折町北半田</t>
  </si>
  <si>
    <t>小野富岡線</t>
  </si>
  <si>
    <t>6号交差点～JR付近</t>
  </si>
  <si>
    <t>小浜上郡山線</t>
  </si>
  <si>
    <t>木戸川～南へ1km</t>
  </si>
  <si>
    <t>広野小高線</t>
  </si>
  <si>
    <t>北川橋</t>
  </si>
  <si>
    <t>落橋</t>
  </si>
  <si>
    <t>夫沢大野線</t>
  </si>
  <si>
    <t>6号交差点～東側</t>
  </si>
  <si>
    <t>双葉中学校付近</t>
  </si>
  <si>
    <t>落合浪江線</t>
  </si>
  <si>
    <t>いわき浪江線との交差点～西側2km</t>
  </si>
  <si>
    <t>須賀川市前田川(乙字大橋)</t>
  </si>
  <si>
    <t>歩道崩壊</t>
  </si>
  <si>
    <t>須賀川市松塚（田中橋）</t>
  </si>
  <si>
    <t>3/12 17:00</t>
  </si>
  <si>
    <t>天栄村菖蒲沢</t>
  </si>
  <si>
    <t>須賀川市江花久保</t>
  </si>
  <si>
    <t>木ノ崎岩淵線</t>
  </si>
  <si>
    <t>須賀川市木ノ崎</t>
  </si>
  <si>
    <t>倉庫倒壊</t>
  </si>
  <si>
    <t>烏崎江垂線</t>
  </si>
  <si>
    <t>国道6号交差点～海岸方面</t>
  </si>
  <si>
    <t>八溝山線</t>
  </si>
  <si>
    <t>棚倉町戸中地内</t>
  </si>
  <si>
    <t>法面崩壊の恐れ</t>
  </si>
  <si>
    <t>大玉村大黒田地内</t>
  </si>
  <si>
    <t>本宮市新田地内</t>
  </si>
  <si>
    <t>R349交差点～浪江町郡界</t>
  </si>
  <si>
    <t>原発関係（流入規制）</t>
  </si>
  <si>
    <t>福島市立子山地内</t>
  </si>
  <si>
    <t>3/12 18:00</t>
  </si>
  <si>
    <t>R399交差点～R6交差点</t>
  </si>
  <si>
    <t>県北</t>
  </si>
  <si>
    <t>水原福島線</t>
  </si>
  <si>
    <t>福島市平田　約1km</t>
  </si>
  <si>
    <t>3/12　16:20</t>
  </si>
  <si>
    <t>小野四倉線</t>
  </si>
  <si>
    <t>いわき市川前</t>
  </si>
  <si>
    <t>3/12　10:00</t>
  </si>
  <si>
    <t>いわき市上小川</t>
  </si>
  <si>
    <t>3/12　10:30</t>
  </si>
  <si>
    <t>須賀川三春線</t>
  </si>
  <si>
    <t>須賀川市江持</t>
  </si>
  <si>
    <t>3/12　17:00</t>
  </si>
  <si>
    <t>郡山市日和田町 新日和田橋</t>
  </si>
  <si>
    <t>橋台段差</t>
  </si>
  <si>
    <t>郡山湖南線</t>
  </si>
  <si>
    <t>郡山市鶴見坦</t>
  </si>
  <si>
    <t>建物倒壊の恐れ</t>
  </si>
  <si>
    <t>現在通行止め箇所</t>
  </si>
  <si>
    <t>82路線　112箇所（主要道路21箇所、緊急輸送路22箇所）</t>
  </si>
  <si>
    <t>３月13日　 7時00分現在</t>
  </si>
  <si>
    <t>現在</t>
  </si>
  <si>
    <t>①通行止め路線</t>
  </si>
  <si>
    <t>　　・主要道路</t>
  </si>
  <si>
    <t>(12)</t>
  </si>
  <si>
    <t>　　・緊急輸送路</t>
  </si>
  <si>
    <t>(15)</t>
  </si>
  <si>
    <t>(16)</t>
  </si>
  <si>
    <t>②通行止め箇所数</t>
  </si>
  <si>
    <t>箇所</t>
  </si>
  <si>
    <t>←自動計算値を参照</t>
  </si>
  <si>
    <t>③解除済み路線</t>
  </si>
  <si>
    <t>平成23年東北地方太平洋沖地震による被害状況即報  （第31報）</t>
  </si>
  <si>
    <t>平成23年3月13日（日） 15時00分現在</t>
  </si>
  <si>
    <t>福島県災害対策本部</t>
  </si>
  <si>
    <t>１　警報等発表状況</t>
  </si>
  <si>
    <t>震度６強：</t>
  </si>
  <si>
    <t>白河市、須賀川市、二本松市、富岡町、大熊町、浪江町、鏡石町、楢葉町、双葉町、新地町</t>
  </si>
  <si>
    <t>震度６弱：</t>
  </si>
  <si>
    <t>郡山市、桑折町、国見町、川俣町、西郷村、矢吹町、中島村、玉川村、小野町、棚倉町、伊達市、広野町、浅川町、田村市、いわき市、川内村、飯舘村、相馬市、南相馬市、猪苗代町</t>
  </si>
  <si>
    <t>震度5強：</t>
  </si>
  <si>
    <t>福島市、大玉村、天栄村、泉崎村、矢祭町、平田村、石川町、本宮市、三春町、葛尾村、古殿町、会津若松市、会津坂下町、喜多方市、湯川村、会津美里町、磐梯町</t>
  </si>
  <si>
    <t>その他県内全域で震度５弱～を観測</t>
  </si>
  <si>
    <t>津波警報（大津波）発表</t>
  </si>
  <si>
    <t>津波警報（津波）へ切り替え</t>
  </si>
  <si>
    <t>津波注意報へ切り替え</t>
  </si>
  <si>
    <t>２　県・市町村の体制（災害対策本部等設置状況）</t>
  </si>
  <si>
    <t>　（１）県</t>
  </si>
  <si>
    <t>災害対策本部設置</t>
  </si>
  <si>
    <t>水防本部設置</t>
  </si>
  <si>
    <t>警察本部災害警備本部設置</t>
  </si>
  <si>
    <t>　（２）市町村</t>
  </si>
  <si>
    <t>災害対策本部設置：　28市町村（詳細別紙）　水防本部設置：　集計中</t>
  </si>
  <si>
    <t>３　避難（完了）の状況</t>
  </si>
  <si>
    <t>詳細別紙</t>
  </si>
  <si>
    <t>計</t>
  </si>
  <si>
    <t>世帯</t>
  </si>
  <si>
    <t>人</t>
  </si>
  <si>
    <r>
      <t>（浪江町17,793人、</t>
    </r>
    <r>
      <rPr>
        <u val="single"/>
        <sz val="11"/>
        <rFont val="ＭＳ Ｐ明朝"/>
        <family val="1"/>
      </rPr>
      <t>富岡町15,480人</t>
    </r>
    <r>
      <rPr>
        <sz val="11"/>
        <rFont val="ＭＳ Ｐ明朝"/>
        <family val="1"/>
      </rPr>
      <t>、大熊町11,363人ほか）</t>
    </r>
  </si>
  <si>
    <t>４　被害の状況</t>
  </si>
  <si>
    <t>　（１）人的被害</t>
  </si>
  <si>
    <t>・死　 者</t>
  </si>
  <si>
    <r>
      <t>（南相馬市98人、</t>
    </r>
    <r>
      <rPr>
        <u val="single"/>
        <sz val="11"/>
        <rFont val="ＭＳ Ｐ明朝"/>
        <family val="1"/>
      </rPr>
      <t>いわき市73人</t>
    </r>
    <r>
      <rPr>
        <sz val="11"/>
        <rFont val="ＭＳ Ｐ明朝"/>
        <family val="1"/>
      </rPr>
      <t>、相馬市21人、新地町12人ほか）</t>
    </r>
  </si>
  <si>
    <t>・行方不明者</t>
  </si>
  <si>
    <t>（浪江町918人、南相馬市110人、新地町77人ほか）</t>
  </si>
  <si>
    <t>・重傷者</t>
  </si>
  <si>
    <t>（相馬市68人、南相馬市48人ほか）</t>
  </si>
  <si>
    <t>・軽傷者</t>
  </si>
  <si>
    <r>
      <t>（</t>
    </r>
    <r>
      <rPr>
        <u val="single"/>
        <sz val="11"/>
        <rFont val="ＭＳ Ｐ明朝"/>
        <family val="1"/>
      </rPr>
      <t>福島市30人</t>
    </r>
    <r>
      <rPr>
        <sz val="11"/>
        <rFont val="ＭＳ Ｐ明朝"/>
        <family val="1"/>
      </rPr>
      <t>ほか）</t>
    </r>
  </si>
  <si>
    <t>　（２）住家被害</t>
  </si>
  <si>
    <t>・全　　壊</t>
  </si>
  <si>
    <t>棟</t>
  </si>
  <si>
    <t>※集計に含んでいないが南相馬市で1,800棟が半壊以上の損壊（状況調査中）</t>
  </si>
  <si>
    <t>・半　　壊</t>
  </si>
  <si>
    <t>・一部破損</t>
  </si>
  <si>
    <t>・床上浸水</t>
  </si>
  <si>
    <t>・床下浸水</t>
  </si>
  <si>
    <t>　（３）非 住 家</t>
  </si>
  <si>
    <t>・公共建物</t>
  </si>
  <si>
    <t>棟</t>
  </si>
  <si>
    <t>（福島学院大（福島市瀬上）　２階つぶれほか）</t>
  </si>
  <si>
    <t>・その他</t>
  </si>
  <si>
    <t>５　消防職員の出動延人数</t>
  </si>
  <si>
    <t>・消防職員</t>
  </si>
  <si>
    <t>・消防団員</t>
  </si>
  <si>
    <t>人</t>
  </si>
  <si>
    <t>６　その他</t>
  </si>
  <si>
    <t>（１）鉄　道</t>
  </si>
  <si>
    <t>東北新幹線全線運転見合わせ（終日）</t>
  </si>
  <si>
    <t>県内在来線全線で運転見合わせ（終日）</t>
  </si>
  <si>
    <t>（２）一般道路</t>
  </si>
  <si>
    <t>主要国道</t>
  </si>
  <si>
    <t>国道4号など　24箇所で通行止め</t>
  </si>
  <si>
    <t>一般国道</t>
  </si>
  <si>
    <t>国道118号など　12箇所で通行止め</t>
  </si>
  <si>
    <t>県道</t>
  </si>
  <si>
    <t>白河羽鳥線など　101箇所で通行止め</t>
  </si>
  <si>
    <t>農道・林道</t>
  </si>
  <si>
    <t>広域農道白河西部など 5箇所で通行止め</t>
  </si>
  <si>
    <t>（３）高速道路</t>
  </si>
  <si>
    <t>県内全線一般車両通行止め</t>
  </si>
  <si>
    <t>（４）その他</t>
  </si>
  <si>
    <r>
      <t>・停電　中通り、浜通りの一部で</t>
    </r>
    <r>
      <rPr>
        <u val="single"/>
        <sz val="11"/>
        <rFont val="ＭＳ Ｐ明朝"/>
        <family val="1"/>
      </rPr>
      <t>101,266戸</t>
    </r>
  </si>
  <si>
    <t>・県内高速バス　運転見合わせ（新潟行きを除く）</t>
  </si>
  <si>
    <r>
      <t>・相馬市日立木、原釜、磯部地区　建物屋根に取り残された20人は</t>
    </r>
    <r>
      <rPr>
        <u val="single"/>
        <sz val="11"/>
        <rFont val="ＭＳ Ｐ明朝"/>
        <family val="1"/>
      </rPr>
      <t>全員救出</t>
    </r>
  </si>
  <si>
    <t>・NTT回線　県内全域で不通箇所多数あり</t>
  </si>
  <si>
    <t>・都市ガス　県内17,025戸で供給停止（詳細別紙）</t>
  </si>
  <si>
    <t>・水道　福島市などで断水（詳細別紙）</t>
  </si>
  <si>
    <t xml:space="preserve">2. 県・市町村の体制 </t>
  </si>
  <si>
    <t xml:space="preserve">報数 </t>
  </si>
  <si>
    <t xml:space="preserve">県 </t>
  </si>
  <si>
    <t>災害対策本部</t>
  </si>
  <si>
    <t>水防本部(河川港湾総室)</t>
  </si>
  <si>
    <t>福島県</t>
  </si>
  <si>
    <t xml:space="preserve">設置等日時 </t>
  </si>
  <si>
    <t xml:space="preserve">解散等日時 </t>
  </si>
  <si>
    <t>3月11日</t>
  </si>
  <si>
    <t>14:46</t>
  </si>
  <si>
    <t xml:space="preserve">市町村名 </t>
  </si>
  <si>
    <t xml:space="preserve">災害対策本部 </t>
  </si>
  <si>
    <t xml:space="preserve">水防本部 </t>
  </si>
  <si>
    <t>伊達市</t>
  </si>
  <si>
    <t>15:00</t>
  </si>
  <si>
    <t>会津若松市</t>
  </si>
  <si>
    <t>14:53</t>
  </si>
  <si>
    <t>喜多方市</t>
  </si>
  <si>
    <t>14:49</t>
  </si>
  <si>
    <t>磐梯町</t>
  </si>
  <si>
    <t>15:18</t>
  </si>
  <si>
    <t>猪苗代町</t>
  </si>
  <si>
    <t>湯川町</t>
  </si>
  <si>
    <t>15:30</t>
  </si>
  <si>
    <t>柳津町</t>
  </si>
  <si>
    <t>会津美里町</t>
  </si>
  <si>
    <t>16:00</t>
  </si>
  <si>
    <t>白河市</t>
  </si>
  <si>
    <t>西郷村</t>
  </si>
  <si>
    <t>3月12日</t>
  </si>
  <si>
    <t>17:30</t>
  </si>
  <si>
    <t>泉崎村</t>
  </si>
  <si>
    <t>中島村</t>
  </si>
  <si>
    <t>矢吹町</t>
  </si>
  <si>
    <t>棚倉町</t>
  </si>
  <si>
    <t>矢祭町</t>
  </si>
  <si>
    <t>17:00</t>
  </si>
  <si>
    <t>塙町</t>
  </si>
  <si>
    <t>鮫川村</t>
  </si>
  <si>
    <r>
      <t>3月</t>
    </r>
    <r>
      <rPr>
        <sz val="11"/>
        <color theme="1"/>
        <rFont val="Calibri"/>
        <family val="3"/>
      </rPr>
      <t>12日</t>
    </r>
  </si>
  <si>
    <r>
      <t>1</t>
    </r>
    <r>
      <rPr>
        <sz val="11"/>
        <color theme="1"/>
        <rFont val="Calibri"/>
        <family val="3"/>
      </rPr>
      <t>8:00</t>
    </r>
  </si>
  <si>
    <t>二本松市</t>
  </si>
  <si>
    <t>郡山市</t>
  </si>
  <si>
    <t>須賀川市</t>
  </si>
  <si>
    <t>14:50</t>
  </si>
  <si>
    <t>田村市</t>
  </si>
  <si>
    <t>鏡石町</t>
  </si>
  <si>
    <t>天栄村</t>
  </si>
  <si>
    <t>15:50</t>
  </si>
  <si>
    <t>石川町</t>
  </si>
  <si>
    <t>玉川村</t>
  </si>
  <si>
    <t>15:15</t>
  </si>
  <si>
    <t>平田村</t>
  </si>
  <si>
    <t>浅川町</t>
  </si>
  <si>
    <t>古殿町</t>
  </si>
  <si>
    <t>三春町</t>
  </si>
  <si>
    <t>小野町</t>
  </si>
  <si>
    <t>17:45</t>
  </si>
  <si>
    <t>会津坂下町</t>
  </si>
  <si>
    <t xml:space="preserve">市町村数 </t>
  </si>
  <si>
    <t xml:space="preserve">3. 避難（完了）の状況 </t>
  </si>
  <si>
    <t xml:space="preserve">区分 </t>
  </si>
  <si>
    <t>地区</t>
  </si>
  <si>
    <t>世帯</t>
  </si>
  <si>
    <t>人数</t>
  </si>
  <si>
    <t>備考</t>
  </si>
  <si>
    <t>避難指示</t>
  </si>
  <si>
    <t>双葉町</t>
  </si>
  <si>
    <t>細谷ほか</t>
  </si>
  <si>
    <t>大熊町</t>
  </si>
  <si>
    <t>夫沢１区ほか</t>
  </si>
  <si>
    <t>10,000名が実際に避難</t>
  </si>
  <si>
    <t>福島市</t>
  </si>
  <si>
    <t>富岡町</t>
  </si>
  <si>
    <t>新夜ノ森ほか</t>
  </si>
  <si>
    <t>福島第一、第二原発周辺</t>
  </si>
  <si>
    <t>浪江町</t>
  </si>
  <si>
    <t>請戸ほか</t>
  </si>
  <si>
    <t>楢葉町</t>
  </si>
  <si>
    <t>波倉ほか</t>
  </si>
  <si>
    <t>川俣町</t>
  </si>
  <si>
    <t>新地町</t>
  </si>
  <si>
    <t>避難所7箇所</t>
  </si>
  <si>
    <t>葛尾村</t>
  </si>
  <si>
    <t xml:space="preserve">計 </t>
  </si>
  <si>
    <t>市町村名</t>
  </si>
  <si>
    <t>避難勧告</t>
  </si>
  <si>
    <t>自主避難</t>
  </si>
  <si>
    <t>桑折町</t>
  </si>
  <si>
    <t>避難所5箇所</t>
  </si>
  <si>
    <t>避難所14箇所
（+原発避難者6,794人）</t>
  </si>
  <si>
    <t>避難所34箇所</t>
  </si>
  <si>
    <t>避難所20箇所</t>
  </si>
  <si>
    <t>飯舘村</t>
  </si>
  <si>
    <t>避難所1箇所</t>
  </si>
  <si>
    <t>避難所78箇所</t>
  </si>
  <si>
    <t>国見町</t>
  </si>
  <si>
    <t>避難所18箇所</t>
  </si>
  <si>
    <t>避難所5箇所</t>
  </si>
  <si>
    <t>避難所17箇所</t>
  </si>
  <si>
    <t>大玉村</t>
  </si>
  <si>
    <t>避難所4箇所</t>
  </si>
  <si>
    <t>避難所19箇所</t>
  </si>
  <si>
    <t>本宮市</t>
  </si>
  <si>
    <t>避難所10箇所</t>
  </si>
  <si>
    <t>避難所30箇所</t>
  </si>
  <si>
    <t>会津坂下町</t>
  </si>
  <si>
    <t>会津若松市</t>
  </si>
  <si>
    <t>（+原発避難者83世帯214人）</t>
  </si>
  <si>
    <t>避難所2箇所</t>
  </si>
  <si>
    <t>（+原発避難者10人）</t>
  </si>
  <si>
    <t>（+原発避難者1,670人）</t>
  </si>
  <si>
    <t>西郷村</t>
  </si>
  <si>
    <t>避難所15箇所</t>
  </si>
  <si>
    <t>避難所2箇所
（+原発避難者379人）</t>
  </si>
  <si>
    <t>棚倉町</t>
  </si>
  <si>
    <t>原発避難者含む</t>
  </si>
  <si>
    <t>（+原発避難者282人）</t>
  </si>
  <si>
    <t>相馬市</t>
  </si>
  <si>
    <t>避難所28箇所</t>
  </si>
  <si>
    <t>南相馬市</t>
  </si>
  <si>
    <t>避難所41箇所</t>
  </si>
  <si>
    <t>鏡石町</t>
  </si>
  <si>
    <t>避難所20箇所
（+原発避難者11人）</t>
  </si>
  <si>
    <t>不明</t>
  </si>
  <si>
    <t>川内村</t>
  </si>
  <si>
    <t>避難所3箇所</t>
  </si>
  <si>
    <t>広野町</t>
  </si>
  <si>
    <t>避難所9箇所</t>
  </si>
  <si>
    <t>いわき市</t>
  </si>
  <si>
    <t>避難所144箇所</t>
  </si>
  <si>
    <t>避難所11箇所</t>
  </si>
  <si>
    <t xml:space="preserve">計 </t>
  </si>
  <si>
    <t>合　計</t>
  </si>
  <si>
    <t xml:space="preserve">4　被害の状況 </t>
  </si>
  <si>
    <t xml:space="preserve">(1)人的被害 </t>
  </si>
  <si>
    <t xml:space="preserve">被害数
（人） </t>
  </si>
  <si>
    <t xml:space="preserve">地区名 </t>
  </si>
  <si>
    <t xml:space="preserve">被害者 </t>
  </si>
  <si>
    <t xml:space="preserve">発生時刻 </t>
  </si>
  <si>
    <t xml:space="preserve">原因 </t>
  </si>
  <si>
    <t xml:space="preserve">被害の状況
（負傷箇所等） </t>
  </si>
  <si>
    <t xml:space="preserve">年齢 </t>
  </si>
  <si>
    <t xml:space="preserve">性別 </t>
  </si>
  <si>
    <t>死者</t>
  </si>
  <si>
    <t xml:space="preserve"> </t>
  </si>
  <si>
    <t>特別養護施設ほか</t>
  </si>
  <si>
    <t>火災他</t>
  </si>
  <si>
    <t>富岡町</t>
  </si>
  <si>
    <t>行方不明者</t>
  </si>
  <si>
    <t>葉ノ木平、大信湯沢ほか</t>
  </si>
  <si>
    <t>土砂崩れ</t>
  </si>
  <si>
    <t>自衛隊救助中</t>
  </si>
  <si>
    <t>旧長沼町北町、滝ほか</t>
  </si>
  <si>
    <t>藤沼決壊ほか</t>
  </si>
  <si>
    <t>自衛隊派遣要請</t>
  </si>
  <si>
    <t>楢葉町</t>
  </si>
  <si>
    <t>前原地区5棟</t>
  </si>
  <si>
    <t>棚塩（平場）、請戸中浜地区</t>
  </si>
  <si>
    <t>重傷者</t>
  </si>
  <si>
    <t>南相馬市</t>
  </si>
  <si>
    <t>軽傷者</t>
  </si>
  <si>
    <t>名古屋町</t>
  </si>
  <si>
    <t>女</t>
  </si>
  <si>
    <t>3月11日14:55頃</t>
  </si>
  <si>
    <t>商品の落下</t>
  </si>
  <si>
    <t>頭部軽傷</t>
  </si>
  <si>
    <t>浅川町</t>
  </si>
  <si>
    <t>川内村</t>
  </si>
  <si>
    <t xml:space="preserve">(2)住家被害 </t>
  </si>
  <si>
    <t xml:space="preserve">棟数 </t>
  </si>
  <si>
    <t xml:space="preserve">世帯数 </t>
  </si>
  <si>
    <t xml:space="preserve">人数 </t>
  </si>
  <si>
    <t xml:space="preserve">原因・状況等  </t>
  </si>
  <si>
    <t xml:space="preserve">備考 </t>
  </si>
  <si>
    <t>全壊</t>
  </si>
  <si>
    <t>大戸浜、埒浜、釣師、今泉</t>
  </si>
  <si>
    <t>家屋流出</t>
  </si>
  <si>
    <t>たまがわ</t>
  </si>
  <si>
    <t>旧長沼町滝ほか</t>
  </si>
  <si>
    <t>家が川に流され１名救出中
２名行方不明</t>
  </si>
  <si>
    <t>朝日台団地</t>
  </si>
  <si>
    <t>会津若松市</t>
  </si>
  <si>
    <t>大熊町</t>
  </si>
  <si>
    <t>走出</t>
  </si>
  <si>
    <t>津波</t>
  </si>
  <si>
    <t>12日6:00から自衛隊で捜索</t>
  </si>
  <si>
    <t>うち1棟は火災</t>
  </si>
  <si>
    <t>合　　　計</t>
  </si>
  <si>
    <t>半壊</t>
  </si>
  <si>
    <t>猪苗代町</t>
  </si>
  <si>
    <t>大玉村</t>
  </si>
  <si>
    <t>湯川村</t>
  </si>
  <si>
    <t xml:space="preserve">合　　　　　計 </t>
  </si>
  <si>
    <t>一部破損</t>
  </si>
  <si>
    <t>磐梯町</t>
  </si>
  <si>
    <t>昭和村</t>
  </si>
  <si>
    <t>鮫川村</t>
  </si>
  <si>
    <t>床上浸水</t>
  </si>
  <si>
    <t>床下浸水</t>
  </si>
  <si>
    <t xml:space="preserve">(3)非住家被害 </t>
  </si>
  <si>
    <t xml:space="preserve">原因・状況等   </t>
  </si>
  <si>
    <t>公共建物</t>
  </si>
  <si>
    <t>会津美里町</t>
  </si>
  <si>
    <t>その他</t>
  </si>
  <si>
    <t>全壊11棟、半壊3棟</t>
  </si>
  <si>
    <t>店舗半壊2棟、土蔵全半壊40棟</t>
  </si>
  <si>
    <t>一部損壊28棟、半壊6棟、全壊6棟</t>
  </si>
  <si>
    <t>下郷町</t>
  </si>
  <si>
    <t>瀬上</t>
  </si>
  <si>
    <t>福島学院大　２階つぶれた。
19:20　とり残されていた3名救出。</t>
  </si>
  <si>
    <t>(4)その他被害</t>
  </si>
  <si>
    <t>報数</t>
  </si>
  <si>
    <t>市町村名</t>
  </si>
  <si>
    <t>地区名</t>
  </si>
  <si>
    <t>被害状況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</si>
</sst>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);[Red]\(0\)"/>
    <numFmt numFmtId="179" formatCode="#,##0_);[Red]\(#,##0\)"/>
  </numFmts>
  <fonts count="64">
    <font>
      <sz val="11"/>
      <color theme="1"/>
      <name val="Calibri"/>
      <family val="3"/>
    </font>
    <font>
      <sz val="12"/>
      <color indexed="8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1"/>
      <color indexed="10"/>
      <name val="ＭＳ Ｐ明朝"/>
      <family val="1"/>
    </font>
    <font>
      <u val="single"/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0"/>
      <name val="ＪＳ明朝"/>
      <family val="1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sz val="12"/>
      <color indexed="17"/>
      <name val="ＭＳ Ｐ明朝"/>
      <family val="1"/>
    </font>
    <font>
      <sz val="12"/>
      <color indexed="20"/>
      <name val="ＭＳ Ｐ明朝"/>
      <family val="1"/>
    </font>
    <font>
      <sz val="12"/>
      <color indexed="60"/>
      <name val="ＭＳ Ｐ明朝"/>
      <family val="1"/>
    </font>
    <font>
      <sz val="12"/>
      <color indexed="62"/>
      <name val="ＭＳ Ｐ明朝"/>
      <family val="1"/>
    </font>
    <font>
      <b/>
      <sz val="12"/>
      <color indexed="63"/>
      <name val="ＭＳ Ｐ明朝"/>
      <family val="1"/>
    </font>
    <font>
      <b/>
      <sz val="12"/>
      <color indexed="52"/>
      <name val="ＭＳ Ｐ明朝"/>
      <family val="1"/>
    </font>
    <font>
      <sz val="12"/>
      <color indexed="52"/>
      <name val="ＭＳ Ｐ明朝"/>
      <family val="1"/>
    </font>
    <font>
      <b/>
      <sz val="12"/>
      <color indexed="9"/>
      <name val="ＭＳ Ｐ明朝"/>
      <family val="1"/>
    </font>
    <font>
      <sz val="12"/>
      <color indexed="10"/>
      <name val="ＭＳ Ｐ明朝"/>
      <family val="1"/>
    </font>
    <font>
      <i/>
      <sz val="12"/>
      <color indexed="23"/>
      <name val="ＭＳ Ｐ明朝"/>
      <family val="1"/>
    </font>
    <font>
      <b/>
      <sz val="12"/>
      <color indexed="8"/>
      <name val="ＭＳ Ｐ明朝"/>
      <family val="1"/>
    </font>
    <font>
      <sz val="12"/>
      <color indexed="9"/>
      <name val="ＭＳ Ｐ明朝"/>
      <family val="1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20"/>
      <color indexed="8"/>
      <name val="ＤＦ特太ゴシック体"/>
      <family val="0"/>
    </font>
    <font>
      <sz val="20"/>
      <color indexed="8"/>
      <name val="ＤＦ特太ゴシック体"/>
      <family val="0"/>
    </font>
    <font>
      <sz val="20"/>
      <color indexed="8"/>
      <name val="ＭＳ Ｐゴシック"/>
      <family val="3"/>
    </font>
    <font>
      <sz val="9"/>
      <name val="MS UI Gothic"/>
      <family val="3"/>
    </font>
    <font>
      <sz val="12"/>
      <color theme="1"/>
      <name val="ＭＳ Ｐ明朝"/>
      <family val="1"/>
    </font>
    <font>
      <sz val="12"/>
      <color theme="0"/>
      <name val="ＭＳ Ｐ明朝"/>
      <family val="1"/>
    </font>
    <font>
      <b/>
      <sz val="18"/>
      <color theme="3"/>
      <name val="Cambria"/>
      <family val="3"/>
    </font>
    <font>
      <b/>
      <sz val="12"/>
      <color theme="0"/>
      <name val="ＭＳ Ｐ明朝"/>
      <family val="1"/>
    </font>
    <font>
      <sz val="12"/>
      <color rgb="FF9C6500"/>
      <name val="ＭＳ Ｐ明朝"/>
      <family val="1"/>
    </font>
    <font>
      <sz val="12"/>
      <color rgb="FFFA7D00"/>
      <name val="ＭＳ Ｐ明朝"/>
      <family val="1"/>
    </font>
    <font>
      <sz val="12"/>
      <color rgb="FF9C0006"/>
      <name val="ＭＳ Ｐ明朝"/>
      <family val="1"/>
    </font>
    <font>
      <b/>
      <sz val="12"/>
      <color rgb="FFFA7D00"/>
      <name val="ＭＳ Ｐ明朝"/>
      <family val="1"/>
    </font>
    <font>
      <sz val="12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2"/>
      <color theme="1"/>
      <name val="ＭＳ Ｐ明朝"/>
      <family val="1"/>
    </font>
    <font>
      <b/>
      <sz val="12"/>
      <color rgb="FF3F3F3F"/>
      <name val="ＭＳ Ｐ明朝"/>
      <family val="1"/>
    </font>
    <font>
      <i/>
      <sz val="12"/>
      <color rgb="FF7F7F7F"/>
      <name val="ＭＳ Ｐ明朝"/>
      <family val="1"/>
    </font>
    <font>
      <sz val="12"/>
      <color rgb="FF3F3F76"/>
      <name val="ＭＳ Ｐ明朝"/>
      <family val="1"/>
    </font>
    <font>
      <sz val="12"/>
      <color rgb="FF006100"/>
      <name val="ＭＳ Ｐ明朝"/>
      <family val="1"/>
    </font>
    <font>
      <sz val="18"/>
      <color theme="1"/>
      <name val="Calibri"/>
      <family val="3"/>
    </font>
    <font>
      <sz val="11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b/>
      <sz val="20"/>
      <color theme="1"/>
      <name val="ＤＦ特太ゴシック体"/>
      <family val="0"/>
    </font>
    <font>
      <sz val="20"/>
      <color theme="1"/>
      <name val="ＤＦ特太ゴシック体"/>
      <family val="0"/>
    </font>
    <font>
      <sz val="2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dashed"/>
      <bottom style="hair"/>
    </border>
    <border>
      <left style="hair"/>
      <right style="thin"/>
      <top style="double"/>
      <bottom style="dotted"/>
    </border>
    <border>
      <left>
        <color indexed="63"/>
      </left>
      <right style="thin"/>
      <top style="dashed"/>
      <bottom style="hair"/>
    </border>
    <border>
      <left style="hair"/>
      <right style="thin"/>
      <top style="dotted"/>
      <bottom style="dotted"/>
    </border>
    <border>
      <left style="hair"/>
      <right style="thin"/>
      <top style="dotted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tted"/>
      <bottom style="dotted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>
        <color indexed="63"/>
      </left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thin"/>
      <top style="dotted"/>
      <bottom style="dashed"/>
    </border>
    <border>
      <left>
        <color indexed="63"/>
      </left>
      <right style="thin"/>
      <top style="dotted"/>
      <bottom style="dashed"/>
    </border>
    <border>
      <left>
        <color indexed="63"/>
      </left>
      <right style="medium"/>
      <top style="dotted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 style="thin"/>
      <right style="thin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medium"/>
      <top style="dashed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medium"/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dashed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0" fillId="0" borderId="0" applyFont="0" applyFill="0" applyBorder="0" applyAlignment="0" applyProtection="0"/>
    <xf numFmtId="0" fontId="4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>
      <alignment/>
      <protection/>
    </xf>
    <xf numFmtId="0" fontId="56" fillId="32" borderId="0" applyNumberFormat="0" applyBorder="0" applyAlignment="0" applyProtection="0"/>
  </cellStyleXfs>
  <cellXfs count="445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22" fontId="0" fillId="0" borderId="10" xfId="0" applyNumberFormat="1" applyBorder="1" applyAlignment="1">
      <alignment horizontal="right" vertical="center" shrinkToFit="1"/>
    </xf>
    <xf numFmtId="22" fontId="0" fillId="0" borderId="10" xfId="0" applyNumberFormat="1" applyBorder="1" applyAlignment="1">
      <alignment horizontal="right" vertical="center"/>
    </xf>
    <xf numFmtId="22" fontId="0" fillId="0" borderId="0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vertical="center" shrinkToFit="1"/>
    </xf>
    <xf numFmtId="0" fontId="0" fillId="33" borderId="0" xfId="0" applyFill="1" applyBorder="1" applyAlignment="1">
      <alignment vertical="center"/>
    </xf>
    <xf numFmtId="0" fontId="58" fillId="0" borderId="12" xfId="0" applyFont="1" applyBorder="1" applyAlignment="1">
      <alignment vertical="center"/>
    </xf>
    <xf numFmtId="22" fontId="0" fillId="33" borderId="12" xfId="0" applyNumberFormat="1" applyFill="1" applyBorder="1" applyAlignment="1">
      <alignment vertical="center" shrinkToFit="1"/>
    </xf>
    <xf numFmtId="0" fontId="0" fillId="34" borderId="0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2" xfId="0" applyFill="1" applyBorder="1" applyAlignment="1">
      <alignment horizontal="center" vertical="center"/>
    </xf>
    <xf numFmtId="0" fontId="0" fillId="34" borderId="12" xfId="0" applyFill="1" applyBorder="1" applyAlignment="1">
      <alignment vertical="center" shrinkToFit="1"/>
    </xf>
    <xf numFmtId="22" fontId="0" fillId="33" borderId="12" xfId="0" applyNumberFormat="1" applyFill="1" applyBorder="1" applyAlignment="1" quotePrefix="1">
      <alignment vertical="center" shrinkToFit="1"/>
    </xf>
    <xf numFmtId="22" fontId="0" fillId="34" borderId="12" xfId="0" applyNumberFormat="1" applyFill="1" applyBorder="1" applyAlignment="1" quotePrefix="1">
      <alignment vertical="center" shrinkToFit="1"/>
    </xf>
    <xf numFmtId="22" fontId="0" fillId="34" borderId="0" xfId="0" applyNumberFormat="1" applyFill="1" applyBorder="1" applyAlignment="1">
      <alignment vertical="center"/>
    </xf>
    <xf numFmtId="0" fontId="0" fillId="34" borderId="0" xfId="0" applyFill="1" applyAlignment="1">
      <alignment vertical="center"/>
    </xf>
    <xf numFmtId="0" fontId="58" fillId="0" borderId="12" xfId="0" applyFont="1" applyBorder="1" applyAlignment="1" quotePrefix="1">
      <alignment vertical="center" shrinkToFit="1"/>
    </xf>
    <xf numFmtId="0" fontId="58" fillId="0" borderId="12" xfId="0" applyFont="1" applyBorder="1" applyAlignment="1">
      <alignment vertical="center" shrinkToFit="1"/>
    </xf>
    <xf numFmtId="0" fontId="58" fillId="0" borderId="12" xfId="0" applyFont="1" applyBorder="1" applyAlignment="1">
      <alignment vertical="center" shrinkToFit="1"/>
    </xf>
    <xf numFmtId="0" fontId="58" fillId="0" borderId="12" xfId="0" applyFont="1" applyBorder="1" applyAlignment="1">
      <alignment vertical="center"/>
    </xf>
    <xf numFmtId="22" fontId="0" fillId="0" borderId="0" xfId="0" applyNumberFormat="1" applyBorder="1" applyAlignment="1" quotePrefix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shrinkToFit="1"/>
    </xf>
    <xf numFmtId="0" fontId="0" fillId="34" borderId="12" xfId="0" applyFill="1" applyBorder="1" applyAlignment="1" quotePrefix="1">
      <alignment vertical="center" shrinkToFit="1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vertical="center" shrinkToFit="1"/>
    </xf>
    <xf numFmtId="22" fontId="0" fillId="0" borderId="12" xfId="0" applyNumberFormat="1" applyFill="1" applyBorder="1" applyAlignment="1" quotePrefix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12" xfId="0" applyBorder="1" applyAlignment="1" quotePrefix="1">
      <alignment vertical="center" shrinkToFit="1"/>
    </xf>
    <xf numFmtId="22" fontId="59" fillId="0" borderId="10" xfId="0" applyNumberFormat="1" applyFont="1" applyBorder="1" applyAlignment="1">
      <alignment horizontal="right" vertical="center" shrinkToFit="1"/>
    </xf>
    <xf numFmtId="22" fontId="60" fillId="0" borderId="10" xfId="0" applyNumberFormat="1" applyFont="1" applyBorder="1" applyAlignment="1">
      <alignment horizontal="right" vertical="center"/>
    </xf>
    <xf numFmtId="0" fontId="60" fillId="0" borderId="10" xfId="0" applyFont="1" applyBorder="1" applyAlignment="1">
      <alignment horizontal="left" vertical="center" shrinkToFit="1"/>
    </xf>
    <xf numFmtId="0" fontId="6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0" fillId="0" borderId="0" xfId="0" applyFont="1" applyAlignment="1">
      <alignment vertical="center"/>
    </xf>
    <xf numFmtId="56" fontId="61" fillId="0" borderId="0" xfId="0" applyNumberFormat="1" applyFont="1" applyBorder="1" applyAlignment="1">
      <alignment vertical="center" shrinkToFit="1"/>
    </xf>
    <xf numFmtId="32" fontId="61" fillId="0" borderId="0" xfId="0" applyNumberFormat="1" applyFont="1" applyBorder="1" applyAlignment="1">
      <alignment horizontal="left" vertical="center"/>
    </xf>
    <xf numFmtId="32" fontId="61" fillId="0" borderId="0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60" fillId="0" borderId="0" xfId="0" applyFont="1" applyBorder="1" applyAlignment="1" quotePrefix="1">
      <alignment horizontal="center" vertical="center"/>
    </xf>
    <xf numFmtId="0" fontId="61" fillId="0" borderId="0" xfId="0" applyFont="1" applyBorder="1" applyAlignment="1" quotePrefix="1">
      <alignment horizontal="center"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vertical="center"/>
      <protection/>
    </xf>
    <xf numFmtId="56" fontId="6" fillId="0" borderId="0" xfId="61" applyNumberFormat="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horizontal="right" vertical="center"/>
      <protection/>
    </xf>
    <xf numFmtId="0" fontId="3" fillId="0" borderId="0" xfId="61" applyFont="1" applyFill="1" applyBorder="1">
      <alignment/>
      <protection/>
    </xf>
    <xf numFmtId="0" fontId="7" fillId="0" borderId="0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horizontal="left" vertical="center"/>
      <protection/>
    </xf>
    <xf numFmtId="176" fontId="6" fillId="0" borderId="0" xfId="61" applyNumberFormat="1" applyFont="1" applyFill="1" applyBorder="1" applyAlignment="1">
      <alignment vertical="center"/>
      <protection/>
    </xf>
    <xf numFmtId="38" fontId="6" fillId="0" borderId="0" xfId="61" applyNumberFormat="1" applyFont="1" applyFill="1" applyBorder="1" applyAlignment="1">
      <alignment horizontal="right" vertical="center"/>
      <protection/>
    </xf>
    <xf numFmtId="176" fontId="6" fillId="0" borderId="0" xfId="61" applyNumberFormat="1" applyFont="1" applyFill="1" applyBorder="1" applyAlignment="1">
      <alignment horizontal="right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horizontal="right" vertical="center"/>
      <protection/>
    </xf>
    <xf numFmtId="0" fontId="10" fillId="0" borderId="0" xfId="61" applyFont="1" applyFill="1" applyBorder="1" applyAlignment="1">
      <alignment vertical="center"/>
      <protection/>
    </xf>
    <xf numFmtId="38" fontId="3" fillId="0" borderId="0" xfId="50" applyFont="1" applyFill="1" applyBorder="1" applyAlignment="1">
      <alignment vertical="center"/>
    </xf>
    <xf numFmtId="38" fontId="3" fillId="0" borderId="0" xfId="50" applyFont="1" applyFill="1" applyBorder="1" applyAlignment="1">
      <alignment horizontal="center" vertical="center"/>
    </xf>
    <xf numFmtId="20" fontId="11" fillId="0" borderId="0" xfId="50" applyNumberFormat="1" applyFont="1" applyFill="1" applyBorder="1" applyAlignment="1">
      <alignment vertical="center"/>
    </xf>
    <xf numFmtId="0" fontId="11" fillId="0" borderId="0" xfId="61" applyFont="1" applyFill="1" applyBorder="1" applyAlignment="1">
      <alignment horizontal="right" vertical="center" wrapText="1"/>
      <protection/>
    </xf>
    <xf numFmtId="38" fontId="11" fillId="0" borderId="0" xfId="50" applyFont="1" applyFill="1" applyBorder="1" applyAlignment="1">
      <alignment vertical="center"/>
    </xf>
    <xf numFmtId="0" fontId="11" fillId="0" borderId="0" xfId="50" applyNumberFormat="1" applyFont="1" applyFill="1" applyBorder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3" fontId="11" fillId="0" borderId="0" xfId="61" applyNumberFormat="1" applyFont="1" applyFill="1" applyBorder="1" applyAlignment="1">
      <alignment horizontal="right" vertical="center" wrapText="1"/>
      <protection/>
    </xf>
    <xf numFmtId="0" fontId="10" fillId="0" borderId="0" xfId="61" applyFont="1" applyFill="1" applyBorder="1">
      <alignment/>
      <protection/>
    </xf>
    <xf numFmtId="3" fontId="10" fillId="0" borderId="0" xfId="61" applyNumberFormat="1" applyFont="1" applyFill="1" applyBorder="1" applyAlignment="1">
      <alignment vertical="center"/>
      <protection/>
    </xf>
    <xf numFmtId="38" fontId="10" fillId="0" borderId="0" xfId="50" applyFont="1" applyFill="1" applyBorder="1" applyAlignment="1">
      <alignment vertical="center"/>
    </xf>
    <xf numFmtId="0" fontId="13" fillId="0" borderId="0" xfId="61" applyFont="1" applyFill="1" applyBorder="1" applyAlignment="1">
      <alignment vertical="center"/>
      <protection/>
    </xf>
    <xf numFmtId="49" fontId="3" fillId="0" borderId="0" xfId="61" applyNumberFormat="1" applyFont="1" applyFill="1">
      <alignment/>
      <protection/>
    </xf>
    <xf numFmtId="49" fontId="3" fillId="0" borderId="0" xfId="61" applyNumberFormat="1" applyFont="1" applyFill="1" applyAlignment="1">
      <alignment shrinkToFit="1"/>
      <protection/>
    </xf>
    <xf numFmtId="49" fontId="14" fillId="0" borderId="0" xfId="61" applyNumberFormat="1" applyFont="1" applyFill="1" applyBorder="1" applyAlignment="1">
      <alignment horizontal="center" vertical="center"/>
      <protection/>
    </xf>
    <xf numFmtId="49" fontId="3" fillId="0" borderId="12" xfId="61" applyNumberFormat="1" applyFont="1" applyFill="1" applyBorder="1" applyAlignment="1">
      <alignment horizontal="center" vertical="center"/>
      <protection/>
    </xf>
    <xf numFmtId="49" fontId="3" fillId="0" borderId="12" xfId="61" applyNumberFormat="1" applyFont="1" applyFill="1" applyBorder="1" applyAlignment="1">
      <alignment horizontal="center" vertical="center" shrinkToFit="1"/>
      <protection/>
    </xf>
    <xf numFmtId="49" fontId="3" fillId="0" borderId="15" xfId="61" applyNumberFormat="1" applyFont="1" applyFill="1" applyBorder="1" applyAlignment="1">
      <alignment horizontal="center" vertical="center"/>
      <protection/>
    </xf>
    <xf numFmtId="49" fontId="3" fillId="0" borderId="16" xfId="61" applyNumberFormat="1" applyFont="1" applyFill="1" applyBorder="1" applyAlignment="1">
      <alignment horizontal="center" vertical="center"/>
      <protection/>
    </xf>
    <xf numFmtId="49" fontId="3" fillId="0" borderId="17" xfId="61" applyNumberFormat="1" applyFont="1" applyFill="1" applyBorder="1" applyAlignment="1">
      <alignment horizontal="center" vertical="center"/>
      <protection/>
    </xf>
    <xf numFmtId="49" fontId="3" fillId="0" borderId="18" xfId="61" applyNumberFormat="1" applyFont="1" applyFill="1" applyBorder="1" applyAlignment="1">
      <alignment horizontal="center" vertical="center"/>
      <protection/>
    </xf>
    <xf numFmtId="49" fontId="3" fillId="0" borderId="11" xfId="61" applyNumberFormat="1" applyFont="1" applyFill="1" applyBorder="1" applyAlignment="1">
      <alignment horizontal="center" vertical="center"/>
      <protection/>
    </xf>
    <xf numFmtId="177" fontId="3" fillId="0" borderId="19" xfId="61" applyNumberFormat="1" applyFont="1" applyFill="1" applyBorder="1" applyAlignment="1">
      <alignment horizontal="right" vertical="center"/>
      <protection/>
    </xf>
    <xf numFmtId="49" fontId="3" fillId="0" borderId="19" xfId="61" applyNumberFormat="1" applyFont="1" applyFill="1" applyBorder="1" applyAlignment="1">
      <alignment horizontal="center" vertical="center" shrinkToFit="1"/>
      <protection/>
    </xf>
    <xf numFmtId="49" fontId="3" fillId="0" borderId="20" xfId="61" applyNumberFormat="1" applyFont="1" applyFill="1" applyBorder="1" applyAlignment="1">
      <alignment horizontal="center" vertical="center"/>
      <protection/>
    </xf>
    <xf numFmtId="49" fontId="3" fillId="0" borderId="21" xfId="61" applyNumberFormat="1" applyFont="1" applyFill="1" applyBorder="1" applyAlignment="1">
      <alignment horizontal="center" vertical="center"/>
      <protection/>
    </xf>
    <xf numFmtId="49" fontId="3" fillId="0" borderId="22" xfId="61" applyNumberFormat="1" applyFont="1" applyFill="1" applyBorder="1" applyAlignment="1">
      <alignment horizontal="center" vertical="center"/>
      <protection/>
    </xf>
    <xf numFmtId="49" fontId="3" fillId="0" borderId="23" xfId="61" applyNumberFormat="1" applyFont="1" applyFill="1" applyBorder="1" applyAlignment="1">
      <alignment horizontal="center" vertical="center"/>
      <protection/>
    </xf>
    <xf numFmtId="49" fontId="6" fillId="0" borderId="19" xfId="61" applyNumberFormat="1" applyFont="1" applyFill="1" applyBorder="1" applyAlignment="1">
      <alignment horizontal="center" vertical="center" shrinkToFit="1"/>
      <protection/>
    </xf>
    <xf numFmtId="49" fontId="3" fillId="0" borderId="24" xfId="61" applyNumberFormat="1" applyFont="1" applyFill="1" applyBorder="1" applyAlignment="1">
      <alignment horizontal="center" vertical="center"/>
      <protection/>
    </xf>
    <xf numFmtId="49" fontId="3" fillId="0" borderId="12" xfId="61" applyNumberFormat="1" applyFont="1" applyFill="1" applyBorder="1" applyAlignment="1">
      <alignment horizontal="right" vertical="center"/>
      <protection/>
    </xf>
    <xf numFmtId="0" fontId="3" fillId="0" borderId="0" xfId="61" applyNumberFormat="1" applyFont="1" applyFill="1">
      <alignment/>
      <protection/>
    </xf>
    <xf numFmtId="0" fontId="3" fillId="0" borderId="0" xfId="50" applyNumberFormat="1" applyFont="1" applyFill="1" applyAlignment="1">
      <alignment horizontal="right"/>
    </xf>
    <xf numFmtId="0" fontId="3" fillId="0" borderId="14" xfId="61" applyNumberFormat="1" applyFont="1" applyFill="1" applyBorder="1" applyAlignment="1">
      <alignment horizontal="center" vertical="center"/>
      <protection/>
    </xf>
    <xf numFmtId="0" fontId="3" fillId="0" borderId="25" xfId="61" applyNumberFormat="1" applyFont="1" applyFill="1" applyBorder="1" applyAlignment="1">
      <alignment horizontal="center" vertical="center"/>
      <protection/>
    </xf>
    <xf numFmtId="0" fontId="3" fillId="0" borderId="12" xfId="61" applyNumberFormat="1" applyFont="1" applyFill="1" applyBorder="1" applyAlignment="1">
      <alignment horizontal="center" vertical="center"/>
      <protection/>
    </xf>
    <xf numFmtId="0" fontId="3" fillId="0" borderId="26" xfId="50" applyNumberFormat="1" applyFont="1" applyFill="1" applyBorder="1" applyAlignment="1">
      <alignment vertical="center"/>
    </xf>
    <xf numFmtId="38" fontId="3" fillId="0" borderId="12" xfId="50" applyFont="1" applyFill="1" applyBorder="1" applyAlignment="1">
      <alignment horizontal="right" vertical="center"/>
    </xf>
    <xf numFmtId="0" fontId="3" fillId="0" borderId="12" xfId="61" applyNumberFormat="1" applyFont="1" applyFill="1" applyBorder="1" applyAlignment="1">
      <alignment horizontal="center" vertical="center" shrinkToFit="1"/>
      <protection/>
    </xf>
    <xf numFmtId="0" fontId="3" fillId="0" borderId="26" xfId="61" applyNumberFormat="1" applyFont="1" applyFill="1" applyBorder="1" applyAlignment="1">
      <alignment horizontal="right" vertical="center" wrapText="1"/>
      <protection/>
    </xf>
    <xf numFmtId="0" fontId="3" fillId="0" borderId="27" xfId="61" applyNumberFormat="1" applyFont="1" applyFill="1" applyBorder="1" applyAlignment="1">
      <alignment horizontal="left" vertical="center" wrapText="1"/>
      <protection/>
    </xf>
    <xf numFmtId="0" fontId="3" fillId="0" borderId="12" xfId="61" applyNumberFormat="1" applyFont="1" applyFill="1" applyBorder="1" applyAlignment="1">
      <alignment horizontal="center" vertical="center" wrapText="1"/>
      <protection/>
    </xf>
    <xf numFmtId="38" fontId="3" fillId="0" borderId="12" xfId="50" applyFont="1" applyFill="1" applyBorder="1" applyAlignment="1">
      <alignment horizontal="right" vertical="center" wrapText="1"/>
    </xf>
    <xf numFmtId="0" fontId="3" fillId="0" borderId="19" xfId="61" applyNumberFormat="1" applyFont="1" applyFill="1" applyBorder="1" applyAlignment="1">
      <alignment horizontal="center" vertical="center"/>
      <protection/>
    </xf>
    <xf numFmtId="0" fontId="3" fillId="0" borderId="19" xfId="61" applyNumberFormat="1" applyFont="1" applyFill="1" applyBorder="1" applyAlignment="1">
      <alignment horizontal="center" vertical="center" shrinkToFit="1"/>
      <protection/>
    </xf>
    <xf numFmtId="0" fontId="3" fillId="0" borderId="0" xfId="61" applyNumberFormat="1" applyFont="1" applyFill="1" applyBorder="1" applyAlignment="1">
      <alignment horizontal="right" vertical="center" wrapText="1"/>
      <protection/>
    </xf>
    <xf numFmtId="38" fontId="13" fillId="0" borderId="19" xfId="50" applyFont="1" applyFill="1" applyBorder="1" applyAlignment="1">
      <alignment horizontal="right" vertical="center" wrapText="1"/>
    </xf>
    <xf numFmtId="0" fontId="13" fillId="0" borderId="28" xfId="61" applyNumberFormat="1" applyFont="1" applyFill="1" applyBorder="1" applyAlignment="1">
      <alignment horizontal="left" vertical="center" wrapText="1"/>
      <protection/>
    </xf>
    <xf numFmtId="38" fontId="13" fillId="0" borderId="12" xfId="50" applyFont="1" applyFill="1" applyBorder="1" applyAlignment="1">
      <alignment horizontal="right" vertical="center" wrapText="1"/>
    </xf>
    <xf numFmtId="0" fontId="3" fillId="0" borderId="29" xfId="61" applyNumberFormat="1" applyFont="1" applyFill="1" applyBorder="1" applyAlignment="1">
      <alignment horizontal="center" vertical="center" wrapText="1"/>
      <protection/>
    </xf>
    <xf numFmtId="0" fontId="3" fillId="0" borderId="30" xfId="61" applyNumberFormat="1" applyFont="1" applyFill="1" applyBorder="1" applyAlignment="1">
      <alignment horizontal="right" vertical="center" wrapText="1"/>
      <protection/>
    </xf>
    <xf numFmtId="38" fontId="3" fillId="0" borderId="29" xfId="50" applyFont="1" applyFill="1" applyBorder="1" applyAlignment="1">
      <alignment horizontal="right" vertical="center" wrapText="1"/>
    </xf>
    <xf numFmtId="0" fontId="3" fillId="0" borderId="28" xfId="61" applyNumberFormat="1" applyFont="1" applyFill="1" applyBorder="1" applyAlignment="1">
      <alignment horizontal="left" vertical="center" wrapText="1"/>
      <protection/>
    </xf>
    <xf numFmtId="0" fontId="3" fillId="0" borderId="31" xfId="61" applyNumberFormat="1" applyFont="1" applyFill="1" applyBorder="1" applyAlignment="1">
      <alignment horizontal="right" vertical="center"/>
      <protection/>
    </xf>
    <xf numFmtId="38" fontId="13" fillId="0" borderId="31" xfId="50" applyFont="1" applyFill="1" applyBorder="1" applyAlignment="1">
      <alignment horizontal="right" vertical="center"/>
    </xf>
    <xf numFmtId="0" fontId="3" fillId="0" borderId="32" xfId="61" applyNumberFormat="1" applyFont="1" applyFill="1" applyBorder="1" applyAlignment="1">
      <alignment horizontal="center" vertical="center"/>
      <protection/>
    </xf>
    <xf numFmtId="0" fontId="3" fillId="0" borderId="14" xfId="61" applyNumberFormat="1" applyFont="1" applyFill="1" applyBorder="1" applyAlignment="1">
      <alignment horizontal="center" vertical="center" wrapText="1"/>
      <protection/>
    </xf>
    <xf numFmtId="0" fontId="3" fillId="0" borderId="10" xfId="50" applyNumberFormat="1" applyFont="1" applyFill="1" applyBorder="1" applyAlignment="1">
      <alignment horizontal="right" vertical="center" wrapText="1"/>
    </xf>
    <xf numFmtId="0" fontId="3" fillId="0" borderId="14" xfId="50" applyNumberFormat="1" applyFont="1" applyFill="1" applyBorder="1" applyAlignment="1">
      <alignment horizontal="right" vertical="center" wrapText="1"/>
    </xf>
    <xf numFmtId="0" fontId="3" fillId="0" borderId="12" xfId="61" applyNumberFormat="1" applyFont="1" applyFill="1" applyBorder="1" applyAlignment="1">
      <alignment horizontal="center"/>
      <protection/>
    </xf>
    <xf numFmtId="0" fontId="3" fillId="0" borderId="12" xfId="61" applyNumberFormat="1" applyFont="1" applyFill="1" applyBorder="1">
      <alignment/>
      <protection/>
    </xf>
    <xf numFmtId="0" fontId="3" fillId="0" borderId="12" xfId="50" applyNumberFormat="1" applyFont="1" applyFill="1" applyBorder="1" applyAlignment="1">
      <alignment horizontal="right"/>
    </xf>
    <xf numFmtId="0" fontId="3" fillId="0" borderId="25" xfId="61" applyNumberFormat="1" applyFont="1" applyFill="1" applyBorder="1">
      <alignment/>
      <protection/>
    </xf>
    <xf numFmtId="0" fontId="3" fillId="0" borderId="33" xfId="61" applyNumberFormat="1" applyFont="1" applyFill="1" applyBorder="1" applyAlignment="1">
      <alignment horizontal="left" vertical="center" wrapText="1"/>
      <protection/>
    </xf>
    <xf numFmtId="0" fontId="3" fillId="0" borderId="12" xfId="50" applyNumberFormat="1" applyFont="1" applyFill="1" applyBorder="1" applyAlignment="1">
      <alignment horizontal="right" vertical="center" wrapText="1"/>
    </xf>
    <xf numFmtId="0" fontId="3" fillId="0" borderId="25" xfId="61" applyNumberFormat="1" applyFont="1" applyFill="1" applyBorder="1" applyAlignment="1">
      <alignment horizontal="left" vertical="center"/>
      <protection/>
    </xf>
    <xf numFmtId="38" fontId="13" fillId="0" borderId="14" xfId="50" applyFont="1" applyFill="1" applyBorder="1" applyAlignment="1">
      <alignment horizontal="right" vertical="center" wrapText="1"/>
    </xf>
    <xf numFmtId="0" fontId="13" fillId="0" borderId="33" xfId="61" applyNumberFormat="1" applyFont="1" applyFill="1" applyBorder="1" applyAlignment="1">
      <alignment horizontal="left" vertical="center" wrapText="1"/>
      <protection/>
    </xf>
    <xf numFmtId="38" fontId="3" fillId="0" borderId="12" xfId="50" applyFont="1" applyFill="1" applyBorder="1" applyAlignment="1">
      <alignment horizontal="right" vertical="top" wrapText="1"/>
    </xf>
    <xf numFmtId="38" fontId="3" fillId="0" borderId="34" xfId="50" applyFont="1" applyFill="1" applyBorder="1" applyAlignment="1">
      <alignment horizontal="right" vertical="top" wrapText="1"/>
    </xf>
    <xf numFmtId="0" fontId="3" fillId="0" borderId="18" xfId="61" applyNumberFormat="1" applyFont="1" applyFill="1" applyBorder="1" applyAlignment="1">
      <alignment horizontal="right" vertical="center" wrapText="1"/>
      <protection/>
    </xf>
    <xf numFmtId="0" fontId="13" fillId="0" borderId="18" xfId="61" applyNumberFormat="1" applyFont="1" applyFill="1" applyBorder="1" applyAlignment="1">
      <alignment horizontal="right" vertical="center" wrapText="1"/>
      <protection/>
    </xf>
    <xf numFmtId="0" fontId="13" fillId="0" borderId="27" xfId="61" applyNumberFormat="1" applyFont="1" applyFill="1" applyBorder="1" applyAlignment="1">
      <alignment horizontal="left" vertical="center" wrapText="1"/>
      <protection/>
    </xf>
    <xf numFmtId="0" fontId="13" fillId="0" borderId="26" xfId="61" applyNumberFormat="1" applyFont="1" applyFill="1" applyBorder="1" applyAlignment="1">
      <alignment horizontal="right" vertical="center" wrapText="1"/>
      <protection/>
    </xf>
    <xf numFmtId="38" fontId="13" fillId="0" borderId="12" xfId="50" applyFont="1" applyFill="1" applyBorder="1" applyAlignment="1">
      <alignment horizontal="right" vertical="top" wrapText="1"/>
    </xf>
    <xf numFmtId="38" fontId="3" fillId="0" borderId="0" xfId="50" applyFont="1" applyFill="1" applyAlignment="1">
      <alignment horizontal="right"/>
    </xf>
    <xf numFmtId="0" fontId="3" fillId="0" borderId="10" xfId="50" applyNumberFormat="1" applyFont="1" applyFill="1" applyBorder="1" applyAlignment="1">
      <alignment vertical="center"/>
    </xf>
    <xf numFmtId="38" fontId="3" fillId="0" borderId="14" xfId="50" applyFont="1" applyFill="1" applyBorder="1" applyAlignment="1">
      <alignment horizontal="right" vertical="center"/>
    </xf>
    <xf numFmtId="0" fontId="3" fillId="0" borderId="33" xfId="61" applyNumberFormat="1" applyFont="1" applyFill="1" applyBorder="1" applyAlignment="1">
      <alignment horizontal="left" vertical="center"/>
      <protection/>
    </xf>
    <xf numFmtId="38" fontId="3" fillId="0" borderId="14" xfId="50" applyFont="1" applyFill="1" applyBorder="1" applyAlignment="1">
      <alignment horizontal="right" vertical="center" wrapText="1"/>
    </xf>
    <xf numFmtId="0" fontId="3" fillId="0" borderId="0" xfId="61" applyNumberFormat="1" applyFont="1" applyFill="1" applyBorder="1">
      <alignment/>
      <protection/>
    </xf>
    <xf numFmtId="38" fontId="3" fillId="0" borderId="31" xfId="50" applyFont="1" applyFill="1" applyBorder="1" applyAlignment="1">
      <alignment horizontal="right" vertical="center"/>
    </xf>
    <xf numFmtId="0" fontId="3" fillId="0" borderId="31" xfId="61" applyNumberFormat="1" applyFont="1" applyFill="1" applyBorder="1">
      <alignment/>
      <protection/>
    </xf>
    <xf numFmtId="0" fontId="3" fillId="0" borderId="31" xfId="61" applyNumberFormat="1" applyFont="1" applyFill="1" applyBorder="1" applyAlignment="1">
      <alignment horizontal="right"/>
      <protection/>
    </xf>
    <xf numFmtId="38" fontId="3" fillId="0" borderId="31" xfId="50" applyFont="1" applyFill="1" applyBorder="1" applyAlignment="1">
      <alignment horizontal="right"/>
    </xf>
    <xf numFmtId="0" fontId="3" fillId="0" borderId="32" xfId="61" applyNumberFormat="1" applyFont="1" applyFill="1" applyBorder="1">
      <alignment/>
      <protection/>
    </xf>
    <xf numFmtId="49" fontId="3" fillId="0" borderId="35" xfId="61" applyNumberFormat="1" applyFont="1" applyFill="1" applyBorder="1" applyAlignment="1">
      <alignment horizontal="center" vertical="center" textRotation="255"/>
      <protection/>
    </xf>
    <xf numFmtId="49" fontId="3" fillId="0" borderId="36" xfId="61" applyNumberFormat="1" applyFont="1" applyFill="1" applyBorder="1" applyAlignment="1">
      <alignment horizontal="center" vertical="center"/>
      <protection/>
    </xf>
    <xf numFmtId="49" fontId="3" fillId="0" borderId="14" xfId="61" applyNumberFormat="1" applyFont="1" applyFill="1" applyBorder="1" applyAlignment="1">
      <alignment horizontal="center" vertical="center" shrinkToFit="1"/>
      <protection/>
    </xf>
    <xf numFmtId="49" fontId="3" fillId="0" borderId="25" xfId="61" applyNumberFormat="1" applyFont="1" applyFill="1" applyBorder="1" applyAlignment="1">
      <alignment horizontal="center" vertical="center"/>
      <protection/>
    </xf>
    <xf numFmtId="178" fontId="3" fillId="0" borderId="15" xfId="61" applyNumberFormat="1" applyFont="1" applyFill="1" applyBorder="1" applyAlignment="1">
      <alignment horizontal="right" vertical="center"/>
      <protection/>
    </xf>
    <xf numFmtId="38" fontId="3" fillId="0" borderId="26" xfId="50" applyFont="1" applyFill="1" applyBorder="1" applyAlignment="1">
      <alignment vertical="center"/>
    </xf>
    <xf numFmtId="49" fontId="3" fillId="0" borderId="12" xfId="61" applyNumberFormat="1" applyFont="1" applyFill="1" applyBorder="1" applyAlignment="1">
      <alignment horizontal="left" vertical="center"/>
      <protection/>
    </xf>
    <xf numFmtId="179" fontId="3" fillId="0" borderId="14" xfId="61" applyNumberFormat="1" applyFont="1" applyFill="1" applyBorder="1" applyAlignment="1">
      <alignment horizontal="right" vertical="center"/>
      <protection/>
    </xf>
    <xf numFmtId="38" fontId="3" fillId="0" borderId="10" xfId="50" applyFont="1" applyFill="1" applyBorder="1" applyAlignment="1">
      <alignment horizontal="right" vertical="center" wrapText="1"/>
    </xf>
    <xf numFmtId="49" fontId="3" fillId="0" borderId="14" xfId="61" applyNumberFormat="1" applyFont="1" applyFill="1" applyBorder="1" applyAlignment="1">
      <alignment horizontal="left" vertical="center" wrapText="1"/>
      <protection/>
    </xf>
    <xf numFmtId="179" fontId="3" fillId="0" borderId="14" xfId="61" applyNumberFormat="1" applyFont="1" applyFill="1" applyBorder="1" applyAlignment="1">
      <alignment horizontal="center" vertical="center" wrapText="1"/>
      <protection/>
    </xf>
    <xf numFmtId="49" fontId="3" fillId="0" borderId="14" xfId="61" applyNumberFormat="1" applyFont="1" applyFill="1" applyBorder="1" applyAlignment="1">
      <alignment horizontal="center" vertical="center" wrapText="1"/>
      <protection/>
    </xf>
    <xf numFmtId="49" fontId="3" fillId="0" borderId="33" xfId="61" applyNumberFormat="1" applyFont="1" applyFill="1" applyBorder="1" applyAlignment="1">
      <alignment horizontal="left" vertical="center" wrapText="1"/>
      <protection/>
    </xf>
    <xf numFmtId="179" fontId="13" fillId="0" borderId="12" xfId="61" applyNumberFormat="1" applyFont="1" applyFill="1" applyBorder="1" applyAlignment="1">
      <alignment horizontal="right" vertical="center"/>
      <protection/>
    </xf>
    <xf numFmtId="179" fontId="13" fillId="0" borderId="26" xfId="61" applyNumberFormat="1" applyFont="1" applyFill="1" applyBorder="1" applyAlignment="1">
      <alignment horizontal="right" vertical="center" wrapText="1"/>
      <protection/>
    </xf>
    <xf numFmtId="49" fontId="3" fillId="0" borderId="12" xfId="61" applyNumberFormat="1" applyFont="1" applyFill="1" applyBorder="1" applyAlignment="1">
      <alignment horizontal="left" vertical="top" wrapText="1"/>
      <protection/>
    </xf>
    <xf numFmtId="179" fontId="3" fillId="0" borderId="12" xfId="61" applyNumberFormat="1" applyFont="1" applyFill="1" applyBorder="1" applyAlignment="1">
      <alignment horizontal="center" vertical="center" wrapText="1"/>
      <protection/>
    </xf>
    <xf numFmtId="49" fontId="3" fillId="0" borderId="12" xfId="61" applyNumberFormat="1" applyFont="1" applyFill="1" applyBorder="1" applyAlignment="1">
      <alignment horizontal="center" vertical="center" wrapText="1"/>
      <protection/>
    </xf>
    <xf numFmtId="49" fontId="3" fillId="0" borderId="12" xfId="61" applyNumberFormat="1" applyFont="1" applyFill="1" applyBorder="1" applyAlignment="1">
      <alignment horizontal="left" vertical="center" wrapText="1"/>
      <protection/>
    </xf>
    <xf numFmtId="49" fontId="3" fillId="0" borderId="27" xfId="61" applyNumberFormat="1" applyFont="1" applyFill="1" applyBorder="1" applyAlignment="1">
      <alignment horizontal="left" vertical="center" wrapText="1"/>
      <protection/>
    </xf>
    <xf numFmtId="179" fontId="3" fillId="0" borderId="19" xfId="61" applyNumberFormat="1" applyFont="1" applyFill="1" applyBorder="1" applyAlignment="1">
      <alignment horizontal="right" vertical="center"/>
      <protection/>
    </xf>
    <xf numFmtId="179" fontId="3" fillId="0" borderId="0" xfId="61" applyNumberFormat="1" applyFont="1" applyFill="1" applyBorder="1" applyAlignment="1">
      <alignment horizontal="right" vertical="center" wrapText="1"/>
      <protection/>
    </xf>
    <xf numFmtId="49" fontId="3" fillId="0" borderId="34" xfId="61" applyNumberFormat="1" applyFont="1" applyFill="1" applyBorder="1" applyAlignment="1">
      <alignment horizontal="left" vertical="top" wrapText="1"/>
      <protection/>
    </xf>
    <xf numFmtId="179" fontId="3" fillId="0" borderId="19" xfId="61" applyNumberFormat="1" applyFont="1" applyFill="1" applyBorder="1" applyAlignment="1">
      <alignment horizontal="center" vertical="center" wrapText="1"/>
      <protection/>
    </xf>
    <xf numFmtId="49" fontId="3" fillId="0" borderId="19" xfId="61" applyNumberFormat="1" applyFont="1" applyFill="1" applyBorder="1" applyAlignment="1">
      <alignment horizontal="center" vertical="center" wrapText="1"/>
      <protection/>
    </xf>
    <xf numFmtId="49" fontId="3" fillId="0" borderId="19" xfId="61" applyNumberFormat="1" applyFont="1" applyFill="1" applyBorder="1" applyAlignment="1">
      <alignment horizontal="left" vertical="center" wrapText="1"/>
      <protection/>
    </xf>
    <xf numFmtId="49" fontId="3" fillId="0" borderId="28" xfId="61" applyNumberFormat="1" applyFont="1" applyFill="1" applyBorder="1" applyAlignment="1">
      <alignment horizontal="left" vertical="center" wrapText="1"/>
      <protection/>
    </xf>
    <xf numFmtId="179" fontId="3" fillId="0" borderId="12" xfId="61" applyNumberFormat="1" applyFont="1" applyFill="1" applyBorder="1" applyAlignment="1">
      <alignment horizontal="right" vertical="center"/>
      <protection/>
    </xf>
    <xf numFmtId="179" fontId="3" fillId="0" borderId="26" xfId="61" applyNumberFormat="1" applyFont="1" applyFill="1" applyBorder="1" applyAlignment="1">
      <alignment horizontal="right" vertical="center" wrapText="1"/>
      <protection/>
    </xf>
    <xf numFmtId="179" fontId="3" fillId="0" borderId="10" xfId="61" applyNumberFormat="1" applyFont="1" applyFill="1" applyBorder="1" applyAlignment="1">
      <alignment horizontal="right" vertical="center" wrapText="1"/>
      <protection/>
    </xf>
    <xf numFmtId="49" fontId="3" fillId="0" borderId="37" xfId="61" applyNumberFormat="1" applyFont="1" applyFill="1" applyBorder="1" applyAlignment="1">
      <alignment horizontal="left" vertical="center" wrapText="1"/>
      <protection/>
    </xf>
    <xf numFmtId="179" fontId="6" fillId="0" borderId="29" xfId="61" applyNumberFormat="1" applyFont="1" applyFill="1" applyBorder="1" applyAlignment="1">
      <alignment horizontal="right" vertical="center"/>
      <protection/>
    </xf>
    <xf numFmtId="49" fontId="3" fillId="0" borderId="29" xfId="61" applyNumberFormat="1" applyFont="1" applyFill="1" applyBorder="1" applyAlignment="1">
      <alignment horizontal="center" vertical="center" shrinkToFit="1"/>
      <protection/>
    </xf>
    <xf numFmtId="179" fontId="3" fillId="0" borderId="29" xfId="61" applyNumberFormat="1" applyFont="1" applyFill="1" applyBorder="1" applyAlignment="1">
      <alignment horizontal="right" vertical="center" wrapText="1"/>
      <protection/>
    </xf>
    <xf numFmtId="49" fontId="3" fillId="0" borderId="29" xfId="61" applyNumberFormat="1" applyFont="1" applyFill="1" applyBorder="1" applyAlignment="1">
      <alignment horizontal="left" vertical="center" wrapText="1"/>
      <protection/>
    </xf>
    <xf numFmtId="179" fontId="3" fillId="0" borderId="29" xfId="61" applyNumberFormat="1" applyFont="1" applyFill="1" applyBorder="1" applyAlignment="1">
      <alignment horizontal="center" vertical="center" wrapText="1"/>
      <protection/>
    </xf>
    <xf numFmtId="49" fontId="3" fillId="0" borderId="29" xfId="61" applyNumberFormat="1" applyFont="1" applyFill="1" applyBorder="1" applyAlignment="1">
      <alignment horizontal="center" vertical="center" wrapText="1"/>
      <protection/>
    </xf>
    <xf numFmtId="49" fontId="3" fillId="0" borderId="38" xfId="61" applyNumberFormat="1" applyFont="1" applyFill="1" applyBorder="1" applyAlignment="1">
      <alignment horizontal="center" vertical="center"/>
      <protection/>
    </xf>
    <xf numFmtId="49" fontId="3" fillId="0" borderId="32" xfId="61" applyNumberFormat="1" applyFont="1" applyFill="1" applyBorder="1" applyAlignment="1">
      <alignment horizontal="center" vertical="center"/>
      <protection/>
    </xf>
    <xf numFmtId="179" fontId="3" fillId="0" borderId="39" xfId="61" applyNumberFormat="1" applyFont="1" applyFill="1" applyBorder="1" applyAlignment="1">
      <alignment horizontal="right" vertical="center" wrapText="1"/>
      <protection/>
    </xf>
    <xf numFmtId="179" fontId="3" fillId="0" borderId="39" xfId="61" applyNumberFormat="1" applyFont="1" applyFill="1" applyBorder="1" applyAlignment="1">
      <alignment horizontal="center" vertical="center" shrinkToFit="1"/>
      <protection/>
    </xf>
    <xf numFmtId="179" fontId="3" fillId="0" borderId="36" xfId="61" applyNumberFormat="1" applyFont="1" applyFill="1" applyBorder="1" applyAlignment="1">
      <alignment horizontal="right" vertical="center" wrapText="1"/>
      <protection/>
    </xf>
    <xf numFmtId="49" fontId="3" fillId="0" borderId="36" xfId="61" applyNumberFormat="1" applyFont="1" applyFill="1" applyBorder="1" applyAlignment="1">
      <alignment horizontal="left" vertical="center" wrapText="1"/>
      <protection/>
    </xf>
    <xf numFmtId="179" fontId="3" fillId="0" borderId="36" xfId="61" applyNumberFormat="1" applyFont="1" applyFill="1" applyBorder="1" applyAlignment="1">
      <alignment horizontal="center" vertical="center"/>
      <protection/>
    </xf>
    <xf numFmtId="49" fontId="3" fillId="0" borderId="36" xfId="61" applyNumberFormat="1" applyFont="1" applyFill="1" applyBorder="1" applyAlignment="1">
      <alignment horizontal="center" vertical="center" wrapText="1"/>
      <protection/>
    </xf>
    <xf numFmtId="49" fontId="3" fillId="0" borderId="40" xfId="61" applyNumberFormat="1" applyFont="1" applyFill="1" applyBorder="1" applyAlignment="1">
      <alignment horizontal="left" vertical="top" wrapText="1"/>
      <protection/>
    </xf>
    <xf numFmtId="179" fontId="3" fillId="0" borderId="41" xfId="61" applyNumberFormat="1" applyFont="1" applyFill="1" applyBorder="1" applyAlignment="1">
      <alignment horizontal="right" vertical="center" wrapText="1"/>
      <protection/>
    </xf>
    <xf numFmtId="179" fontId="3" fillId="0" borderId="41" xfId="61" applyNumberFormat="1" applyFont="1" applyFill="1" applyBorder="1" applyAlignment="1">
      <alignment horizontal="center" vertical="center" shrinkToFit="1"/>
      <protection/>
    </xf>
    <xf numFmtId="179" fontId="3" fillId="0" borderId="14" xfId="61" applyNumberFormat="1" applyFont="1" applyFill="1" applyBorder="1" applyAlignment="1">
      <alignment horizontal="right" vertical="center" wrapText="1"/>
      <protection/>
    </xf>
    <xf numFmtId="179" fontId="3" fillId="0" borderId="12" xfId="61" applyNumberFormat="1" applyFont="1" applyFill="1" applyBorder="1" applyAlignment="1">
      <alignment horizontal="center" vertical="center"/>
      <protection/>
    </xf>
    <xf numFmtId="49" fontId="3" fillId="0" borderId="27" xfId="61" applyNumberFormat="1" applyFont="1" applyFill="1" applyBorder="1" applyAlignment="1">
      <alignment horizontal="left" vertical="top" wrapText="1"/>
      <protection/>
    </xf>
    <xf numFmtId="179" fontId="3" fillId="0" borderId="19" xfId="61" applyNumberFormat="1" applyFont="1" applyFill="1" applyBorder="1" applyAlignment="1">
      <alignment horizontal="center" vertical="center"/>
      <protection/>
    </xf>
    <xf numFmtId="49" fontId="3" fillId="0" borderId="25" xfId="61" applyNumberFormat="1" applyFont="1" applyFill="1" applyBorder="1" applyAlignment="1">
      <alignment horizontal="left" vertical="top" wrapText="1"/>
      <protection/>
    </xf>
    <xf numFmtId="38" fontId="3" fillId="0" borderId="12" xfId="50" applyFont="1" applyFill="1" applyBorder="1" applyAlignment="1">
      <alignment vertical="center"/>
    </xf>
    <xf numFmtId="179" fontId="3" fillId="0" borderId="12" xfId="61" applyNumberFormat="1" applyFont="1" applyFill="1" applyBorder="1" applyAlignment="1">
      <alignment horizontal="right" vertical="center" wrapText="1"/>
      <protection/>
    </xf>
    <xf numFmtId="38" fontId="3" fillId="0" borderId="19" xfId="50" applyFont="1" applyFill="1" applyBorder="1" applyAlignment="1">
      <alignment vertical="center"/>
    </xf>
    <xf numFmtId="49" fontId="3" fillId="0" borderId="19" xfId="61" applyNumberFormat="1" applyFont="1" applyFill="1" applyBorder="1" applyAlignment="1">
      <alignment horizontal="left" vertical="top" wrapText="1"/>
      <protection/>
    </xf>
    <xf numFmtId="49" fontId="3" fillId="0" borderId="42" xfId="61" applyNumberFormat="1" applyFont="1" applyFill="1" applyBorder="1" applyAlignment="1">
      <alignment horizontal="left" vertical="top" wrapText="1"/>
      <protection/>
    </xf>
    <xf numFmtId="38" fontId="13" fillId="0" borderId="12" xfId="50" applyFont="1" applyFill="1" applyBorder="1" applyAlignment="1">
      <alignment vertical="center"/>
    </xf>
    <xf numFmtId="179" fontId="3" fillId="0" borderId="29" xfId="61" applyNumberFormat="1" applyFont="1" applyFill="1" applyBorder="1" applyAlignment="1">
      <alignment horizontal="center" vertical="center"/>
      <protection/>
    </xf>
    <xf numFmtId="49" fontId="3" fillId="0" borderId="43" xfId="61" applyNumberFormat="1" applyFont="1" applyFill="1" applyBorder="1" applyAlignment="1">
      <alignment horizontal="left" vertical="top" wrapText="1"/>
      <protection/>
    </xf>
    <xf numFmtId="179" fontId="3" fillId="0" borderId="36" xfId="61" applyNumberFormat="1" applyFont="1" applyFill="1" applyBorder="1" applyAlignment="1">
      <alignment horizontal="right" vertical="center"/>
      <protection/>
    </xf>
    <xf numFmtId="49" fontId="3" fillId="0" borderId="36" xfId="61" applyNumberFormat="1" applyFont="1" applyFill="1" applyBorder="1" applyAlignment="1">
      <alignment horizontal="center" vertical="center" shrinkToFit="1"/>
      <protection/>
    </xf>
    <xf numFmtId="178" fontId="3" fillId="0" borderId="36" xfId="50" applyNumberFormat="1" applyFont="1" applyFill="1" applyBorder="1" applyAlignment="1">
      <alignment horizontal="right" vertical="center" wrapText="1"/>
    </xf>
    <xf numFmtId="49" fontId="3" fillId="0" borderId="36" xfId="61" applyNumberFormat="1" applyFont="1" applyFill="1" applyBorder="1" applyAlignment="1">
      <alignment horizontal="left" vertical="top" wrapText="1"/>
      <protection/>
    </xf>
    <xf numFmtId="179" fontId="3" fillId="0" borderId="15" xfId="61" applyNumberFormat="1" applyFont="1" applyFill="1" applyBorder="1" applyAlignment="1">
      <alignment horizontal="right" vertical="center"/>
      <protection/>
    </xf>
    <xf numFmtId="178" fontId="3" fillId="0" borderId="12" xfId="61" applyNumberFormat="1" applyFont="1" applyFill="1" applyBorder="1" applyAlignment="1">
      <alignment horizontal="right" vertical="center" wrapText="1"/>
      <protection/>
    </xf>
    <xf numFmtId="49" fontId="3" fillId="0" borderId="15" xfId="61" applyNumberFormat="1" applyFont="1" applyFill="1" applyBorder="1" applyAlignment="1">
      <alignment horizontal="left" vertical="top" wrapText="1"/>
      <protection/>
    </xf>
    <xf numFmtId="179" fontId="3" fillId="0" borderId="15" xfId="61" applyNumberFormat="1" applyFont="1" applyFill="1" applyBorder="1" applyAlignment="1">
      <alignment horizontal="center" vertical="center"/>
      <protection/>
    </xf>
    <xf numFmtId="179" fontId="3" fillId="0" borderId="44" xfId="61" applyNumberFormat="1" applyFont="1" applyFill="1" applyBorder="1" applyAlignment="1">
      <alignment horizontal="right" vertical="center"/>
      <protection/>
    </xf>
    <xf numFmtId="49" fontId="3" fillId="0" borderId="11" xfId="61" applyNumberFormat="1" applyFont="1" applyFill="1" applyBorder="1" applyAlignment="1">
      <alignment horizontal="center" vertical="center" shrinkToFit="1"/>
      <protection/>
    </xf>
    <xf numFmtId="178" fontId="3" fillId="0" borderId="11" xfId="61" applyNumberFormat="1" applyFont="1" applyFill="1" applyBorder="1" applyAlignment="1">
      <alignment horizontal="right" vertical="center" wrapText="1"/>
      <protection/>
    </xf>
    <xf numFmtId="49" fontId="3" fillId="0" borderId="44" xfId="61" applyNumberFormat="1" applyFont="1" applyFill="1" applyBorder="1" applyAlignment="1">
      <alignment horizontal="left" vertical="top" wrapText="1"/>
      <protection/>
    </xf>
    <xf numFmtId="179" fontId="3" fillId="0" borderId="44" xfId="61" applyNumberFormat="1" applyFont="1" applyFill="1" applyBorder="1" applyAlignment="1">
      <alignment horizontal="center" vertical="center"/>
      <protection/>
    </xf>
    <xf numFmtId="49" fontId="3" fillId="0" borderId="44" xfId="61" applyNumberFormat="1" applyFont="1" applyFill="1" applyBorder="1" applyAlignment="1">
      <alignment horizontal="center" vertical="center"/>
      <protection/>
    </xf>
    <xf numFmtId="49" fontId="3" fillId="0" borderId="45" xfId="61" applyNumberFormat="1" applyFont="1" applyFill="1" applyBorder="1" applyAlignment="1">
      <alignment horizontal="left" vertical="top" wrapText="1"/>
      <protection/>
    </xf>
    <xf numFmtId="179" fontId="3" fillId="0" borderId="46" xfId="61" applyNumberFormat="1" applyFont="1" applyFill="1" applyBorder="1" applyAlignment="1">
      <alignment horizontal="right" vertical="center"/>
      <protection/>
    </xf>
    <xf numFmtId="49" fontId="3" fillId="0" borderId="47" xfId="61" applyNumberFormat="1" applyFont="1" applyFill="1" applyBorder="1" applyAlignment="1">
      <alignment horizontal="center" vertical="center" shrinkToFit="1"/>
      <protection/>
    </xf>
    <xf numFmtId="49" fontId="3" fillId="0" borderId="47" xfId="61" applyNumberFormat="1" applyFont="1" applyFill="1" applyBorder="1" applyAlignment="1">
      <alignment horizontal="center" vertical="center" wrapText="1"/>
      <protection/>
    </xf>
    <xf numFmtId="49" fontId="3" fillId="0" borderId="46" xfId="61" applyNumberFormat="1" applyFont="1" applyFill="1" applyBorder="1" applyAlignment="1">
      <alignment horizontal="left" vertical="top" wrapText="1"/>
      <protection/>
    </xf>
    <xf numFmtId="179" fontId="3" fillId="0" borderId="46" xfId="61" applyNumberFormat="1" applyFont="1" applyFill="1" applyBorder="1" applyAlignment="1">
      <alignment horizontal="center" vertical="center"/>
      <protection/>
    </xf>
    <xf numFmtId="49" fontId="3" fillId="0" borderId="46" xfId="61" applyNumberFormat="1" applyFont="1" applyFill="1" applyBorder="1" applyAlignment="1">
      <alignment horizontal="center" vertical="center"/>
      <protection/>
    </xf>
    <xf numFmtId="49" fontId="3" fillId="0" borderId="48" xfId="61" applyNumberFormat="1" applyFont="1" applyFill="1" applyBorder="1" applyAlignment="1">
      <alignment horizontal="left" vertical="top" wrapText="1"/>
      <protection/>
    </xf>
    <xf numFmtId="38" fontId="3" fillId="0" borderId="36" xfId="50" applyFont="1" applyFill="1" applyBorder="1" applyAlignment="1">
      <alignment horizontal="right" vertical="center" wrapText="1"/>
    </xf>
    <xf numFmtId="179" fontId="3" fillId="0" borderId="11" xfId="61" applyNumberFormat="1" applyFont="1" applyFill="1" applyBorder="1" applyAlignment="1">
      <alignment horizontal="right" vertical="center"/>
      <protection/>
    </xf>
    <xf numFmtId="38" fontId="3" fillId="0" borderId="11" xfId="50" applyFont="1" applyFill="1" applyBorder="1" applyAlignment="1">
      <alignment horizontal="right" vertical="center" wrapText="1"/>
    </xf>
    <xf numFmtId="49" fontId="3" fillId="0" borderId="11" xfId="61" applyNumberFormat="1" applyFont="1" applyFill="1" applyBorder="1" applyAlignment="1">
      <alignment horizontal="left" vertical="top" wrapText="1"/>
      <protection/>
    </xf>
    <xf numFmtId="179" fontId="3" fillId="0" borderId="11" xfId="61" applyNumberFormat="1" applyFont="1" applyFill="1" applyBorder="1" applyAlignment="1">
      <alignment horizontal="center" vertical="center"/>
      <protection/>
    </xf>
    <xf numFmtId="179" fontId="13" fillId="0" borderId="11" xfId="61" applyNumberFormat="1" applyFont="1" applyFill="1" applyBorder="1" applyAlignment="1">
      <alignment horizontal="right" vertical="center"/>
      <protection/>
    </xf>
    <xf numFmtId="38" fontId="13" fillId="0" borderId="11" xfId="50" applyFont="1" applyFill="1" applyBorder="1" applyAlignment="1">
      <alignment horizontal="right" vertical="center" wrapText="1"/>
    </xf>
    <xf numFmtId="179" fontId="3" fillId="0" borderId="47" xfId="61" applyNumberFormat="1" applyFont="1" applyFill="1" applyBorder="1" applyAlignment="1">
      <alignment horizontal="right" vertical="center"/>
      <protection/>
    </xf>
    <xf numFmtId="49" fontId="3" fillId="0" borderId="47" xfId="61" applyNumberFormat="1" applyFont="1" applyFill="1" applyBorder="1" applyAlignment="1">
      <alignment horizontal="left" vertical="top" wrapText="1"/>
      <protection/>
    </xf>
    <xf numFmtId="179" fontId="3" fillId="0" borderId="47" xfId="61" applyNumberFormat="1" applyFont="1" applyFill="1" applyBorder="1" applyAlignment="1">
      <alignment horizontal="center" vertical="center"/>
      <protection/>
    </xf>
    <xf numFmtId="49" fontId="3" fillId="0" borderId="47" xfId="61" applyNumberFormat="1" applyFont="1" applyFill="1" applyBorder="1" applyAlignment="1">
      <alignment horizontal="center" vertical="center"/>
      <protection/>
    </xf>
    <xf numFmtId="49" fontId="3" fillId="0" borderId="40" xfId="61" applyNumberFormat="1" applyFont="1" applyFill="1" applyBorder="1" applyAlignment="1">
      <alignment horizontal="center" vertical="center" shrinkToFit="1"/>
      <protection/>
    </xf>
    <xf numFmtId="179" fontId="3" fillId="0" borderId="49" xfId="61" applyNumberFormat="1" applyFont="1" applyFill="1" applyBorder="1" applyAlignment="1">
      <alignment horizontal="right" vertical="center"/>
      <protection/>
    </xf>
    <xf numFmtId="49" fontId="3" fillId="0" borderId="49" xfId="61" applyNumberFormat="1" applyFont="1" applyFill="1" applyBorder="1" applyAlignment="1">
      <alignment horizontal="center" vertical="center" shrinkToFit="1"/>
      <protection/>
    </xf>
    <xf numFmtId="179" fontId="3" fillId="0" borderId="50" xfId="61" applyNumberFormat="1" applyFont="1" applyFill="1" applyBorder="1" applyAlignment="1">
      <alignment horizontal="right" vertical="center"/>
      <protection/>
    </xf>
    <xf numFmtId="49" fontId="3" fillId="0" borderId="50" xfId="61" applyNumberFormat="1" applyFont="1" applyFill="1" applyBorder="1" applyAlignment="1">
      <alignment horizontal="left" vertical="top" wrapText="1"/>
      <protection/>
    </xf>
    <xf numFmtId="49" fontId="3" fillId="0" borderId="51" xfId="61" applyNumberFormat="1" applyFont="1" applyFill="1" applyBorder="1" applyAlignment="1">
      <alignment horizontal="left" vertical="top" wrapText="1" shrinkToFit="1"/>
      <protection/>
    </xf>
    <xf numFmtId="49" fontId="3" fillId="0" borderId="51" xfId="61" applyNumberFormat="1" applyFont="1" applyFill="1" applyBorder="1" applyAlignment="1">
      <alignment horizontal="left" vertical="top" shrinkToFit="1"/>
      <protection/>
    </xf>
    <xf numFmtId="49" fontId="3" fillId="0" borderId="52" xfId="61" applyNumberFormat="1" applyFont="1" applyFill="1" applyBorder="1" applyAlignment="1">
      <alignment horizontal="center" vertical="center" shrinkToFit="1"/>
      <protection/>
    </xf>
    <xf numFmtId="49" fontId="3" fillId="0" borderId="49" xfId="61" applyNumberFormat="1" applyFont="1" applyFill="1" applyBorder="1" applyAlignment="1">
      <alignment horizontal="left" vertical="top" wrapText="1"/>
      <protection/>
    </xf>
    <xf numFmtId="49" fontId="3" fillId="0" borderId="53" xfId="61" applyNumberFormat="1" applyFont="1" applyFill="1" applyBorder="1" applyAlignment="1">
      <alignment horizontal="left" vertical="top" shrinkToFit="1"/>
      <protection/>
    </xf>
    <xf numFmtId="49" fontId="3" fillId="0" borderId="54" xfId="61" applyNumberFormat="1" applyFont="1" applyFill="1" applyBorder="1" applyAlignment="1">
      <alignment horizontal="left" vertical="top" shrinkToFit="1"/>
      <protection/>
    </xf>
    <xf numFmtId="49" fontId="3" fillId="0" borderId="13" xfId="61" applyNumberFormat="1" applyFont="1" applyFill="1" applyBorder="1" applyAlignment="1">
      <alignment horizontal="center" vertical="center" shrinkToFit="1"/>
      <protection/>
    </xf>
    <xf numFmtId="49" fontId="3" fillId="0" borderId="28" xfId="61" applyNumberFormat="1" applyFont="1" applyFill="1" applyBorder="1" applyAlignment="1">
      <alignment horizontal="left" vertical="top" shrinkToFit="1"/>
      <protection/>
    </xf>
    <xf numFmtId="179" fontId="6" fillId="0" borderId="49" xfId="61" applyNumberFormat="1" applyFont="1" applyFill="1" applyBorder="1" applyAlignment="1">
      <alignment horizontal="right" vertical="center"/>
      <protection/>
    </xf>
    <xf numFmtId="179" fontId="13" fillId="0" borderId="49" xfId="61" applyNumberFormat="1" applyFont="1" applyFill="1" applyBorder="1" applyAlignment="1">
      <alignment horizontal="right" vertical="center"/>
      <protection/>
    </xf>
    <xf numFmtId="179" fontId="3" fillId="0" borderId="55" xfId="61" applyNumberFormat="1" applyFont="1" applyFill="1" applyBorder="1" applyAlignment="1">
      <alignment horizontal="right" vertical="center"/>
      <protection/>
    </xf>
    <xf numFmtId="49" fontId="3" fillId="0" borderId="56" xfId="61" applyNumberFormat="1" applyFont="1" applyFill="1" applyBorder="1" applyAlignment="1">
      <alignment horizontal="center" vertical="center" shrinkToFit="1"/>
      <protection/>
    </xf>
    <xf numFmtId="49" fontId="3" fillId="0" borderId="55" xfId="61" applyNumberFormat="1" applyFont="1" applyFill="1" applyBorder="1" applyAlignment="1">
      <alignment horizontal="left" vertical="top" wrapText="1"/>
      <protection/>
    </xf>
    <xf numFmtId="49" fontId="3" fillId="0" borderId="57" xfId="61" applyNumberFormat="1" applyFont="1" applyFill="1" applyBorder="1" applyAlignment="1">
      <alignment horizontal="left" vertical="top" shrinkToFit="1"/>
      <protection/>
    </xf>
    <xf numFmtId="179" fontId="3" fillId="0" borderId="29" xfId="61" applyNumberFormat="1" applyFont="1" applyFill="1" applyBorder="1" applyAlignment="1">
      <alignment horizontal="right" vertical="center"/>
      <protection/>
    </xf>
    <xf numFmtId="49" fontId="3" fillId="0" borderId="29" xfId="61" applyNumberFormat="1" applyFont="1" applyFill="1" applyBorder="1" applyAlignment="1">
      <alignment horizontal="left" vertical="top" wrapText="1"/>
      <protection/>
    </xf>
    <xf numFmtId="179" fontId="13" fillId="0" borderId="31" xfId="61" applyNumberFormat="1" applyFont="1" applyFill="1" applyBorder="1" applyAlignment="1">
      <alignment horizontal="right" vertical="center"/>
      <protection/>
    </xf>
    <xf numFmtId="179" fontId="3" fillId="0" borderId="31" xfId="61" applyNumberFormat="1" applyFont="1" applyFill="1" applyBorder="1" applyAlignment="1">
      <alignment horizontal="right" vertical="center"/>
      <protection/>
    </xf>
    <xf numFmtId="49" fontId="3" fillId="0" borderId="31" xfId="61" applyNumberFormat="1" applyFont="1" applyFill="1" applyBorder="1" applyAlignment="1">
      <alignment horizontal="center" vertical="center"/>
      <protection/>
    </xf>
    <xf numFmtId="49" fontId="3" fillId="0" borderId="32" xfId="61" applyNumberFormat="1" applyFont="1" applyFill="1" applyBorder="1" applyAlignment="1">
      <alignment horizontal="center" vertical="center" shrinkToFit="1"/>
      <protection/>
    </xf>
    <xf numFmtId="49" fontId="3" fillId="0" borderId="19" xfId="61" applyNumberFormat="1" applyFont="1" applyFill="1" applyBorder="1" applyAlignment="1">
      <alignment horizontal="center" vertical="center"/>
      <protection/>
    </xf>
    <xf numFmtId="49" fontId="3" fillId="0" borderId="0" xfId="61" applyNumberFormat="1" applyFont="1" applyFill="1" applyBorder="1" applyAlignment="1">
      <alignment horizontal="center" vertical="center"/>
      <protection/>
    </xf>
    <xf numFmtId="49" fontId="3" fillId="0" borderId="28" xfId="61" applyNumberFormat="1" applyFont="1" applyFill="1" applyBorder="1" applyAlignment="1">
      <alignment horizontal="center" vertical="center" shrinkToFit="1"/>
      <protection/>
    </xf>
    <xf numFmtId="179" fontId="13" fillId="0" borderId="50" xfId="61" applyNumberFormat="1" applyFont="1" applyFill="1" applyBorder="1" applyAlignment="1">
      <alignment horizontal="right" vertical="center"/>
      <protection/>
    </xf>
    <xf numFmtId="179" fontId="3" fillId="0" borderId="58" xfId="61" applyNumberFormat="1" applyFont="1" applyFill="1" applyBorder="1" applyAlignment="1">
      <alignment horizontal="right" vertical="center"/>
      <protection/>
    </xf>
    <xf numFmtId="49" fontId="3" fillId="0" borderId="58" xfId="61" applyNumberFormat="1" applyFont="1" applyFill="1" applyBorder="1" applyAlignment="1">
      <alignment horizontal="center" vertical="center" shrinkToFit="1"/>
      <protection/>
    </xf>
    <xf numFmtId="179" fontId="3" fillId="0" borderId="59" xfId="61" applyNumberFormat="1" applyFont="1" applyFill="1" applyBorder="1" applyAlignment="1">
      <alignment horizontal="right" vertical="center"/>
      <protection/>
    </xf>
    <xf numFmtId="49" fontId="3" fillId="0" borderId="59" xfId="61" applyNumberFormat="1" applyFont="1" applyFill="1" applyBorder="1" applyAlignment="1">
      <alignment horizontal="center" vertical="center" shrinkToFit="1"/>
      <protection/>
    </xf>
    <xf numFmtId="179" fontId="3" fillId="0" borderId="60" xfId="61" applyNumberFormat="1" applyFont="1" applyFill="1" applyBorder="1" applyAlignment="1">
      <alignment horizontal="right" vertical="center"/>
      <protection/>
    </xf>
    <xf numFmtId="49" fontId="3" fillId="0" borderId="60" xfId="61" applyNumberFormat="1" applyFont="1" applyFill="1" applyBorder="1" applyAlignment="1">
      <alignment horizontal="center" vertical="center" shrinkToFit="1"/>
      <protection/>
    </xf>
    <xf numFmtId="179" fontId="3" fillId="0" borderId="34" xfId="61" applyNumberFormat="1" applyFont="1" applyFill="1" applyBorder="1" applyAlignment="1">
      <alignment horizontal="right" vertical="center"/>
      <protection/>
    </xf>
    <xf numFmtId="179" fontId="3" fillId="0" borderId="61" xfId="61" applyNumberFormat="1" applyFont="1" applyFill="1" applyBorder="1" applyAlignment="1">
      <alignment horizontal="right" vertical="center"/>
      <protection/>
    </xf>
    <xf numFmtId="49" fontId="3" fillId="0" borderId="61" xfId="61" applyNumberFormat="1" applyFont="1" applyFill="1" applyBorder="1" applyAlignment="1">
      <alignment horizontal="center" vertical="center" shrinkToFit="1"/>
      <protection/>
    </xf>
    <xf numFmtId="179" fontId="3" fillId="0" borderId="62" xfId="61" applyNumberFormat="1" applyFont="1" applyFill="1" applyBorder="1" applyAlignment="1">
      <alignment horizontal="right" vertical="center"/>
      <protection/>
    </xf>
    <xf numFmtId="49" fontId="3" fillId="0" borderId="62" xfId="61" applyNumberFormat="1" applyFont="1" applyFill="1" applyBorder="1" applyAlignment="1">
      <alignment horizontal="center" vertical="center" shrinkToFit="1"/>
      <protection/>
    </xf>
    <xf numFmtId="179" fontId="3" fillId="0" borderId="63" xfId="61" applyNumberFormat="1" applyFont="1" applyFill="1" applyBorder="1" applyAlignment="1">
      <alignment horizontal="right" vertical="center"/>
      <protection/>
    </xf>
    <xf numFmtId="49" fontId="3" fillId="0" borderId="64" xfId="61" applyNumberFormat="1" applyFont="1" applyFill="1" applyBorder="1" applyAlignment="1">
      <alignment horizontal="center" vertical="center" shrinkToFit="1"/>
      <protection/>
    </xf>
    <xf numFmtId="0" fontId="3" fillId="0" borderId="0" xfId="61" applyFont="1" applyFill="1" applyBorder="1" applyAlignment="1">
      <alignment horizontal="center" vertical="center" textRotation="255"/>
      <protection/>
    </xf>
    <xf numFmtId="49" fontId="3" fillId="0" borderId="0" xfId="61" applyNumberFormat="1" applyFont="1" applyFill="1" applyBorder="1" applyAlignment="1">
      <alignment horizontal="center" vertical="center" shrinkToFit="1"/>
      <protection/>
    </xf>
    <xf numFmtId="179" fontId="3" fillId="0" borderId="0" xfId="61" applyNumberFormat="1" applyFont="1" applyFill="1" applyBorder="1" applyAlignment="1">
      <alignment horizontal="right" vertical="center"/>
      <protection/>
    </xf>
    <xf numFmtId="49" fontId="3" fillId="0" borderId="65" xfId="61" applyNumberFormat="1" applyFont="1" applyFill="1" applyBorder="1" applyAlignment="1">
      <alignment horizontal="center" vertical="top" wrapText="1"/>
      <protection/>
    </xf>
    <xf numFmtId="49" fontId="3" fillId="0" borderId="66" xfId="61" applyNumberFormat="1" applyFont="1" applyFill="1" applyBorder="1" applyAlignment="1">
      <alignment horizontal="center" vertical="top" wrapText="1"/>
      <protection/>
    </xf>
    <xf numFmtId="49" fontId="3" fillId="0" borderId="67" xfId="61" applyNumberFormat="1" applyFont="1" applyFill="1" applyBorder="1" applyAlignment="1">
      <alignment horizontal="center" vertical="top" wrapText="1"/>
      <protection/>
    </xf>
    <xf numFmtId="49" fontId="3" fillId="0" borderId="68" xfId="61" applyNumberFormat="1" applyFont="1" applyFill="1" applyBorder="1" applyAlignment="1">
      <alignment horizontal="center" vertical="top" wrapText="1"/>
      <protection/>
    </xf>
    <xf numFmtId="49" fontId="3" fillId="0" borderId="69" xfId="61" applyNumberFormat="1" applyFont="1" applyFill="1" applyBorder="1" applyAlignment="1">
      <alignment horizontal="center" vertical="top" wrapText="1"/>
      <protection/>
    </xf>
    <xf numFmtId="49" fontId="3" fillId="0" borderId="70" xfId="61" applyNumberFormat="1" applyFont="1" applyFill="1" applyBorder="1" applyAlignment="1">
      <alignment horizontal="center" vertical="top" wrapText="1"/>
      <protection/>
    </xf>
    <xf numFmtId="49" fontId="3" fillId="0" borderId="71" xfId="61" applyNumberFormat="1" applyFont="1" applyFill="1" applyBorder="1" applyAlignment="1">
      <alignment horizontal="center" vertical="center" shrinkToFit="1"/>
      <protection/>
    </xf>
    <xf numFmtId="49" fontId="3" fillId="0" borderId="72" xfId="61" applyNumberFormat="1" applyFont="1" applyFill="1" applyBorder="1" applyAlignment="1">
      <alignment horizontal="center" vertical="center" shrinkToFit="1"/>
      <protection/>
    </xf>
    <xf numFmtId="49" fontId="3" fillId="0" borderId="68" xfId="61" applyNumberFormat="1" applyFont="1" applyFill="1" applyBorder="1" applyAlignment="1">
      <alignment horizontal="left" vertical="top"/>
      <protection/>
    </xf>
    <xf numFmtId="49" fontId="3" fillId="0" borderId="69" xfId="61" applyNumberFormat="1" applyFont="1" applyFill="1" applyBorder="1" applyAlignment="1">
      <alignment horizontal="center" vertical="top"/>
      <protection/>
    </xf>
    <xf numFmtId="49" fontId="3" fillId="0" borderId="70" xfId="61" applyNumberFormat="1" applyFont="1" applyFill="1" applyBorder="1" applyAlignment="1">
      <alignment horizontal="center" vertical="top"/>
      <protection/>
    </xf>
    <xf numFmtId="179" fontId="3" fillId="0" borderId="73" xfId="61" applyNumberFormat="1" applyFont="1" applyFill="1" applyBorder="1" applyAlignment="1">
      <alignment horizontal="right" vertical="center"/>
      <protection/>
    </xf>
    <xf numFmtId="49" fontId="3" fillId="0" borderId="73" xfId="61" applyNumberFormat="1" applyFont="1" applyFill="1" applyBorder="1" applyAlignment="1">
      <alignment horizontal="left" vertical="top" wrapText="1"/>
      <protection/>
    </xf>
    <xf numFmtId="49" fontId="3" fillId="0" borderId="74" xfId="61" applyNumberFormat="1" applyFont="1" applyFill="1" applyBorder="1" applyAlignment="1">
      <alignment horizontal="left" vertical="top" shrinkToFit="1"/>
      <protection/>
    </xf>
    <xf numFmtId="49" fontId="3" fillId="0" borderId="67" xfId="61" applyNumberFormat="1" applyFont="1" applyFill="1" applyBorder="1" applyAlignment="1">
      <alignment horizontal="center" vertical="center" shrinkToFit="1"/>
      <protection/>
    </xf>
    <xf numFmtId="49" fontId="3" fillId="0" borderId="59" xfId="61" applyNumberFormat="1" applyFont="1" applyFill="1" applyBorder="1" applyAlignment="1">
      <alignment horizontal="left" vertical="top" wrapText="1"/>
      <protection/>
    </xf>
    <xf numFmtId="49" fontId="3" fillId="0" borderId="75" xfId="61" applyNumberFormat="1" applyFont="1" applyFill="1" applyBorder="1" applyAlignment="1">
      <alignment horizontal="left" vertical="top" shrinkToFit="1"/>
      <protection/>
    </xf>
    <xf numFmtId="49" fontId="3" fillId="0" borderId="66" xfId="61" applyNumberFormat="1" applyFont="1" applyFill="1" applyBorder="1" applyAlignment="1">
      <alignment horizontal="center" vertical="center" shrinkToFit="1"/>
      <protection/>
    </xf>
    <xf numFmtId="49" fontId="3" fillId="0" borderId="59" xfId="61" applyNumberFormat="1" applyFont="1" applyFill="1" applyBorder="1" applyAlignment="1">
      <alignment horizontal="left" vertical="center" wrapText="1"/>
      <protection/>
    </xf>
    <xf numFmtId="49" fontId="3" fillId="0" borderId="65" xfId="61" applyNumberFormat="1" applyFont="1" applyFill="1" applyBorder="1" applyAlignment="1">
      <alignment horizontal="left" vertical="top" wrapText="1" shrinkToFit="1"/>
      <protection/>
    </xf>
    <xf numFmtId="49" fontId="3" fillId="0" borderId="66" xfId="61" applyNumberFormat="1" applyFont="1" applyFill="1" applyBorder="1" applyAlignment="1">
      <alignment horizontal="left" vertical="top" wrapText="1" shrinkToFit="1"/>
      <protection/>
    </xf>
    <xf numFmtId="49" fontId="3" fillId="0" borderId="67" xfId="61" applyNumberFormat="1" applyFont="1" applyFill="1" applyBorder="1" applyAlignment="1">
      <alignment horizontal="left" vertical="top" wrapText="1" shrinkToFit="1"/>
      <protection/>
    </xf>
    <xf numFmtId="49" fontId="3" fillId="0" borderId="34" xfId="61" applyNumberFormat="1" applyFont="1" applyFill="1" applyBorder="1" applyAlignment="1">
      <alignment horizontal="left" vertical="center" wrapText="1"/>
      <protection/>
    </xf>
    <xf numFmtId="49" fontId="3" fillId="0" borderId="76" xfId="61" applyNumberFormat="1" applyFont="1" applyFill="1" applyBorder="1" applyAlignment="1">
      <alignment horizontal="left" vertical="top" wrapText="1" shrinkToFit="1"/>
      <protection/>
    </xf>
    <xf numFmtId="49" fontId="3" fillId="0" borderId="0" xfId="61" applyNumberFormat="1" applyFont="1" applyFill="1" applyBorder="1" applyAlignment="1">
      <alignment horizontal="left" vertical="top" wrapText="1" shrinkToFit="1"/>
      <protection/>
    </xf>
    <xf numFmtId="49" fontId="3" fillId="0" borderId="13" xfId="61" applyNumberFormat="1" applyFont="1" applyFill="1" applyBorder="1" applyAlignment="1">
      <alignment horizontal="left" vertical="top" wrapText="1" shrinkToFit="1"/>
      <protection/>
    </xf>
    <xf numFmtId="49" fontId="3" fillId="0" borderId="77" xfId="61" applyNumberFormat="1" applyFont="1" applyFill="1" applyBorder="1" applyAlignment="1">
      <alignment horizontal="left" vertical="top" shrinkToFit="1"/>
      <protection/>
    </xf>
    <xf numFmtId="49" fontId="3" fillId="0" borderId="78" xfId="61" applyNumberFormat="1" applyFont="1" applyFill="1" applyBorder="1" applyAlignment="1">
      <alignment horizontal="center" vertical="center" shrinkToFit="1"/>
      <protection/>
    </xf>
    <xf numFmtId="49" fontId="3" fillId="0" borderId="79" xfId="61" applyNumberFormat="1" applyFont="1" applyFill="1" applyBorder="1" applyAlignment="1">
      <alignment horizontal="center" vertical="center" shrinkToFit="1"/>
      <protection/>
    </xf>
    <xf numFmtId="49" fontId="3" fillId="0" borderId="80" xfId="61" applyNumberFormat="1" applyFont="1" applyFill="1" applyBorder="1" applyAlignment="1">
      <alignment vertical="center" shrinkToFit="1"/>
      <protection/>
    </xf>
    <xf numFmtId="49" fontId="3" fillId="0" borderId="81" xfId="61" applyNumberFormat="1" applyFont="1" applyFill="1" applyBorder="1" applyAlignment="1">
      <alignment horizontal="left" vertical="top" wrapText="1"/>
      <protection/>
    </xf>
    <xf numFmtId="49" fontId="3" fillId="0" borderId="82" xfId="61" applyNumberFormat="1" applyFont="1" applyFill="1" applyBorder="1" applyAlignment="1">
      <alignment horizontal="left" vertical="top" shrinkToFit="1"/>
      <protection/>
    </xf>
    <xf numFmtId="49" fontId="3" fillId="0" borderId="83" xfId="61" applyNumberFormat="1" applyFont="1" applyFill="1" applyBorder="1" applyAlignment="1">
      <alignment vertical="center" shrinkToFit="1"/>
      <protection/>
    </xf>
    <xf numFmtId="0" fontId="15" fillId="0" borderId="29" xfId="61" applyFont="1" applyFill="1" applyBorder="1">
      <alignment/>
      <protection/>
    </xf>
    <xf numFmtId="49" fontId="3" fillId="0" borderId="84" xfId="61" applyNumberFormat="1" applyFont="1" applyFill="1" applyBorder="1" applyAlignment="1">
      <alignment horizontal="left" vertical="top" shrinkToFit="1"/>
      <protection/>
    </xf>
    <xf numFmtId="38" fontId="6" fillId="0" borderId="0" xfId="61" applyNumberFormat="1" applyFont="1" applyFill="1" applyBorder="1" applyAlignment="1">
      <alignment horizontal="right" vertical="center"/>
      <protection/>
    </xf>
    <xf numFmtId="0" fontId="3" fillId="0" borderId="0" xfId="61" applyFont="1" applyFill="1" applyBorder="1" applyAlignment="1">
      <alignment horizontal="left" vertical="center"/>
      <protection/>
    </xf>
    <xf numFmtId="0" fontId="3" fillId="0" borderId="0" xfId="61" applyFont="1" applyFill="1" applyBorder="1" applyAlignment="1">
      <alignment vertical="center" shrinkToFit="1"/>
      <protection/>
    </xf>
    <xf numFmtId="3" fontId="11" fillId="0" borderId="0" xfId="61" applyNumberFormat="1" applyFont="1" applyFill="1" applyBorder="1" applyAlignment="1">
      <alignment horizontal="right" vertical="center" wrapText="1"/>
      <protection/>
    </xf>
    <xf numFmtId="176" fontId="6" fillId="0" borderId="0" xfId="61" applyNumberFormat="1" applyFont="1" applyFill="1" applyBorder="1" applyAlignment="1">
      <alignment horizontal="right" vertical="center"/>
      <protection/>
    </xf>
    <xf numFmtId="0" fontId="8" fillId="0" borderId="0" xfId="61" applyFont="1" applyFill="1" applyBorder="1" applyAlignment="1">
      <alignment horizontal="right" vertical="center"/>
      <protection/>
    </xf>
    <xf numFmtId="38" fontId="6" fillId="0" borderId="0" xfId="50" applyFont="1" applyFill="1" applyBorder="1" applyAlignment="1">
      <alignment horizontal="right" vertical="center"/>
    </xf>
    <xf numFmtId="176" fontId="8" fillId="0" borderId="0" xfId="61" applyNumberFormat="1" applyFont="1" applyFill="1" applyBorder="1" applyAlignment="1">
      <alignment horizontal="right" vertical="center"/>
      <protection/>
    </xf>
    <xf numFmtId="0" fontId="6" fillId="0" borderId="0" xfId="61" applyFont="1" applyFill="1" applyBorder="1" applyAlignment="1">
      <alignment horizontal="left" vertical="center" wrapText="1"/>
      <protection/>
    </xf>
    <xf numFmtId="38" fontId="8" fillId="0" borderId="0" xfId="61" applyNumberFormat="1" applyFont="1" applyFill="1" applyBorder="1" applyAlignment="1">
      <alignment horizontal="right" vertical="center"/>
      <protection/>
    </xf>
    <xf numFmtId="56" fontId="6" fillId="0" borderId="0" xfId="61" applyNumberFormat="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20" fontId="6" fillId="0" borderId="0" xfId="61" applyNumberFormat="1" applyFont="1" applyFill="1" applyBorder="1" applyAlignment="1">
      <alignment horizontal="right" vertical="center"/>
      <protection/>
    </xf>
    <xf numFmtId="0" fontId="6" fillId="0" borderId="0" xfId="61" applyFont="1" applyFill="1" applyBorder="1" applyAlignment="1">
      <alignment vertical="top" shrinkToFit="1"/>
      <protection/>
    </xf>
    <xf numFmtId="0" fontId="6" fillId="0" borderId="0" xfId="61" applyFont="1" applyFill="1" applyBorder="1" applyAlignment="1">
      <alignment vertical="top" wrapText="1"/>
      <protection/>
    </xf>
    <xf numFmtId="0" fontId="6" fillId="0" borderId="0" xfId="61" applyFont="1" applyFill="1" applyBorder="1" applyAlignment="1">
      <alignment horizontal="right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20" fontId="6" fillId="0" borderId="0" xfId="61" applyNumberFormat="1" applyFont="1" applyFill="1" applyBorder="1" applyAlignment="1">
      <alignment vertical="top"/>
      <protection/>
    </xf>
    <xf numFmtId="0" fontId="6" fillId="0" borderId="0" xfId="61" applyFont="1" applyFill="1" applyBorder="1" applyAlignment="1">
      <alignment horizontal="left" vertical="top" shrinkToFit="1"/>
      <protection/>
    </xf>
    <xf numFmtId="0" fontId="6" fillId="0" borderId="0" xfId="61" applyFont="1" applyFill="1" applyBorder="1" applyAlignment="1">
      <alignment horizontal="left" vertical="top" wrapText="1"/>
      <protection/>
    </xf>
    <xf numFmtId="177" fontId="3" fillId="0" borderId="12" xfId="61" applyNumberFormat="1" applyFont="1" applyFill="1" applyBorder="1" applyAlignment="1">
      <alignment horizontal="center" vertical="center"/>
      <protection/>
    </xf>
    <xf numFmtId="177" fontId="3" fillId="0" borderId="14" xfId="61" applyNumberFormat="1" applyFont="1" applyFill="1" applyBorder="1" applyAlignment="1">
      <alignment horizontal="center" vertical="center"/>
      <protection/>
    </xf>
    <xf numFmtId="49" fontId="3" fillId="0" borderId="11" xfId="61" applyNumberFormat="1" applyFont="1" applyFill="1" applyBorder="1" applyAlignment="1">
      <alignment horizontal="center" vertical="center"/>
      <protection/>
    </xf>
    <xf numFmtId="49" fontId="3" fillId="0" borderId="85" xfId="61" applyNumberFormat="1" applyFont="1" applyFill="1" applyBorder="1" applyAlignment="1">
      <alignment horizontal="center" vertical="center"/>
      <protection/>
    </xf>
    <xf numFmtId="49" fontId="3" fillId="0" borderId="12" xfId="61" applyNumberFormat="1" applyFont="1" applyFill="1" applyBorder="1" applyAlignment="1">
      <alignment horizontal="center" vertical="center" shrinkToFit="1"/>
      <protection/>
    </xf>
    <xf numFmtId="49" fontId="3" fillId="0" borderId="86" xfId="61" applyNumberFormat="1" applyFont="1" applyFill="1" applyBorder="1" applyAlignment="1">
      <alignment horizontal="center" vertical="center" shrinkToFit="1"/>
      <protection/>
    </xf>
    <xf numFmtId="49" fontId="3" fillId="0" borderId="12" xfId="61" applyNumberFormat="1" applyFont="1" applyFill="1" applyBorder="1" applyAlignment="1">
      <alignment horizontal="center" vertical="center"/>
      <protection/>
    </xf>
    <xf numFmtId="49" fontId="3" fillId="0" borderId="86" xfId="61" applyNumberFormat="1" applyFont="1" applyFill="1" applyBorder="1" applyAlignment="1">
      <alignment horizontal="center" vertical="center"/>
      <protection/>
    </xf>
    <xf numFmtId="177" fontId="3" fillId="0" borderId="11" xfId="61" applyNumberFormat="1" applyFont="1" applyFill="1" applyBorder="1" applyAlignment="1">
      <alignment horizontal="right" vertical="center"/>
      <protection/>
    </xf>
    <xf numFmtId="177" fontId="3" fillId="0" borderId="14" xfId="61" applyNumberFormat="1" applyFont="1" applyFill="1" applyBorder="1" applyAlignment="1">
      <alignment horizontal="right" vertical="center"/>
      <protection/>
    </xf>
    <xf numFmtId="38" fontId="3" fillId="0" borderId="36" xfId="50" applyFont="1" applyFill="1" applyBorder="1" applyAlignment="1">
      <alignment horizontal="right" vertical="center"/>
    </xf>
    <xf numFmtId="38" fontId="3" fillId="0" borderId="12" xfId="50" applyFont="1" applyFill="1" applyBorder="1" applyAlignment="1">
      <alignment horizontal="right" vertical="center"/>
    </xf>
    <xf numFmtId="0" fontId="3" fillId="0" borderId="40" xfId="61" applyNumberFormat="1" applyFont="1" applyFill="1" applyBorder="1" applyAlignment="1">
      <alignment horizontal="center" vertical="center" wrapText="1"/>
      <protection/>
    </xf>
    <xf numFmtId="0" fontId="3" fillId="0" borderId="25" xfId="61" applyNumberFormat="1" applyFont="1" applyFill="1" applyBorder="1" applyAlignment="1">
      <alignment horizontal="center" vertical="center"/>
      <protection/>
    </xf>
    <xf numFmtId="0" fontId="3" fillId="0" borderId="87" xfId="61" applyNumberFormat="1" applyFont="1" applyFill="1" applyBorder="1" applyAlignment="1">
      <alignment horizontal="center" vertical="center" textRotation="255"/>
      <protection/>
    </xf>
    <xf numFmtId="0" fontId="3" fillId="0" borderId="88" xfId="61" applyNumberFormat="1" applyFont="1" applyFill="1" applyBorder="1" applyAlignment="1">
      <alignment horizontal="center" vertical="center" textRotation="255"/>
      <protection/>
    </xf>
    <xf numFmtId="0" fontId="3" fillId="0" borderId="89" xfId="61" applyNumberFormat="1" applyFont="1" applyFill="1" applyBorder="1" applyAlignment="1">
      <alignment horizontal="center" vertical="center"/>
      <protection/>
    </xf>
    <xf numFmtId="0" fontId="3" fillId="0" borderId="90" xfId="61" applyNumberFormat="1" applyFont="1" applyFill="1" applyBorder="1" applyAlignment="1">
      <alignment horizontal="center" vertical="center"/>
      <protection/>
    </xf>
    <xf numFmtId="0" fontId="3" fillId="0" borderId="89" xfId="61" applyNumberFormat="1" applyFont="1" applyFill="1" applyBorder="1" applyAlignment="1">
      <alignment horizontal="center"/>
      <protection/>
    </xf>
    <xf numFmtId="0" fontId="3" fillId="0" borderId="90" xfId="61" applyNumberFormat="1" applyFont="1" applyFill="1" applyBorder="1" applyAlignment="1">
      <alignment horizontal="center"/>
      <protection/>
    </xf>
    <xf numFmtId="0" fontId="3" fillId="0" borderId="91" xfId="61" applyNumberFormat="1" applyFont="1" applyFill="1" applyBorder="1" applyAlignment="1">
      <alignment horizontal="center" vertical="center" textRotation="255"/>
      <protection/>
    </xf>
    <xf numFmtId="0" fontId="3" fillId="0" borderId="35" xfId="61" applyNumberFormat="1" applyFont="1" applyFill="1" applyBorder="1" applyAlignment="1">
      <alignment horizontal="center" vertical="center" textRotation="255"/>
      <protection/>
    </xf>
    <xf numFmtId="0" fontId="3" fillId="0" borderId="92" xfId="61" applyNumberFormat="1" applyFont="1" applyFill="1" applyBorder="1" applyAlignment="1">
      <alignment horizontal="center" vertical="center" textRotation="255"/>
      <protection/>
    </xf>
    <xf numFmtId="0" fontId="3" fillId="0" borderId="93" xfId="61" applyNumberFormat="1" applyFont="1" applyFill="1" applyBorder="1" applyAlignment="1">
      <alignment horizontal="center" vertical="center"/>
      <protection/>
    </xf>
    <xf numFmtId="0" fontId="3" fillId="0" borderId="14" xfId="61" applyNumberFormat="1" applyFont="1" applyFill="1" applyBorder="1" applyAlignment="1">
      <alignment horizontal="center" vertical="center"/>
      <protection/>
    </xf>
    <xf numFmtId="0" fontId="3" fillId="0" borderId="94" xfId="61" applyNumberFormat="1" applyFont="1" applyFill="1" applyBorder="1" applyAlignment="1">
      <alignment horizontal="center" vertical="center" wrapText="1"/>
      <protection/>
    </xf>
    <xf numFmtId="0" fontId="3" fillId="0" borderId="95" xfId="61" applyNumberFormat="1" applyFont="1" applyFill="1" applyBorder="1" applyAlignment="1">
      <alignment horizontal="center" vertical="center"/>
      <protection/>
    </xf>
    <xf numFmtId="0" fontId="3" fillId="0" borderId="93" xfId="50" applyNumberFormat="1" applyFont="1" applyFill="1" applyBorder="1" applyAlignment="1">
      <alignment horizontal="center" vertical="center"/>
    </xf>
    <xf numFmtId="0" fontId="3" fillId="0" borderId="14" xfId="50" applyNumberFormat="1" applyFont="1" applyFill="1" applyBorder="1" applyAlignment="1">
      <alignment horizontal="center" vertical="center"/>
    </xf>
    <xf numFmtId="0" fontId="6" fillId="0" borderId="93" xfId="61" applyNumberFormat="1" applyFont="1" applyFill="1" applyBorder="1" applyAlignment="1">
      <alignment horizontal="center" vertical="center"/>
      <protection/>
    </xf>
    <xf numFmtId="49" fontId="3" fillId="0" borderId="89" xfId="61" applyNumberFormat="1" applyFont="1" applyFill="1" applyBorder="1" applyAlignment="1">
      <alignment horizontal="center" vertical="center"/>
      <protection/>
    </xf>
    <xf numFmtId="0" fontId="3" fillId="0" borderId="38" xfId="61" applyFont="1" applyFill="1" applyBorder="1" applyAlignment="1">
      <alignment horizontal="center" vertical="center"/>
      <protection/>
    </xf>
    <xf numFmtId="0" fontId="3" fillId="0" borderId="90" xfId="61" applyFont="1" applyFill="1" applyBorder="1" applyAlignment="1">
      <alignment horizontal="center" vertical="center"/>
      <protection/>
    </xf>
    <xf numFmtId="49" fontId="3" fillId="0" borderId="96" xfId="61" applyNumberFormat="1" applyFont="1" applyFill="1" applyBorder="1" applyAlignment="1">
      <alignment horizontal="center" vertical="center" textRotation="255"/>
      <protection/>
    </xf>
    <xf numFmtId="49" fontId="3" fillId="0" borderId="97" xfId="61" applyNumberFormat="1" applyFont="1" applyFill="1" applyBorder="1" applyAlignment="1">
      <alignment horizontal="center" vertical="center" textRotation="255"/>
      <protection/>
    </xf>
    <xf numFmtId="49" fontId="3" fillId="0" borderId="98" xfId="61" applyNumberFormat="1" applyFont="1" applyFill="1" applyBorder="1" applyAlignment="1">
      <alignment horizontal="center" vertical="center" textRotation="255"/>
      <protection/>
    </xf>
    <xf numFmtId="49" fontId="3" fillId="0" borderId="36" xfId="61" applyNumberFormat="1" applyFont="1" applyFill="1" applyBorder="1" applyAlignment="1">
      <alignment horizontal="center" vertical="center"/>
      <protection/>
    </xf>
    <xf numFmtId="49" fontId="3" fillId="0" borderId="40" xfId="61" applyNumberFormat="1" applyFont="1" applyFill="1" applyBorder="1" applyAlignment="1">
      <alignment horizontal="center" vertical="center" wrapText="1"/>
      <protection/>
    </xf>
    <xf numFmtId="49" fontId="3" fillId="0" borderId="25" xfId="61" applyNumberFormat="1" applyFont="1" applyFill="1" applyBorder="1" applyAlignment="1">
      <alignment horizontal="center" vertical="center"/>
      <protection/>
    </xf>
    <xf numFmtId="49" fontId="3" fillId="0" borderId="91" xfId="61" applyNumberFormat="1" applyFont="1" applyFill="1" applyBorder="1" applyAlignment="1">
      <alignment horizontal="center" vertical="center" textRotation="255"/>
      <protection/>
    </xf>
    <xf numFmtId="49" fontId="3" fillId="0" borderId="87" xfId="61" applyNumberFormat="1" applyFont="1" applyFill="1" applyBorder="1" applyAlignment="1">
      <alignment horizontal="center" vertical="center" textRotation="255"/>
      <protection/>
    </xf>
    <xf numFmtId="49" fontId="3" fillId="0" borderId="88" xfId="61" applyNumberFormat="1" applyFont="1" applyFill="1" applyBorder="1" applyAlignment="1">
      <alignment horizontal="center" vertical="center" textRotation="255"/>
      <protection/>
    </xf>
    <xf numFmtId="49" fontId="3" fillId="0" borderId="35" xfId="61" applyNumberFormat="1" applyFont="1" applyFill="1" applyBorder="1" applyAlignment="1">
      <alignment horizontal="center" vertical="center" textRotation="255"/>
      <protection/>
    </xf>
    <xf numFmtId="49" fontId="3" fillId="0" borderId="92" xfId="61" applyNumberFormat="1" applyFont="1" applyFill="1" applyBorder="1" applyAlignment="1">
      <alignment horizontal="center" vertical="center" textRotation="255"/>
      <protection/>
    </xf>
    <xf numFmtId="49" fontId="3" fillId="0" borderId="93" xfId="61" applyNumberFormat="1" applyFont="1" applyFill="1" applyBorder="1" applyAlignment="1">
      <alignment horizontal="center" vertical="center"/>
      <protection/>
    </xf>
    <xf numFmtId="49" fontId="3" fillId="0" borderId="14" xfId="61" applyNumberFormat="1" applyFont="1" applyFill="1" applyBorder="1" applyAlignment="1">
      <alignment horizontal="center" vertical="center"/>
      <protection/>
    </xf>
    <xf numFmtId="49" fontId="3" fillId="0" borderId="93" xfId="61" applyNumberFormat="1" applyFont="1" applyFill="1" applyBorder="1" applyAlignment="1">
      <alignment horizontal="center" vertical="center" shrinkToFit="1"/>
      <protection/>
    </xf>
    <xf numFmtId="49" fontId="3" fillId="0" borderId="14" xfId="61" applyNumberFormat="1" applyFont="1" applyFill="1" applyBorder="1" applyAlignment="1">
      <alignment horizontal="center" vertical="center" shrinkToFit="1"/>
      <protection/>
    </xf>
    <xf numFmtId="49" fontId="3" fillId="0" borderId="93" xfId="61" applyNumberFormat="1" applyFont="1" applyFill="1" applyBorder="1" applyAlignment="1">
      <alignment horizontal="center" vertical="center" wrapText="1"/>
      <protection/>
    </xf>
    <xf numFmtId="49" fontId="3" fillId="0" borderId="90" xfId="61" applyNumberFormat="1" applyFont="1" applyFill="1" applyBorder="1" applyAlignment="1">
      <alignment horizontal="center" vertical="center"/>
      <protection/>
    </xf>
    <xf numFmtId="49" fontId="3" fillId="0" borderId="78" xfId="61" applyNumberFormat="1" applyFont="1" applyFill="1" applyBorder="1" applyAlignment="1">
      <alignment horizontal="center" vertical="center"/>
      <protection/>
    </xf>
    <xf numFmtId="49" fontId="3" fillId="0" borderId="38" xfId="61" applyNumberFormat="1" applyFont="1" applyFill="1" applyBorder="1" applyAlignment="1">
      <alignment horizontal="center" vertical="center"/>
      <protection/>
    </xf>
    <xf numFmtId="179" fontId="3" fillId="0" borderId="96" xfId="61" applyNumberFormat="1" applyFont="1" applyFill="1" applyBorder="1" applyAlignment="1">
      <alignment horizontal="center" vertical="center"/>
      <protection/>
    </xf>
    <xf numFmtId="179" fontId="3" fillId="0" borderId="94" xfId="61" applyNumberFormat="1" applyFont="1" applyFill="1" applyBorder="1" applyAlignment="1">
      <alignment horizontal="center" vertical="center"/>
      <protection/>
    </xf>
    <xf numFmtId="49" fontId="3" fillId="0" borderId="99" xfId="61" applyNumberFormat="1" applyFont="1" applyFill="1" applyBorder="1" applyAlignment="1">
      <alignment horizontal="left" vertical="top" wrapText="1"/>
      <protection/>
    </xf>
    <xf numFmtId="49" fontId="3" fillId="0" borderId="100" xfId="61" applyNumberFormat="1" applyFont="1" applyFill="1" applyBorder="1" applyAlignment="1">
      <alignment horizontal="left" vertical="top" wrapText="1"/>
      <protection/>
    </xf>
    <xf numFmtId="49" fontId="3" fillId="0" borderId="101" xfId="61" applyNumberFormat="1" applyFont="1" applyFill="1" applyBorder="1" applyAlignment="1">
      <alignment horizontal="left" vertical="top" wrapText="1"/>
      <protection/>
    </xf>
    <xf numFmtId="179" fontId="3" fillId="0" borderId="98" xfId="61" applyNumberFormat="1" applyFont="1" applyFill="1" applyBorder="1" applyAlignment="1">
      <alignment horizontal="center" vertical="center"/>
      <protection/>
    </xf>
    <xf numFmtId="179" fontId="3" fillId="0" borderId="30" xfId="61" applyNumberFormat="1" applyFont="1" applyFill="1" applyBorder="1" applyAlignment="1">
      <alignment horizontal="center" vertical="center"/>
      <protection/>
    </xf>
    <xf numFmtId="0" fontId="15" fillId="0" borderId="83" xfId="61" applyFont="1" applyFill="1" applyBorder="1" applyAlignment="1">
      <alignment horizontal="center"/>
      <protection/>
    </xf>
    <xf numFmtId="0" fontId="15" fillId="0" borderId="102" xfId="61" applyFont="1" applyFill="1" applyBorder="1" applyAlignment="1">
      <alignment horizontal="center"/>
      <protection/>
    </xf>
    <xf numFmtId="0" fontId="15" fillId="0" borderId="30" xfId="61" applyFont="1" applyFill="1" applyBorder="1" applyAlignment="1">
      <alignment horizontal="center"/>
      <protection/>
    </xf>
    <xf numFmtId="49" fontId="3" fillId="0" borderId="103" xfId="61" applyNumberFormat="1" applyFont="1" applyFill="1" applyBorder="1" applyAlignment="1">
      <alignment horizontal="center" vertical="center" textRotation="255"/>
      <protection/>
    </xf>
    <xf numFmtId="0" fontId="3" fillId="0" borderId="87" xfId="61" applyFont="1" applyFill="1" applyBorder="1" applyAlignment="1">
      <alignment horizontal="center" vertical="center" textRotation="255"/>
      <protection/>
    </xf>
    <xf numFmtId="0" fontId="3" fillId="0" borderId="88" xfId="61" applyFont="1" applyFill="1" applyBorder="1" applyAlignment="1">
      <alignment horizontal="center" vertical="center" textRotation="255"/>
      <protection/>
    </xf>
    <xf numFmtId="49" fontId="3" fillId="0" borderId="65" xfId="61" applyNumberFormat="1" applyFont="1" applyFill="1" applyBorder="1" applyAlignment="1">
      <alignment horizontal="center" vertical="top" wrapText="1"/>
      <protection/>
    </xf>
    <xf numFmtId="49" fontId="3" fillId="0" borderId="66" xfId="61" applyNumberFormat="1" applyFont="1" applyFill="1" applyBorder="1" applyAlignment="1">
      <alignment horizontal="center" vertical="top" wrapText="1"/>
      <protection/>
    </xf>
    <xf numFmtId="49" fontId="3" fillId="0" borderId="67" xfId="61" applyNumberFormat="1" applyFont="1" applyFill="1" applyBorder="1" applyAlignment="1">
      <alignment horizontal="center" vertical="top" wrapText="1"/>
      <protection/>
    </xf>
    <xf numFmtId="49" fontId="3" fillId="0" borderId="65" xfId="61" applyNumberFormat="1" applyFont="1" applyFill="1" applyBorder="1" applyAlignment="1">
      <alignment horizontal="left" vertical="top" wrapText="1"/>
      <protection/>
    </xf>
    <xf numFmtId="49" fontId="3" fillId="0" borderId="66" xfId="61" applyNumberFormat="1" applyFont="1" applyFill="1" applyBorder="1" applyAlignment="1">
      <alignment horizontal="left" vertical="top" wrapText="1"/>
      <protection/>
    </xf>
    <xf numFmtId="49" fontId="3" fillId="0" borderId="67" xfId="61" applyNumberFormat="1" applyFont="1" applyFill="1" applyBorder="1" applyAlignment="1">
      <alignment horizontal="left" vertical="top" wrapText="1"/>
      <protection/>
    </xf>
    <xf numFmtId="49" fontId="3" fillId="0" borderId="65" xfId="61" applyNumberFormat="1" applyFont="1" applyFill="1" applyBorder="1" applyAlignment="1">
      <alignment horizontal="left" vertical="top" wrapText="1" shrinkToFit="1"/>
      <protection/>
    </xf>
    <xf numFmtId="49" fontId="3" fillId="0" borderId="66" xfId="61" applyNumberFormat="1" applyFont="1" applyFill="1" applyBorder="1" applyAlignment="1">
      <alignment horizontal="left" vertical="top" wrapText="1" shrinkToFit="1"/>
      <protection/>
    </xf>
    <xf numFmtId="49" fontId="3" fillId="0" borderId="67" xfId="61" applyNumberFormat="1" applyFont="1" applyFill="1" applyBorder="1" applyAlignment="1">
      <alignment horizontal="left" vertical="top" wrapText="1" shrinkToFit="1"/>
      <protection/>
    </xf>
    <xf numFmtId="49" fontId="3" fillId="0" borderId="104" xfId="61" applyNumberFormat="1" applyFont="1" applyFill="1" applyBorder="1" applyAlignment="1">
      <alignment horizontal="center" vertical="top" wrapText="1"/>
      <protection/>
    </xf>
    <xf numFmtId="49" fontId="3" fillId="0" borderId="105" xfId="61" applyNumberFormat="1" applyFont="1" applyFill="1" applyBorder="1" applyAlignment="1">
      <alignment horizontal="center" vertical="top" wrapText="1"/>
      <protection/>
    </xf>
    <xf numFmtId="49" fontId="3" fillId="0" borderId="106" xfId="61" applyNumberFormat="1" applyFont="1" applyFill="1" applyBorder="1" applyAlignment="1">
      <alignment horizontal="center" vertical="top" wrapText="1"/>
      <protection/>
    </xf>
    <xf numFmtId="49" fontId="3" fillId="0" borderId="39" xfId="61" applyNumberFormat="1" applyFont="1" applyFill="1" applyBorder="1" applyAlignment="1">
      <alignment horizontal="center" vertical="center"/>
      <protection/>
    </xf>
    <xf numFmtId="49" fontId="3" fillId="0" borderId="107" xfId="61" applyNumberFormat="1" applyFont="1" applyFill="1" applyBorder="1" applyAlignment="1">
      <alignment horizontal="center" vertical="center"/>
      <protection/>
    </xf>
    <xf numFmtId="49" fontId="3" fillId="0" borderId="108" xfId="61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142</xdr:row>
      <xdr:rowOff>104775</xdr:rowOff>
    </xdr:from>
    <xdr:to>
      <xdr:col>5</xdr:col>
      <xdr:colOff>1181100</xdr:colOff>
      <xdr:row>143</xdr:row>
      <xdr:rowOff>247650</xdr:rowOff>
    </xdr:to>
    <xdr:sp>
      <xdr:nvSpPr>
        <xdr:cNvPr id="1" name="右矢印 1"/>
        <xdr:cNvSpPr>
          <a:spLocks/>
        </xdr:cNvSpPr>
      </xdr:nvSpPr>
      <xdr:spPr>
        <a:xfrm>
          <a:off x="3800475" y="25260300"/>
          <a:ext cx="514350" cy="466725"/>
        </a:xfrm>
        <a:prstGeom prst="rightArrow">
          <a:avLst>
            <a:gd name="adj" fmla="val 924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1266825</xdr:colOff>
      <xdr:row>139</xdr:row>
      <xdr:rowOff>161925</xdr:rowOff>
    </xdr:from>
    <xdr:to>
      <xdr:col>10</xdr:col>
      <xdr:colOff>609600</xdr:colOff>
      <xdr:row>146</xdr:row>
      <xdr:rowOff>180975</xdr:rowOff>
    </xdr:to>
    <xdr:sp>
      <xdr:nvSpPr>
        <xdr:cNvPr id="2" name="正方形/長方形 2"/>
        <xdr:cNvSpPr>
          <a:spLocks/>
        </xdr:cNvSpPr>
      </xdr:nvSpPr>
      <xdr:spPr>
        <a:xfrm>
          <a:off x="4400550" y="24479250"/>
          <a:ext cx="5276850" cy="21526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219075</xdr:colOff>
      <xdr:row>139</xdr:row>
      <xdr:rowOff>114300</xdr:rowOff>
    </xdr:from>
    <xdr:to>
      <xdr:col>5</xdr:col>
      <xdr:colOff>561975</xdr:colOff>
      <xdr:row>146</xdr:row>
      <xdr:rowOff>142875</xdr:rowOff>
    </xdr:to>
    <xdr:sp>
      <xdr:nvSpPr>
        <xdr:cNvPr id="3" name="正方形/長方形 3"/>
        <xdr:cNvSpPr>
          <a:spLocks/>
        </xdr:cNvSpPr>
      </xdr:nvSpPr>
      <xdr:spPr>
        <a:xfrm>
          <a:off x="828675" y="24431625"/>
          <a:ext cx="2867025" cy="21621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8"/>
  <sheetViews>
    <sheetView view="pageBreakPreview" zoomScaleSheetLayoutView="100" zoomScalePageLayoutView="0" workbookViewId="0" topLeftCell="A1">
      <selection activeCell="Q40" sqref="Q40"/>
    </sheetView>
  </sheetViews>
  <sheetFormatPr defaultColWidth="9.140625" defaultRowHeight="18" customHeight="1"/>
  <cols>
    <col min="1" max="1" width="3.7109375" style="69" customWidth="1"/>
    <col min="2" max="2" width="4.140625" style="69" customWidth="1"/>
    <col min="3" max="3" width="4.57421875" style="69" customWidth="1"/>
    <col min="4" max="4" width="3.7109375" style="69" customWidth="1"/>
    <col min="5" max="5" width="3.28125" style="69" customWidth="1"/>
    <col min="6" max="6" width="4.140625" style="69" customWidth="1"/>
    <col min="7" max="7" width="3.57421875" style="69" customWidth="1"/>
    <col min="8" max="8" width="4.8515625" style="69" customWidth="1"/>
    <col min="9" max="9" width="4.140625" style="69" customWidth="1"/>
    <col min="10" max="12" width="4.28125" style="69" customWidth="1"/>
    <col min="13" max="23" width="3.57421875" style="69" customWidth="1"/>
    <col min="24" max="24" width="4.140625" style="69" customWidth="1"/>
    <col min="25" max="26" width="3.57421875" style="69" customWidth="1"/>
    <col min="27" max="16384" width="9.00390625" style="69" customWidth="1"/>
  </cols>
  <sheetData>
    <row r="1" spans="1:25" s="67" customFormat="1" ht="21.75" customHeight="1">
      <c r="A1" s="361" t="s">
        <v>333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66"/>
      <c r="Y1" s="66"/>
    </row>
    <row r="2" spans="15:26" s="68" customFormat="1" ht="15.75" customHeight="1">
      <c r="O2" s="68" t="s">
        <v>334</v>
      </c>
      <c r="P2" s="69"/>
      <c r="Q2" s="69"/>
      <c r="R2" s="69"/>
      <c r="Z2" s="69"/>
    </row>
    <row r="3" spans="15:26" s="68" customFormat="1" ht="15.75" customHeight="1">
      <c r="O3" s="68" t="s">
        <v>335</v>
      </c>
      <c r="Z3" s="69"/>
    </row>
    <row r="4" s="68" customFormat="1" ht="15.75" customHeight="1">
      <c r="Z4" s="69"/>
    </row>
    <row r="5" ht="18.75" customHeight="1">
      <c r="A5" s="69" t="s">
        <v>336</v>
      </c>
    </row>
    <row r="6" spans="2:23" ht="30" customHeight="1">
      <c r="B6" s="355">
        <v>40613</v>
      </c>
      <c r="C6" s="356"/>
      <c r="D6" s="362">
        <v>0.6152777777777778</v>
      </c>
      <c r="E6" s="362"/>
      <c r="G6" s="363" t="s">
        <v>337</v>
      </c>
      <c r="H6" s="363"/>
      <c r="I6" s="364" t="s">
        <v>338</v>
      </c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</row>
    <row r="7" spans="2:26" s="72" customFormat="1" ht="45.75" customHeight="1">
      <c r="B7" s="355"/>
      <c r="C7" s="356"/>
      <c r="G7" s="358" t="s">
        <v>339</v>
      </c>
      <c r="H7" s="358"/>
      <c r="I7" s="359" t="s">
        <v>340</v>
      </c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59"/>
      <c r="Z7" s="69"/>
    </row>
    <row r="8" spans="2:26" s="72" customFormat="1" ht="42.75" customHeight="1">
      <c r="B8" s="70"/>
      <c r="C8" s="71"/>
      <c r="G8" s="358" t="s">
        <v>341</v>
      </c>
      <c r="H8" s="358"/>
      <c r="I8" s="359" t="s">
        <v>342</v>
      </c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Z8" s="69"/>
    </row>
    <row r="9" spans="7:15" ht="15.75" customHeight="1">
      <c r="G9" s="72" t="s">
        <v>343</v>
      </c>
      <c r="H9" s="72"/>
      <c r="I9" s="72"/>
      <c r="J9" s="72"/>
      <c r="K9" s="72"/>
      <c r="L9" s="72"/>
      <c r="M9" s="72"/>
      <c r="N9" s="72"/>
      <c r="O9" s="72"/>
    </row>
    <row r="10" spans="4:15" ht="15.75" customHeight="1">
      <c r="D10" s="357">
        <v>0.6173611111111111</v>
      </c>
      <c r="E10" s="360"/>
      <c r="G10" s="72" t="s">
        <v>344</v>
      </c>
      <c r="H10" s="72"/>
      <c r="I10" s="72"/>
      <c r="J10" s="72"/>
      <c r="K10" s="72"/>
      <c r="L10" s="72"/>
      <c r="M10" s="72"/>
      <c r="N10" s="72"/>
      <c r="O10" s="72"/>
    </row>
    <row r="11" spans="2:15" ht="15.75" customHeight="1">
      <c r="B11" s="355">
        <v>40614</v>
      </c>
      <c r="C11" s="356"/>
      <c r="D11" s="357">
        <v>0.8472222222222222</v>
      </c>
      <c r="E11" s="360"/>
      <c r="G11" s="72" t="s">
        <v>345</v>
      </c>
      <c r="H11" s="72"/>
      <c r="I11" s="72"/>
      <c r="J11" s="72"/>
      <c r="K11" s="72"/>
      <c r="L11" s="72"/>
      <c r="M11" s="72"/>
      <c r="N11" s="72"/>
      <c r="O11" s="72"/>
    </row>
    <row r="12" spans="2:15" ht="15.75" customHeight="1">
      <c r="B12" s="355">
        <v>40615</v>
      </c>
      <c r="C12" s="355"/>
      <c r="D12" s="357">
        <v>0.3125</v>
      </c>
      <c r="E12" s="357"/>
      <c r="G12" s="72" t="s">
        <v>346</v>
      </c>
      <c r="H12" s="72"/>
      <c r="I12" s="72"/>
      <c r="J12" s="72"/>
      <c r="K12" s="72"/>
      <c r="L12" s="72"/>
      <c r="M12" s="72"/>
      <c r="N12" s="72"/>
      <c r="O12" s="72"/>
    </row>
    <row r="13" ht="18.75" customHeight="1">
      <c r="A13" s="74" t="s">
        <v>347</v>
      </c>
    </row>
    <row r="14" ht="15.75" customHeight="1">
      <c r="A14" s="69" t="s">
        <v>348</v>
      </c>
    </row>
    <row r="15" spans="2:26" s="72" customFormat="1" ht="15.75" customHeight="1">
      <c r="B15" s="355">
        <v>40613</v>
      </c>
      <c r="C15" s="356"/>
      <c r="D15" s="357">
        <v>0.6152777777777778</v>
      </c>
      <c r="E15" s="357"/>
      <c r="F15" s="72" t="s">
        <v>349</v>
      </c>
      <c r="Z15" s="69"/>
    </row>
    <row r="16" spans="2:26" s="72" customFormat="1" ht="15.75" customHeight="1">
      <c r="B16" s="70"/>
      <c r="C16" s="71"/>
      <c r="D16" s="357">
        <v>0.6152777777777778</v>
      </c>
      <c r="E16" s="357"/>
      <c r="F16" s="72" t="s">
        <v>350</v>
      </c>
      <c r="Z16" s="69"/>
    </row>
    <row r="17" spans="2:26" s="72" customFormat="1" ht="15.75" customHeight="1">
      <c r="B17" s="70"/>
      <c r="C17" s="71"/>
      <c r="D17" s="357">
        <v>0.6152777777777778</v>
      </c>
      <c r="E17" s="357"/>
      <c r="F17" s="72" t="s">
        <v>351</v>
      </c>
      <c r="Z17" s="69"/>
    </row>
    <row r="18" ht="15.75" customHeight="1">
      <c r="A18" s="69" t="s">
        <v>352</v>
      </c>
    </row>
    <row r="19" spans="2:26" s="72" customFormat="1" ht="15.75" customHeight="1">
      <c r="B19" s="72" t="s">
        <v>353</v>
      </c>
      <c r="F19" s="75"/>
      <c r="Z19" s="69"/>
    </row>
    <row r="20" s="72" customFormat="1" ht="15.75" customHeight="1">
      <c r="Z20" s="69"/>
    </row>
    <row r="21" spans="1:7" ht="18.75" customHeight="1">
      <c r="A21" s="69" t="s">
        <v>354</v>
      </c>
      <c r="F21" s="75"/>
      <c r="G21" s="69" t="s">
        <v>355</v>
      </c>
    </row>
    <row r="22" spans="2:26" s="72" customFormat="1" ht="15.75" customHeight="1">
      <c r="B22" s="71" t="s">
        <v>356</v>
      </c>
      <c r="C22" s="354">
        <f>'避難の状況'!D17+'避難の状況'!D26+'避難の状況'!D66+'避難の状況'!D77</f>
        <v>244</v>
      </c>
      <c r="D22" s="354"/>
      <c r="E22" s="76" t="s">
        <v>357</v>
      </c>
      <c r="G22" s="354">
        <f>'避難の状況'!E17+'避難の状況'!E26+'避難の状況'!E66+'避難の状況'!E77</f>
        <v>116960</v>
      </c>
      <c r="H22" s="354"/>
      <c r="I22" s="72" t="s">
        <v>358</v>
      </c>
      <c r="J22" s="76" t="s">
        <v>359</v>
      </c>
      <c r="K22" s="77"/>
      <c r="L22" s="77"/>
      <c r="Z22" s="69"/>
    </row>
    <row r="23" spans="2:26" s="72" customFormat="1" ht="15.75" customHeight="1">
      <c r="B23" s="71"/>
      <c r="C23" s="78"/>
      <c r="D23" s="78"/>
      <c r="G23" s="78"/>
      <c r="H23" s="78"/>
      <c r="J23" s="73"/>
      <c r="K23" s="79"/>
      <c r="L23" s="79"/>
      <c r="Z23" s="80"/>
    </row>
    <row r="24" spans="1:26" ht="18.75" customHeight="1">
      <c r="A24" s="69" t="s">
        <v>360</v>
      </c>
      <c r="E24" s="69" t="s">
        <v>355</v>
      </c>
      <c r="Z24" s="80"/>
    </row>
    <row r="25" spans="1:26" ht="15.75" customHeight="1">
      <c r="A25" s="74" t="s">
        <v>361</v>
      </c>
      <c r="Z25" s="80"/>
    </row>
    <row r="26" spans="2:26" s="72" customFormat="1" ht="15.75" customHeight="1">
      <c r="B26" s="72" t="s">
        <v>362</v>
      </c>
      <c r="E26" s="354">
        <f>'被害の状況(人的被害)'!D19</f>
        <v>220</v>
      </c>
      <c r="F26" s="354"/>
      <c r="G26" s="72" t="s">
        <v>358</v>
      </c>
      <c r="H26" s="72" t="s">
        <v>363</v>
      </c>
      <c r="Z26" s="69"/>
    </row>
    <row r="27" spans="2:26" s="72" customFormat="1" ht="15.75" customHeight="1">
      <c r="B27" s="72" t="s">
        <v>364</v>
      </c>
      <c r="E27" s="354">
        <f>'被害の状況(人的被害)'!D34</f>
        <v>1189</v>
      </c>
      <c r="F27" s="354"/>
      <c r="G27" s="72" t="s">
        <v>358</v>
      </c>
      <c r="H27" s="72" t="s">
        <v>365</v>
      </c>
      <c r="Z27" s="69"/>
    </row>
    <row r="28" spans="2:26" s="72" customFormat="1" ht="15.75" customHeight="1">
      <c r="B28" s="72" t="s">
        <v>366</v>
      </c>
      <c r="E28" s="345">
        <f>'被害の状況(人的被害)'!D46</f>
        <v>127</v>
      </c>
      <c r="F28" s="345"/>
      <c r="G28" s="72" t="s">
        <v>358</v>
      </c>
      <c r="H28" s="72" t="s">
        <v>367</v>
      </c>
      <c r="I28" s="81"/>
      <c r="Z28" s="69"/>
    </row>
    <row r="29" spans="2:26" s="72" customFormat="1" ht="15.75" customHeight="1">
      <c r="B29" s="72" t="s">
        <v>368</v>
      </c>
      <c r="E29" s="354">
        <f>'被害の状況(人的被害)'!D76</f>
        <v>97</v>
      </c>
      <c r="F29" s="354"/>
      <c r="G29" s="72" t="s">
        <v>358</v>
      </c>
      <c r="H29" s="72" t="s">
        <v>369</v>
      </c>
      <c r="I29" s="81"/>
      <c r="Z29" s="69"/>
    </row>
    <row r="30" spans="1:5" ht="15.75" customHeight="1">
      <c r="A30" s="74" t="s">
        <v>370</v>
      </c>
      <c r="E30" s="69" t="s">
        <v>355</v>
      </c>
    </row>
    <row r="31" spans="2:26" s="72" customFormat="1" ht="15.75" customHeight="1">
      <c r="B31" s="72" t="s">
        <v>371</v>
      </c>
      <c r="E31" s="352">
        <f>'被害の状況(住家被害)'!D28</f>
        <v>944</v>
      </c>
      <c r="F31" s="352"/>
      <c r="G31" s="72" t="s">
        <v>372</v>
      </c>
      <c r="H31" s="352">
        <f>'被害の状況(住家被害)'!E28</f>
        <v>105</v>
      </c>
      <c r="I31" s="352"/>
      <c r="J31" s="72" t="s">
        <v>357</v>
      </c>
      <c r="K31" s="352">
        <f>'被害の状況(住家被害)'!F28</f>
        <v>1422</v>
      </c>
      <c r="L31" s="352"/>
      <c r="M31" s="72" t="s">
        <v>358</v>
      </c>
      <c r="O31" s="353" t="s">
        <v>373</v>
      </c>
      <c r="P31" s="353"/>
      <c r="Q31" s="353"/>
      <c r="R31" s="353"/>
      <c r="S31" s="353"/>
      <c r="T31" s="353"/>
      <c r="Z31" s="69"/>
    </row>
    <row r="32" spans="2:26" s="72" customFormat="1" ht="15.75" customHeight="1">
      <c r="B32" s="72" t="s">
        <v>374</v>
      </c>
      <c r="E32" s="352">
        <f>'被害の状況(住家被害)'!D51</f>
        <v>953</v>
      </c>
      <c r="F32" s="352"/>
      <c r="G32" s="72" t="s">
        <v>372</v>
      </c>
      <c r="H32" s="352">
        <f>'被害の状況(住家被害)'!E51</f>
        <v>309</v>
      </c>
      <c r="I32" s="352"/>
      <c r="J32" s="72" t="s">
        <v>357</v>
      </c>
      <c r="K32" s="349">
        <f>'被害の状況(住家被害)'!F51</f>
        <v>60</v>
      </c>
      <c r="L32" s="349"/>
      <c r="M32" s="72" t="s">
        <v>358</v>
      </c>
      <c r="O32" s="353"/>
      <c r="P32" s="353"/>
      <c r="Q32" s="353"/>
      <c r="R32" s="353"/>
      <c r="S32" s="353"/>
      <c r="T32" s="353"/>
      <c r="Z32" s="69"/>
    </row>
    <row r="33" spans="2:26" s="72" customFormat="1" ht="15.75" customHeight="1">
      <c r="B33" s="72" t="s">
        <v>375</v>
      </c>
      <c r="E33" s="352">
        <f>'被害の状況(住家被害)'!D81</f>
        <v>6280</v>
      </c>
      <c r="F33" s="352"/>
      <c r="G33" s="72" t="s">
        <v>372</v>
      </c>
      <c r="H33" s="352">
        <f>'被害の状況(住家被害)'!E81</f>
        <v>2916</v>
      </c>
      <c r="I33" s="352"/>
      <c r="J33" s="72" t="s">
        <v>357</v>
      </c>
      <c r="K33" s="349">
        <f>'被害の状況(住家被害)'!F81</f>
        <v>2183</v>
      </c>
      <c r="L33" s="349"/>
      <c r="M33" s="72" t="s">
        <v>358</v>
      </c>
      <c r="O33" s="353"/>
      <c r="P33" s="353"/>
      <c r="Q33" s="353"/>
      <c r="R33" s="353"/>
      <c r="S33" s="353"/>
      <c r="T33" s="353"/>
      <c r="Z33" s="69"/>
    </row>
    <row r="34" spans="2:26" s="72" customFormat="1" ht="15.75" customHeight="1">
      <c r="B34" s="72" t="s">
        <v>376</v>
      </c>
      <c r="E34" s="349">
        <f>'被害の状況(住家被害)'!D86</f>
        <v>120</v>
      </c>
      <c r="F34" s="349"/>
      <c r="G34" s="72" t="s">
        <v>372</v>
      </c>
      <c r="H34" s="349">
        <f>'被害の状況(住家被害)'!E86</f>
        <v>0</v>
      </c>
      <c r="I34" s="349"/>
      <c r="J34" s="72" t="s">
        <v>357</v>
      </c>
      <c r="K34" s="349">
        <f>'被害の状況(住家被害)'!F86</f>
        <v>0</v>
      </c>
      <c r="L34" s="349"/>
      <c r="M34" s="72" t="s">
        <v>358</v>
      </c>
      <c r="O34" s="353"/>
      <c r="P34" s="353"/>
      <c r="Q34" s="353"/>
      <c r="R34" s="353"/>
      <c r="S34" s="353"/>
      <c r="T34" s="353"/>
      <c r="Z34" s="69"/>
    </row>
    <row r="35" spans="2:26" s="72" customFormat="1" ht="15.75" customHeight="1">
      <c r="B35" s="72" t="s">
        <v>377</v>
      </c>
      <c r="E35" s="349">
        <f>'被害の状況(住家被害)'!D91</f>
        <v>0</v>
      </c>
      <c r="F35" s="349"/>
      <c r="G35" s="72" t="s">
        <v>372</v>
      </c>
      <c r="H35" s="349">
        <f>'被害の状況(住家被害)'!E91</f>
        <v>0</v>
      </c>
      <c r="I35" s="349"/>
      <c r="J35" s="72" t="s">
        <v>357</v>
      </c>
      <c r="K35" s="349">
        <f>'被害の状況(住家被害)'!F91</f>
        <v>0</v>
      </c>
      <c r="L35" s="349"/>
      <c r="M35" s="72" t="s">
        <v>358</v>
      </c>
      <c r="Z35" s="69"/>
    </row>
    <row r="36" spans="1:5" ht="15.75" customHeight="1">
      <c r="A36" s="74" t="s">
        <v>378</v>
      </c>
      <c r="E36" s="69" t="s">
        <v>355</v>
      </c>
    </row>
    <row r="37" spans="2:26" s="72" customFormat="1" ht="15.75" customHeight="1">
      <c r="B37" s="72" t="s">
        <v>379</v>
      </c>
      <c r="E37" s="82"/>
      <c r="F37" s="83">
        <f>'被害の状況(住家被害)'!D120</f>
        <v>464</v>
      </c>
      <c r="G37" s="72" t="s">
        <v>380</v>
      </c>
      <c r="H37" s="72" t="s">
        <v>381</v>
      </c>
      <c r="Z37" s="69"/>
    </row>
    <row r="38" spans="2:26" s="72" customFormat="1" ht="15.75" customHeight="1">
      <c r="B38" s="72" t="s">
        <v>382</v>
      </c>
      <c r="E38" s="350">
        <f>'被害の状況(住家被害)'!D143</f>
        <v>543</v>
      </c>
      <c r="F38" s="350"/>
      <c r="G38" s="72" t="s">
        <v>380</v>
      </c>
      <c r="Z38" s="80"/>
    </row>
    <row r="39" spans="5:26" s="72" customFormat="1" ht="15.75" customHeight="1">
      <c r="E39" s="73"/>
      <c r="F39" s="73"/>
      <c r="Z39" s="68"/>
    </row>
    <row r="40" spans="1:26" ht="18.75" customHeight="1">
      <c r="A40" s="69" t="s">
        <v>383</v>
      </c>
      <c r="Z40" s="68"/>
    </row>
    <row r="41" spans="2:26" s="72" customFormat="1" ht="15.75" customHeight="1">
      <c r="B41" s="84" t="s">
        <v>384</v>
      </c>
      <c r="C41" s="84"/>
      <c r="D41" s="345">
        <f>271+700+1400+210+63+16+1+11+1200+18+8+4</f>
        <v>3902</v>
      </c>
      <c r="E41" s="345"/>
      <c r="F41" s="72" t="s">
        <v>358</v>
      </c>
      <c r="I41" s="84" t="s">
        <v>385</v>
      </c>
      <c r="J41" s="84"/>
      <c r="K41" s="351">
        <f>60+4+1+7+14+14+260+70+300+250+25+50+20+82+17+100+50+25+100</f>
        <v>1449</v>
      </c>
      <c r="L41" s="351"/>
      <c r="M41" s="72" t="s">
        <v>386</v>
      </c>
      <c r="Z41" s="69"/>
    </row>
    <row r="42" spans="2:26" s="72" customFormat="1" ht="15.75" customHeight="1">
      <c r="B42" s="84"/>
      <c r="C42" s="84"/>
      <c r="D42" s="78"/>
      <c r="E42" s="78"/>
      <c r="I42" s="84"/>
      <c r="J42" s="84"/>
      <c r="K42" s="78"/>
      <c r="L42" s="78"/>
      <c r="N42" s="345"/>
      <c r="O42" s="345"/>
      <c r="Z42" s="69"/>
    </row>
    <row r="43" spans="1:26" ht="18.75" customHeight="1">
      <c r="A43" s="69" t="s">
        <v>387</v>
      </c>
      <c r="Z43" s="74"/>
    </row>
    <row r="44" spans="1:26" ht="15.75" customHeight="1">
      <c r="A44" s="69" t="s">
        <v>388</v>
      </c>
      <c r="D44" s="72" t="s">
        <v>389</v>
      </c>
      <c r="Z44" s="74"/>
    </row>
    <row r="45" spans="4:26" ht="15.75" customHeight="1">
      <c r="D45" s="72" t="s">
        <v>390</v>
      </c>
      <c r="Z45" s="74"/>
    </row>
    <row r="46" spans="1:39" ht="15.75" customHeight="1">
      <c r="A46" s="69" t="s">
        <v>391</v>
      </c>
      <c r="E46" s="69" t="s">
        <v>355</v>
      </c>
      <c r="Z46" s="74"/>
      <c r="AA46" s="85"/>
      <c r="AB46" s="85"/>
      <c r="AC46" s="86"/>
      <c r="AD46" s="87"/>
      <c r="AE46" s="88"/>
      <c r="AF46" s="88"/>
      <c r="AG46" s="89"/>
      <c r="AH46" s="90"/>
      <c r="AI46" s="90"/>
      <c r="AJ46" s="90"/>
      <c r="AK46" s="90"/>
      <c r="AL46" s="90"/>
      <c r="AM46" s="90"/>
    </row>
    <row r="47" spans="2:39" ht="15.75" customHeight="1">
      <c r="B47" s="346" t="s">
        <v>392</v>
      </c>
      <c r="C47" s="346"/>
      <c r="D47" s="72" t="s">
        <v>393</v>
      </c>
      <c r="E47" s="72"/>
      <c r="F47" s="72"/>
      <c r="G47" s="72"/>
      <c r="H47" s="72"/>
      <c r="I47" s="72"/>
      <c r="J47" s="72"/>
      <c r="Z47" s="74"/>
      <c r="AA47" s="85"/>
      <c r="AB47" s="85"/>
      <c r="AC47" s="86"/>
      <c r="AD47" s="87"/>
      <c r="AE47" s="88"/>
      <c r="AF47" s="88"/>
      <c r="AG47" s="89"/>
      <c r="AH47" s="90"/>
      <c r="AI47" s="90"/>
      <c r="AJ47" s="90"/>
      <c r="AK47" s="90"/>
      <c r="AL47" s="90"/>
      <c r="AM47" s="90"/>
    </row>
    <row r="48" spans="2:39" ht="15.75" customHeight="1">
      <c r="B48" s="346" t="s">
        <v>394</v>
      </c>
      <c r="C48" s="346"/>
      <c r="D48" s="72" t="s">
        <v>395</v>
      </c>
      <c r="Z48" s="74"/>
      <c r="AA48" s="85"/>
      <c r="AB48" s="85"/>
      <c r="AC48" s="86"/>
      <c r="AD48" s="87"/>
      <c r="AE48" s="88"/>
      <c r="AF48" s="88"/>
      <c r="AG48" s="89"/>
      <c r="AH48" s="90"/>
      <c r="AI48" s="90"/>
      <c r="AJ48" s="90"/>
      <c r="AK48" s="90"/>
      <c r="AL48" s="90"/>
      <c r="AM48" s="90"/>
    </row>
    <row r="49" spans="2:39" ht="15.75" customHeight="1">
      <c r="B49" s="69" t="s">
        <v>396</v>
      </c>
      <c r="D49" s="72" t="s">
        <v>397</v>
      </c>
      <c r="Z49" s="74"/>
      <c r="AA49" s="85"/>
      <c r="AB49" s="85"/>
      <c r="AC49" s="86"/>
      <c r="AD49" s="87"/>
      <c r="AE49" s="88"/>
      <c r="AF49" s="88"/>
      <c r="AG49" s="89"/>
      <c r="AH49" s="90"/>
      <c r="AI49" s="90"/>
      <c r="AJ49" s="90"/>
      <c r="AK49" s="90"/>
      <c r="AL49" s="90"/>
      <c r="AM49" s="90"/>
    </row>
    <row r="50" spans="2:39" ht="15.75" customHeight="1">
      <c r="B50" s="347" t="s">
        <v>398</v>
      </c>
      <c r="C50" s="347"/>
      <c r="D50" s="72" t="s">
        <v>399</v>
      </c>
      <c r="Z50" s="74"/>
      <c r="AA50" s="85"/>
      <c r="AB50" s="85"/>
      <c r="AC50" s="86"/>
      <c r="AD50" s="87"/>
      <c r="AE50" s="88"/>
      <c r="AF50" s="88"/>
      <c r="AG50" s="89"/>
      <c r="AH50" s="90"/>
      <c r="AI50" s="90"/>
      <c r="AJ50" s="90"/>
      <c r="AK50" s="90"/>
      <c r="AL50" s="90"/>
      <c r="AM50" s="90"/>
    </row>
    <row r="51" spans="1:39" s="72" customFormat="1" ht="15.75" customHeight="1">
      <c r="A51" s="69" t="s">
        <v>400</v>
      </c>
      <c r="B51" s="69"/>
      <c r="C51" s="69"/>
      <c r="D51" s="72" t="s">
        <v>401</v>
      </c>
      <c r="E51" s="69"/>
      <c r="F51" s="69"/>
      <c r="G51" s="69"/>
      <c r="H51" s="69"/>
      <c r="I51" s="69"/>
      <c r="Z51" s="74"/>
      <c r="AA51" s="85"/>
      <c r="AB51" s="85"/>
      <c r="AC51" s="86"/>
      <c r="AD51" s="87"/>
      <c r="AE51" s="88"/>
      <c r="AF51" s="88"/>
      <c r="AG51" s="89"/>
      <c r="AH51" s="90"/>
      <c r="AI51" s="90"/>
      <c r="AJ51" s="90"/>
      <c r="AK51" s="90"/>
      <c r="AL51" s="90"/>
      <c r="AM51" s="90"/>
    </row>
    <row r="52" spans="1:39" s="68" customFormat="1" ht="18" customHeight="1">
      <c r="A52" s="69" t="s">
        <v>402</v>
      </c>
      <c r="B52" s="69"/>
      <c r="C52" s="69"/>
      <c r="E52" s="69"/>
      <c r="F52" s="85"/>
      <c r="G52" s="69"/>
      <c r="H52" s="69"/>
      <c r="I52" s="69"/>
      <c r="J52" s="69"/>
      <c r="K52" s="69"/>
      <c r="L52" s="69"/>
      <c r="M52" s="91"/>
      <c r="N52" s="91"/>
      <c r="Z52" s="69"/>
      <c r="AA52" s="85"/>
      <c r="AB52" s="85"/>
      <c r="AC52" s="86"/>
      <c r="AD52" s="87"/>
      <c r="AE52" s="348"/>
      <c r="AF52" s="348"/>
      <c r="AG52" s="89"/>
      <c r="AH52" s="90"/>
      <c r="AI52" s="90"/>
      <c r="AJ52" s="90"/>
      <c r="AK52" s="90"/>
      <c r="AL52" s="90"/>
      <c r="AM52" s="90"/>
    </row>
    <row r="53" spans="1:39" s="68" customFormat="1" ht="18" customHeight="1">
      <c r="A53" s="69"/>
      <c r="B53" s="72" t="s">
        <v>403</v>
      </c>
      <c r="C53" s="69"/>
      <c r="E53" s="69"/>
      <c r="F53" s="85"/>
      <c r="G53" s="69"/>
      <c r="H53" s="69"/>
      <c r="I53" s="69"/>
      <c r="J53" s="69"/>
      <c r="K53" s="69"/>
      <c r="L53" s="69"/>
      <c r="M53" s="91"/>
      <c r="N53" s="91"/>
      <c r="Z53" s="69"/>
      <c r="AA53" s="85"/>
      <c r="AB53" s="85"/>
      <c r="AC53" s="86"/>
      <c r="AD53" s="87"/>
      <c r="AE53" s="92"/>
      <c r="AF53" s="92"/>
      <c r="AG53" s="89"/>
      <c r="AH53" s="90"/>
      <c r="AI53" s="90"/>
      <c r="AJ53" s="90"/>
      <c r="AK53" s="90"/>
      <c r="AL53" s="90"/>
      <c r="AM53" s="90"/>
    </row>
    <row r="54" spans="1:39" s="68" customFormat="1" ht="18" customHeight="1">
      <c r="A54" s="69"/>
      <c r="B54" s="72" t="s">
        <v>404</v>
      </c>
      <c r="C54" s="69"/>
      <c r="E54" s="69"/>
      <c r="F54" s="85"/>
      <c r="G54" s="69"/>
      <c r="H54" s="69"/>
      <c r="I54" s="69"/>
      <c r="J54" s="69"/>
      <c r="K54" s="69"/>
      <c r="L54" s="69"/>
      <c r="M54" s="91"/>
      <c r="N54" s="91"/>
      <c r="Z54" s="69"/>
      <c r="AA54" s="85"/>
      <c r="AB54" s="85"/>
      <c r="AC54" s="86"/>
      <c r="AD54" s="87"/>
      <c r="AE54" s="92"/>
      <c r="AF54" s="92"/>
      <c r="AG54" s="89"/>
      <c r="AH54" s="90"/>
      <c r="AI54" s="90"/>
      <c r="AJ54" s="90"/>
      <c r="AK54" s="90"/>
      <c r="AL54" s="90"/>
      <c r="AM54" s="90"/>
    </row>
    <row r="55" spans="2:12" ht="18" customHeight="1">
      <c r="B55" s="72" t="s">
        <v>405</v>
      </c>
      <c r="C55" s="74"/>
      <c r="E55" s="93"/>
      <c r="F55" s="93"/>
      <c r="G55" s="84"/>
      <c r="H55" s="84"/>
      <c r="I55" s="84"/>
      <c r="J55" s="84"/>
      <c r="K55" s="94"/>
      <c r="L55" s="95"/>
    </row>
    <row r="56" ht="18" customHeight="1">
      <c r="B56" s="72" t="s">
        <v>406</v>
      </c>
    </row>
    <row r="57" ht="18" customHeight="1">
      <c r="B57" s="72" t="s">
        <v>407</v>
      </c>
    </row>
    <row r="58" spans="2:9" ht="18" customHeight="1">
      <c r="B58" s="82" t="s">
        <v>408</v>
      </c>
      <c r="C58" s="96"/>
      <c r="D58" s="96"/>
      <c r="E58" s="96"/>
      <c r="F58" s="96"/>
      <c r="G58" s="96"/>
      <c r="H58" s="96"/>
      <c r="I58" s="96"/>
    </row>
  </sheetData>
  <sheetProtection/>
  <mergeCells count="49">
    <mergeCell ref="A1:W1"/>
    <mergeCell ref="B6:C6"/>
    <mergeCell ref="D6:E6"/>
    <mergeCell ref="G6:H6"/>
    <mergeCell ref="I6:W6"/>
    <mergeCell ref="B7:C7"/>
    <mergeCell ref="G7:H7"/>
    <mergeCell ref="I7:W7"/>
    <mergeCell ref="G8:H8"/>
    <mergeCell ref="I8:W8"/>
    <mergeCell ref="D10:E10"/>
    <mergeCell ref="B11:C11"/>
    <mergeCell ref="D11:E11"/>
    <mergeCell ref="B12:C12"/>
    <mergeCell ref="D12:E12"/>
    <mergeCell ref="B15:C15"/>
    <mergeCell ref="D15:E15"/>
    <mergeCell ref="D16:E16"/>
    <mergeCell ref="D17:E17"/>
    <mergeCell ref="C22:D22"/>
    <mergeCell ref="G22:H22"/>
    <mergeCell ref="E34:F34"/>
    <mergeCell ref="H34:I34"/>
    <mergeCell ref="E26:F26"/>
    <mergeCell ref="E27:F27"/>
    <mergeCell ref="E28:F28"/>
    <mergeCell ref="E29:F29"/>
    <mergeCell ref="E31:F31"/>
    <mergeCell ref="H31:I31"/>
    <mergeCell ref="D41:E41"/>
    <mergeCell ref="K41:L41"/>
    <mergeCell ref="K31:L31"/>
    <mergeCell ref="O31:T34"/>
    <mergeCell ref="E32:F32"/>
    <mergeCell ref="H32:I32"/>
    <mergeCell ref="K32:L32"/>
    <mergeCell ref="E33:F33"/>
    <mergeCell ref="H33:I33"/>
    <mergeCell ref="K33:L33"/>
    <mergeCell ref="N42:O42"/>
    <mergeCell ref="B47:C47"/>
    <mergeCell ref="B48:C48"/>
    <mergeCell ref="B50:C50"/>
    <mergeCell ref="AE52:AF52"/>
    <mergeCell ref="K34:L34"/>
    <mergeCell ref="E35:F35"/>
    <mergeCell ref="H35:I35"/>
    <mergeCell ref="K35:L35"/>
    <mergeCell ref="E38:F38"/>
  </mergeCells>
  <printOptions/>
  <pageMargins left="0.7874015748031497" right="0.3937007874015748" top="0.5905511811023623" bottom="0.3937007874015748" header="0.5118110236220472" footer="0.5118110236220472"/>
  <pageSetup fitToHeight="1" fitToWidth="1" horizontalDpi="600" verticalDpi="600" orientation="portrait" paperSize="9" scale="82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Normal="75" zoomScaleSheetLayoutView="100" zoomScalePageLayoutView="0" workbookViewId="0" topLeftCell="A1">
      <pane ySplit="8" topLeftCell="A36" activePane="bottomLeft" state="frozen"/>
      <selection pane="topLeft" activeCell="O31" sqref="O31:T34"/>
      <selection pane="bottomLeft" activeCell="D20" sqref="D20"/>
    </sheetView>
  </sheetViews>
  <sheetFormatPr defaultColWidth="9.140625" defaultRowHeight="15"/>
  <cols>
    <col min="1" max="1" width="4.57421875" style="97" customWidth="1"/>
    <col min="2" max="2" width="10.57421875" style="98" customWidth="1"/>
    <col min="3" max="3" width="14.57421875" style="97" customWidth="1"/>
    <col min="4" max="4" width="9.57421875" style="97" customWidth="1"/>
    <col min="5" max="5" width="14.57421875" style="97" customWidth="1"/>
    <col min="6" max="6" width="9.57421875" style="97" customWidth="1"/>
    <col min="7" max="7" width="14.57421875" style="97" customWidth="1"/>
    <col min="8" max="8" width="9.57421875" style="97" customWidth="1"/>
    <col min="9" max="9" width="14.57421875" style="97" customWidth="1"/>
    <col min="10" max="10" width="9.57421875" style="97" customWidth="1"/>
    <col min="11" max="16384" width="9.00390625" style="97" customWidth="1"/>
  </cols>
  <sheetData>
    <row r="1" spans="1:10" ht="17.25">
      <c r="A1" s="97" t="s">
        <v>409</v>
      </c>
      <c r="J1" s="99"/>
    </row>
    <row r="3" spans="1:10" ht="13.5">
      <c r="A3" s="100" t="s">
        <v>410</v>
      </c>
      <c r="B3" s="101" t="s">
        <v>411</v>
      </c>
      <c r="C3" s="371" t="s">
        <v>412</v>
      </c>
      <c r="D3" s="371"/>
      <c r="E3" s="371"/>
      <c r="F3" s="371"/>
      <c r="G3" s="371" t="s">
        <v>413</v>
      </c>
      <c r="H3" s="371"/>
      <c r="I3" s="371"/>
      <c r="J3" s="371"/>
    </row>
    <row r="4" spans="1:10" ht="13.5">
      <c r="A4" s="373">
        <v>1</v>
      </c>
      <c r="B4" s="369" t="s">
        <v>414</v>
      </c>
      <c r="C4" s="371" t="s">
        <v>415</v>
      </c>
      <c r="D4" s="371"/>
      <c r="E4" s="371" t="s">
        <v>416</v>
      </c>
      <c r="F4" s="371"/>
      <c r="G4" s="371" t="s">
        <v>415</v>
      </c>
      <c r="H4" s="371"/>
      <c r="I4" s="371" t="s">
        <v>416</v>
      </c>
      <c r="J4" s="371"/>
    </row>
    <row r="5" spans="1:10" ht="13.5">
      <c r="A5" s="374"/>
      <c r="B5" s="369"/>
      <c r="C5" s="102" t="s">
        <v>417</v>
      </c>
      <c r="D5" s="103" t="s">
        <v>418</v>
      </c>
      <c r="E5" s="104"/>
      <c r="F5" s="105"/>
      <c r="G5" s="102" t="s">
        <v>417</v>
      </c>
      <c r="H5" s="103" t="s">
        <v>418</v>
      </c>
      <c r="I5" s="104"/>
      <c r="J5" s="105"/>
    </row>
    <row r="7" spans="1:10" ht="13.5">
      <c r="A7" s="367" t="s">
        <v>410</v>
      </c>
      <c r="B7" s="369" t="s">
        <v>419</v>
      </c>
      <c r="C7" s="371" t="s">
        <v>420</v>
      </c>
      <c r="D7" s="371"/>
      <c r="E7" s="371"/>
      <c r="F7" s="371"/>
      <c r="G7" s="371" t="s">
        <v>421</v>
      </c>
      <c r="H7" s="371"/>
      <c r="I7" s="371"/>
      <c r="J7" s="371"/>
    </row>
    <row r="8" spans="1:10" ht="14.25" thickBot="1">
      <c r="A8" s="368"/>
      <c r="B8" s="370"/>
      <c r="C8" s="372" t="s">
        <v>415</v>
      </c>
      <c r="D8" s="372"/>
      <c r="E8" s="372" t="s">
        <v>416</v>
      </c>
      <c r="F8" s="372"/>
      <c r="G8" s="372" t="s">
        <v>415</v>
      </c>
      <c r="H8" s="372"/>
      <c r="I8" s="372" t="s">
        <v>416</v>
      </c>
      <c r="J8" s="372"/>
    </row>
    <row r="9" spans="1:10" ht="14.25" thickTop="1">
      <c r="A9" s="107">
        <v>18</v>
      </c>
      <c r="B9" s="108" t="s">
        <v>422</v>
      </c>
      <c r="C9" s="109" t="s">
        <v>417</v>
      </c>
      <c r="D9" s="110" t="s">
        <v>423</v>
      </c>
      <c r="E9" s="109"/>
      <c r="F9" s="111"/>
      <c r="G9" s="109"/>
      <c r="H9" s="111"/>
      <c r="I9" s="109"/>
      <c r="J9" s="111"/>
    </row>
    <row r="10" spans="1:10" ht="13.5">
      <c r="A10" s="107">
        <v>18</v>
      </c>
      <c r="B10" s="108" t="s">
        <v>424</v>
      </c>
      <c r="C10" s="109" t="s">
        <v>417</v>
      </c>
      <c r="D10" s="112" t="s">
        <v>425</v>
      </c>
      <c r="E10" s="109"/>
      <c r="F10" s="111"/>
      <c r="G10" s="109"/>
      <c r="H10" s="111"/>
      <c r="I10" s="109"/>
      <c r="J10" s="111"/>
    </row>
    <row r="11" spans="1:10" ht="13.5">
      <c r="A11" s="107">
        <v>18</v>
      </c>
      <c r="B11" s="108" t="s">
        <v>426</v>
      </c>
      <c r="C11" s="109" t="s">
        <v>417</v>
      </c>
      <c r="D11" s="112" t="s">
        <v>427</v>
      </c>
      <c r="E11" s="109"/>
      <c r="F11" s="111"/>
      <c r="G11" s="109"/>
      <c r="H11" s="111"/>
      <c r="I11" s="109"/>
      <c r="J11" s="111"/>
    </row>
    <row r="12" spans="1:10" ht="13.5">
      <c r="A12" s="107">
        <v>18</v>
      </c>
      <c r="B12" s="108" t="s">
        <v>428</v>
      </c>
      <c r="C12" s="109" t="s">
        <v>417</v>
      </c>
      <c r="D12" s="112" t="s">
        <v>429</v>
      </c>
      <c r="E12" s="109"/>
      <c r="F12" s="111"/>
      <c r="G12" s="109"/>
      <c r="H12" s="111"/>
      <c r="I12" s="109"/>
      <c r="J12" s="111"/>
    </row>
    <row r="13" spans="1:10" ht="13.5">
      <c r="A13" s="107">
        <v>18</v>
      </c>
      <c r="B13" s="108" t="s">
        <v>430</v>
      </c>
      <c r="C13" s="109" t="s">
        <v>417</v>
      </c>
      <c r="D13" s="112" t="s">
        <v>423</v>
      </c>
      <c r="E13" s="109"/>
      <c r="F13" s="111"/>
      <c r="G13" s="109"/>
      <c r="H13" s="111"/>
      <c r="I13" s="109"/>
      <c r="J13" s="111"/>
    </row>
    <row r="14" spans="1:10" ht="13.5">
      <c r="A14" s="107">
        <v>18</v>
      </c>
      <c r="B14" s="108" t="s">
        <v>431</v>
      </c>
      <c r="C14" s="109" t="s">
        <v>417</v>
      </c>
      <c r="D14" s="112" t="s">
        <v>432</v>
      </c>
      <c r="E14" s="109"/>
      <c r="F14" s="111"/>
      <c r="G14" s="109"/>
      <c r="H14" s="111"/>
      <c r="I14" s="109"/>
      <c r="J14" s="111"/>
    </row>
    <row r="15" spans="1:10" ht="13.5">
      <c r="A15" s="107">
        <v>18</v>
      </c>
      <c r="B15" s="108" t="s">
        <v>433</v>
      </c>
      <c r="C15" s="109" t="s">
        <v>417</v>
      </c>
      <c r="D15" s="112" t="s">
        <v>423</v>
      </c>
      <c r="E15" s="109"/>
      <c r="F15" s="111"/>
      <c r="G15" s="109"/>
      <c r="H15" s="111"/>
      <c r="I15" s="109"/>
      <c r="J15" s="111"/>
    </row>
    <row r="16" spans="1:10" ht="13.5">
      <c r="A16" s="107">
        <v>18</v>
      </c>
      <c r="B16" s="108" t="s">
        <v>434</v>
      </c>
      <c r="C16" s="109" t="s">
        <v>417</v>
      </c>
      <c r="D16" s="112" t="s">
        <v>435</v>
      </c>
      <c r="E16" s="109"/>
      <c r="F16" s="111"/>
      <c r="G16" s="109"/>
      <c r="H16" s="111"/>
      <c r="I16" s="109"/>
      <c r="J16" s="111"/>
    </row>
    <row r="17" spans="1:10" ht="13.5">
      <c r="A17" s="107">
        <v>19</v>
      </c>
      <c r="B17" s="113" t="s">
        <v>436</v>
      </c>
      <c r="C17" s="109" t="s">
        <v>417</v>
      </c>
      <c r="D17" s="112"/>
      <c r="E17" s="109"/>
      <c r="F17" s="111"/>
      <c r="G17" s="109"/>
      <c r="H17" s="111"/>
      <c r="I17" s="109"/>
      <c r="J17" s="111"/>
    </row>
    <row r="18" spans="1:10" ht="13.5">
      <c r="A18" s="107">
        <v>24</v>
      </c>
      <c r="B18" s="108" t="s">
        <v>437</v>
      </c>
      <c r="C18" s="109" t="s">
        <v>417</v>
      </c>
      <c r="D18" s="112"/>
      <c r="E18" s="109" t="s">
        <v>438</v>
      </c>
      <c r="F18" s="111" t="s">
        <v>439</v>
      </c>
      <c r="G18" s="109"/>
      <c r="H18" s="111"/>
      <c r="I18" s="109"/>
      <c r="J18" s="111"/>
    </row>
    <row r="19" spans="1:10" ht="13.5">
      <c r="A19" s="107">
        <v>19</v>
      </c>
      <c r="B19" s="108" t="s">
        <v>440</v>
      </c>
      <c r="C19" s="109" t="s">
        <v>417</v>
      </c>
      <c r="D19" s="112"/>
      <c r="E19" s="109"/>
      <c r="F19" s="111"/>
      <c r="G19" s="109"/>
      <c r="H19" s="111"/>
      <c r="I19" s="109"/>
      <c r="J19" s="111"/>
    </row>
    <row r="20" spans="1:10" ht="13.5">
      <c r="A20" s="107">
        <v>19</v>
      </c>
      <c r="B20" s="108" t="s">
        <v>441</v>
      </c>
      <c r="C20" s="109" t="s">
        <v>417</v>
      </c>
      <c r="D20" s="112"/>
      <c r="E20" s="109"/>
      <c r="F20" s="111"/>
      <c r="G20" s="109"/>
      <c r="H20" s="111"/>
      <c r="I20" s="109"/>
      <c r="J20" s="111"/>
    </row>
    <row r="21" spans="1:10" ht="13.5">
      <c r="A21" s="107">
        <v>19</v>
      </c>
      <c r="B21" s="108" t="s">
        <v>442</v>
      </c>
      <c r="C21" s="109" t="s">
        <v>417</v>
      </c>
      <c r="D21" s="112"/>
      <c r="E21" s="109"/>
      <c r="F21" s="111"/>
      <c r="G21" s="109"/>
      <c r="H21" s="111"/>
      <c r="I21" s="109"/>
      <c r="J21" s="111"/>
    </row>
    <row r="22" spans="1:10" ht="13.5">
      <c r="A22" s="107">
        <v>19</v>
      </c>
      <c r="B22" s="108" t="s">
        <v>443</v>
      </c>
      <c r="C22" s="109" t="s">
        <v>417</v>
      </c>
      <c r="D22" s="112"/>
      <c r="E22" s="109"/>
      <c r="F22" s="111"/>
      <c r="G22" s="109"/>
      <c r="H22" s="111"/>
      <c r="I22" s="109"/>
      <c r="J22" s="111"/>
    </row>
    <row r="23" spans="1:10" ht="13.5">
      <c r="A23" s="107">
        <v>24</v>
      </c>
      <c r="B23" s="108" t="s">
        <v>444</v>
      </c>
      <c r="C23" s="109" t="s">
        <v>417</v>
      </c>
      <c r="D23" s="112"/>
      <c r="E23" s="109" t="s">
        <v>438</v>
      </c>
      <c r="F23" s="111" t="s">
        <v>445</v>
      </c>
      <c r="G23" s="109"/>
      <c r="H23" s="111"/>
      <c r="I23" s="109"/>
      <c r="J23" s="111"/>
    </row>
    <row r="24" spans="1:10" ht="13.5">
      <c r="A24" s="107">
        <v>19</v>
      </c>
      <c r="B24" s="108" t="s">
        <v>446</v>
      </c>
      <c r="C24" s="109" t="s">
        <v>417</v>
      </c>
      <c r="D24" s="112"/>
      <c r="E24" s="109"/>
      <c r="F24" s="111"/>
      <c r="G24" s="109"/>
      <c r="H24" s="111"/>
      <c r="I24" s="109"/>
      <c r="J24" s="111"/>
    </row>
    <row r="25" spans="1:10" ht="13.5">
      <c r="A25" s="107">
        <v>19</v>
      </c>
      <c r="B25" s="108" t="s">
        <v>447</v>
      </c>
      <c r="C25" s="109" t="s">
        <v>417</v>
      </c>
      <c r="D25" s="112"/>
      <c r="E25" s="109" t="s">
        <v>448</v>
      </c>
      <c r="F25" s="111" t="s">
        <v>449</v>
      </c>
      <c r="G25" s="109"/>
      <c r="H25" s="111"/>
      <c r="I25" s="109"/>
      <c r="J25" s="111"/>
    </row>
    <row r="26" spans="1:10" ht="13.5">
      <c r="A26" s="107">
        <v>19</v>
      </c>
      <c r="B26" s="108" t="s">
        <v>450</v>
      </c>
      <c r="C26" s="109" t="s">
        <v>417</v>
      </c>
      <c r="D26" s="112"/>
      <c r="E26" s="109"/>
      <c r="F26" s="111"/>
      <c r="G26" s="109"/>
      <c r="H26" s="111"/>
      <c r="I26" s="109"/>
      <c r="J26" s="111"/>
    </row>
    <row r="27" spans="1:10" ht="13.5">
      <c r="A27" s="107">
        <v>20</v>
      </c>
      <c r="B27" s="108" t="s">
        <v>451</v>
      </c>
      <c r="C27" s="109" t="s">
        <v>417</v>
      </c>
      <c r="D27" s="112"/>
      <c r="E27" s="109"/>
      <c r="F27" s="111"/>
      <c r="G27" s="109"/>
      <c r="H27" s="111"/>
      <c r="I27" s="109"/>
      <c r="J27" s="111"/>
    </row>
    <row r="28" spans="1:10" ht="13.5">
      <c r="A28" s="107">
        <v>20</v>
      </c>
      <c r="B28" s="108" t="s">
        <v>452</v>
      </c>
      <c r="C28" s="109" t="s">
        <v>417</v>
      </c>
      <c r="D28" s="112" t="s">
        <v>453</v>
      </c>
      <c r="E28" s="109"/>
      <c r="F28" s="111"/>
      <c r="G28" s="109"/>
      <c r="H28" s="111"/>
      <c r="I28" s="109"/>
      <c r="J28" s="111"/>
    </row>
    <row r="29" spans="1:10" ht="13.5">
      <c r="A29" s="107">
        <v>20</v>
      </c>
      <c r="B29" s="108" t="s">
        <v>454</v>
      </c>
      <c r="C29" s="109" t="s">
        <v>417</v>
      </c>
      <c r="D29" s="112" t="s">
        <v>423</v>
      </c>
      <c r="E29" s="109"/>
      <c r="F29" s="111"/>
      <c r="G29" s="109"/>
      <c r="H29" s="111"/>
      <c r="I29" s="109"/>
      <c r="J29" s="111"/>
    </row>
    <row r="30" spans="1:10" ht="13.5">
      <c r="A30" s="107">
        <v>20</v>
      </c>
      <c r="B30" s="108" t="s">
        <v>455</v>
      </c>
      <c r="C30" s="109" t="s">
        <v>417</v>
      </c>
      <c r="D30" s="112" t="s">
        <v>423</v>
      </c>
      <c r="E30" s="109"/>
      <c r="F30" s="111"/>
      <c r="G30" s="109"/>
      <c r="H30" s="111"/>
      <c r="I30" s="109"/>
      <c r="J30" s="111"/>
    </row>
    <row r="31" spans="1:10" ht="13.5">
      <c r="A31" s="107">
        <v>20</v>
      </c>
      <c r="B31" s="108" t="s">
        <v>456</v>
      </c>
      <c r="C31" s="109" t="s">
        <v>417</v>
      </c>
      <c r="D31" s="112" t="s">
        <v>457</v>
      </c>
      <c r="E31" s="109"/>
      <c r="F31" s="111"/>
      <c r="G31" s="109"/>
      <c r="H31" s="111"/>
      <c r="I31" s="109"/>
      <c r="J31" s="111"/>
    </row>
    <row r="32" spans="1:10" ht="13.5">
      <c r="A32" s="107">
        <v>20</v>
      </c>
      <c r="B32" s="108" t="s">
        <v>458</v>
      </c>
      <c r="C32" s="109" t="s">
        <v>417</v>
      </c>
      <c r="D32" s="112" t="s">
        <v>423</v>
      </c>
      <c r="E32" s="109"/>
      <c r="F32" s="111"/>
      <c r="G32" s="109"/>
      <c r="H32" s="111"/>
      <c r="I32" s="109"/>
      <c r="J32" s="111"/>
    </row>
    <row r="33" spans="1:10" ht="13.5">
      <c r="A33" s="107">
        <v>20</v>
      </c>
      <c r="B33" s="108" t="s">
        <v>459</v>
      </c>
      <c r="C33" s="109" t="s">
        <v>417</v>
      </c>
      <c r="D33" s="112" t="s">
        <v>460</v>
      </c>
      <c r="E33" s="109"/>
      <c r="F33" s="111"/>
      <c r="G33" s="109"/>
      <c r="H33" s="111"/>
      <c r="I33" s="109"/>
      <c r="J33" s="111"/>
    </row>
    <row r="34" spans="1:10" ht="13.5">
      <c r="A34" s="107">
        <v>20</v>
      </c>
      <c r="B34" s="108" t="s">
        <v>461</v>
      </c>
      <c r="C34" s="109" t="s">
        <v>417</v>
      </c>
      <c r="D34" s="112" t="s">
        <v>423</v>
      </c>
      <c r="E34" s="109"/>
      <c r="F34" s="111"/>
      <c r="G34" s="109"/>
      <c r="H34" s="111"/>
      <c r="I34" s="109"/>
      <c r="J34" s="111"/>
    </row>
    <row r="35" spans="1:10" ht="13.5">
      <c r="A35" s="107">
        <v>20</v>
      </c>
      <c r="B35" s="108" t="s">
        <v>462</v>
      </c>
      <c r="C35" s="109" t="s">
        <v>417</v>
      </c>
      <c r="D35" s="112" t="s">
        <v>423</v>
      </c>
      <c r="E35" s="109"/>
      <c r="F35" s="111"/>
      <c r="G35" s="109"/>
      <c r="H35" s="111"/>
      <c r="I35" s="109"/>
      <c r="J35" s="111"/>
    </row>
    <row r="36" spans="1:10" ht="13.5">
      <c r="A36" s="107">
        <v>20</v>
      </c>
      <c r="B36" s="108" t="s">
        <v>463</v>
      </c>
      <c r="C36" s="109" t="s">
        <v>417</v>
      </c>
      <c r="D36" s="112" t="s">
        <v>453</v>
      </c>
      <c r="E36" s="109"/>
      <c r="F36" s="111"/>
      <c r="G36" s="109"/>
      <c r="H36" s="111"/>
      <c r="I36" s="109"/>
      <c r="J36" s="111"/>
    </row>
    <row r="37" spans="1:10" ht="13.5">
      <c r="A37" s="107">
        <v>20</v>
      </c>
      <c r="B37" s="108" t="s">
        <v>464</v>
      </c>
      <c r="C37" s="109" t="s">
        <v>417</v>
      </c>
      <c r="D37" s="112" t="s">
        <v>432</v>
      </c>
      <c r="E37" s="109"/>
      <c r="F37" s="111"/>
      <c r="G37" s="109"/>
      <c r="H37" s="111"/>
      <c r="I37" s="109"/>
      <c r="J37" s="111"/>
    </row>
    <row r="38" spans="1:10" ht="13.5">
      <c r="A38" s="107">
        <v>20</v>
      </c>
      <c r="B38" s="108" t="s">
        <v>465</v>
      </c>
      <c r="C38" s="109" t="s">
        <v>417</v>
      </c>
      <c r="D38" s="112" t="s">
        <v>466</v>
      </c>
      <c r="E38" s="109"/>
      <c r="F38" s="111"/>
      <c r="G38" s="109"/>
      <c r="H38" s="111"/>
      <c r="I38" s="109"/>
      <c r="J38" s="111"/>
    </row>
    <row r="39" spans="1:10" ht="13.5">
      <c r="A39" s="107">
        <v>23</v>
      </c>
      <c r="B39" s="108" t="s">
        <v>467</v>
      </c>
      <c r="C39" s="109" t="s">
        <v>417</v>
      </c>
      <c r="D39" s="112" t="s">
        <v>423</v>
      </c>
      <c r="E39" s="109"/>
      <c r="F39" s="111"/>
      <c r="G39" s="109"/>
      <c r="H39" s="111"/>
      <c r="I39" s="109"/>
      <c r="J39" s="111"/>
    </row>
    <row r="40" spans="1:10" ht="13.5">
      <c r="A40" s="107"/>
      <c r="B40" s="108"/>
      <c r="C40" s="109"/>
      <c r="D40" s="112"/>
      <c r="E40" s="109"/>
      <c r="F40" s="111"/>
      <c r="G40" s="109"/>
      <c r="H40" s="111"/>
      <c r="I40" s="109"/>
      <c r="J40" s="111"/>
    </row>
    <row r="41" spans="1:10" ht="13.5">
      <c r="A41" s="107"/>
      <c r="B41" s="108"/>
      <c r="C41" s="109"/>
      <c r="D41" s="112"/>
      <c r="E41" s="109"/>
      <c r="F41" s="111"/>
      <c r="G41" s="109"/>
      <c r="H41" s="111"/>
      <c r="I41" s="109"/>
      <c r="J41" s="111"/>
    </row>
    <row r="42" spans="1:10" ht="13.5">
      <c r="A42" s="107"/>
      <c r="B42" s="108"/>
      <c r="C42" s="109"/>
      <c r="D42" s="112"/>
      <c r="E42" s="109"/>
      <c r="F42" s="111"/>
      <c r="G42" s="109"/>
      <c r="H42" s="111"/>
      <c r="I42" s="109"/>
      <c r="J42" s="111"/>
    </row>
    <row r="43" spans="1:10" ht="13.5">
      <c r="A43" s="107"/>
      <c r="B43" s="108"/>
      <c r="C43" s="109"/>
      <c r="D43" s="114"/>
      <c r="E43" s="109"/>
      <c r="F43" s="111"/>
      <c r="G43" s="109"/>
      <c r="H43" s="111"/>
      <c r="I43" s="109"/>
      <c r="J43" s="111"/>
    </row>
    <row r="44" spans="1:10" ht="13.5">
      <c r="A44" s="115"/>
      <c r="B44" s="101" t="s">
        <v>468</v>
      </c>
      <c r="C44" s="365">
        <f>COUNTA(C9:C43)</f>
        <v>31</v>
      </c>
      <c r="D44" s="366"/>
      <c r="E44" s="365">
        <f>COUNTA(E9:E43)</f>
        <v>3</v>
      </c>
      <c r="F44" s="365"/>
      <c r="G44" s="365">
        <f>COUNTA(G9:G43)</f>
        <v>0</v>
      </c>
      <c r="H44" s="365"/>
      <c r="I44" s="365">
        <f>COUNTA(I9:I43)</f>
        <v>0</v>
      </c>
      <c r="J44" s="365"/>
    </row>
  </sheetData>
  <sheetProtection/>
  <mergeCells count="20">
    <mergeCell ref="G8:H8"/>
    <mergeCell ref="I8:J8"/>
    <mergeCell ref="C3:F3"/>
    <mergeCell ref="G3:J3"/>
    <mergeCell ref="A4:A5"/>
    <mergeCell ref="B4:B5"/>
    <mergeCell ref="C4:D4"/>
    <mergeCell ref="E4:F4"/>
    <mergeCell ref="G4:H4"/>
    <mergeCell ref="I4:J4"/>
    <mergeCell ref="C44:D44"/>
    <mergeCell ref="E44:F44"/>
    <mergeCell ref="G44:H44"/>
    <mergeCell ref="I44:J44"/>
    <mergeCell ref="A7:A8"/>
    <mergeCell ref="B7:B8"/>
    <mergeCell ref="C7:F7"/>
    <mergeCell ref="G7:J7"/>
    <mergeCell ref="C8:D8"/>
    <mergeCell ref="E8:F8"/>
  </mergeCells>
  <printOptions/>
  <pageMargins left="0.787" right="0.787" top="0.984" bottom="0.984" header="0.512" footer="0.512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view="pageBreakPreview" zoomScaleSheetLayoutView="100" zoomScalePageLayoutView="0" workbookViewId="0" topLeftCell="A1">
      <selection activeCell="E38" sqref="E38"/>
    </sheetView>
  </sheetViews>
  <sheetFormatPr defaultColWidth="9.140625" defaultRowHeight="15"/>
  <cols>
    <col min="1" max="1" width="9.00390625" style="116" customWidth="1"/>
    <col min="2" max="3" width="10.8515625" style="116" customWidth="1"/>
    <col min="4" max="4" width="9.00390625" style="116" customWidth="1"/>
    <col min="5" max="5" width="9.00390625" style="117" customWidth="1"/>
    <col min="6" max="6" width="24.8515625" style="116" bestFit="1" customWidth="1"/>
    <col min="7" max="16384" width="9.00390625" style="116" customWidth="1"/>
  </cols>
  <sheetData>
    <row r="1" ht="13.5">
      <c r="A1" s="116" t="s">
        <v>469</v>
      </c>
    </row>
    <row r="2" ht="14.25" thickBot="1"/>
    <row r="3" spans="1:6" ht="13.5">
      <c r="A3" s="386" t="s">
        <v>470</v>
      </c>
      <c r="B3" s="388" t="s">
        <v>419</v>
      </c>
      <c r="C3" s="388" t="s">
        <v>471</v>
      </c>
      <c r="D3" s="390" t="s">
        <v>472</v>
      </c>
      <c r="E3" s="392" t="s">
        <v>473</v>
      </c>
      <c r="F3" s="377" t="s">
        <v>474</v>
      </c>
    </row>
    <row r="4" spans="1:6" ht="13.5">
      <c r="A4" s="387"/>
      <c r="B4" s="389"/>
      <c r="C4" s="389"/>
      <c r="D4" s="391"/>
      <c r="E4" s="393"/>
      <c r="F4" s="378"/>
    </row>
    <row r="5" spans="1:6" ht="13.5">
      <c r="A5" s="385" t="s">
        <v>475</v>
      </c>
      <c r="B5" s="120" t="s">
        <v>476</v>
      </c>
      <c r="C5" s="120" t="s">
        <v>477</v>
      </c>
      <c r="D5" s="121"/>
      <c r="E5" s="122">
        <v>7243</v>
      </c>
      <c r="F5" s="119"/>
    </row>
    <row r="6" spans="1:6" ht="13.5">
      <c r="A6" s="379"/>
      <c r="B6" s="120" t="s">
        <v>478</v>
      </c>
      <c r="C6" s="123" t="s">
        <v>479</v>
      </c>
      <c r="D6" s="124"/>
      <c r="E6" s="122">
        <v>11363</v>
      </c>
      <c r="F6" s="125" t="s">
        <v>480</v>
      </c>
    </row>
    <row r="7" spans="1:6" ht="13.5">
      <c r="A7" s="379"/>
      <c r="B7" s="120" t="s">
        <v>481</v>
      </c>
      <c r="C7" s="126"/>
      <c r="D7" s="124">
        <v>80</v>
      </c>
      <c r="E7" s="127"/>
      <c r="F7" s="125"/>
    </row>
    <row r="8" spans="1:6" ht="13.5">
      <c r="A8" s="379"/>
      <c r="B8" s="128" t="s">
        <v>482</v>
      </c>
      <c r="C8" s="129" t="s">
        <v>483</v>
      </c>
      <c r="D8" s="130"/>
      <c r="E8" s="131">
        <v>15480</v>
      </c>
      <c r="F8" s="132" t="s">
        <v>484</v>
      </c>
    </row>
    <row r="9" spans="1:6" ht="13.5">
      <c r="A9" s="379"/>
      <c r="B9" s="120" t="s">
        <v>485</v>
      </c>
      <c r="C9" s="126" t="s">
        <v>486</v>
      </c>
      <c r="D9" s="124"/>
      <c r="E9" s="127">
        <v>17793</v>
      </c>
      <c r="F9" s="125"/>
    </row>
    <row r="10" spans="1:6" ht="13.5">
      <c r="A10" s="379"/>
      <c r="B10" s="120" t="s">
        <v>487</v>
      </c>
      <c r="C10" s="126" t="s">
        <v>488</v>
      </c>
      <c r="D10" s="124"/>
      <c r="E10" s="127">
        <v>7800</v>
      </c>
      <c r="F10" s="125"/>
    </row>
    <row r="11" spans="1:6" ht="13.5">
      <c r="A11" s="379"/>
      <c r="B11" s="120" t="s">
        <v>489</v>
      </c>
      <c r="C11" s="126"/>
      <c r="D11" s="124">
        <v>9</v>
      </c>
      <c r="E11" s="127"/>
      <c r="F11" s="125"/>
    </row>
    <row r="12" spans="1:6" ht="13.5">
      <c r="A12" s="379"/>
      <c r="B12" s="126" t="s">
        <v>490</v>
      </c>
      <c r="C12" s="126"/>
      <c r="D12" s="124"/>
      <c r="E12" s="133">
        <v>1700</v>
      </c>
      <c r="F12" s="125" t="s">
        <v>491</v>
      </c>
    </row>
    <row r="13" spans="1:6" ht="13.5">
      <c r="A13" s="379"/>
      <c r="B13" s="126" t="s">
        <v>452</v>
      </c>
      <c r="C13" s="126"/>
      <c r="D13" s="124">
        <v>1</v>
      </c>
      <c r="E13" s="127">
        <v>1</v>
      </c>
      <c r="F13" s="125"/>
    </row>
    <row r="14" spans="1:6" ht="13.5">
      <c r="A14" s="379"/>
      <c r="B14" s="126" t="s">
        <v>492</v>
      </c>
      <c r="C14" s="126"/>
      <c r="D14" s="124"/>
      <c r="E14" s="127">
        <v>105</v>
      </c>
      <c r="F14" s="125"/>
    </row>
    <row r="15" spans="1:6" ht="13.5">
      <c r="A15" s="379"/>
      <c r="B15" s="126" t="s">
        <v>454</v>
      </c>
      <c r="C15" s="126"/>
      <c r="D15" s="124"/>
      <c r="E15" s="127">
        <v>1891</v>
      </c>
      <c r="F15" s="125"/>
    </row>
    <row r="16" spans="1:6" ht="14.25" thickBot="1">
      <c r="A16" s="380"/>
      <c r="B16" s="134"/>
      <c r="C16" s="134"/>
      <c r="D16" s="135"/>
      <c r="E16" s="136"/>
      <c r="F16" s="137"/>
    </row>
    <row r="17" spans="1:6" ht="14.25" thickBot="1">
      <c r="A17" s="381" t="s">
        <v>493</v>
      </c>
      <c r="B17" s="382"/>
      <c r="C17" s="138"/>
      <c r="D17" s="138">
        <f>SUM(D5:D16)</f>
        <v>90</v>
      </c>
      <c r="E17" s="139">
        <f>SUM(E5:E16)</f>
        <v>63376</v>
      </c>
      <c r="F17" s="140"/>
    </row>
    <row r="18" ht="14.25" thickBot="1"/>
    <row r="19" spans="1:6" ht="13.5" customHeight="1">
      <c r="A19" s="386" t="s">
        <v>470</v>
      </c>
      <c r="B19" s="394" t="s">
        <v>494</v>
      </c>
      <c r="C19" s="388" t="s">
        <v>471</v>
      </c>
      <c r="D19" s="390" t="s">
        <v>472</v>
      </c>
      <c r="E19" s="392" t="s">
        <v>473</v>
      </c>
      <c r="F19" s="377" t="s">
        <v>474</v>
      </c>
    </row>
    <row r="20" spans="1:6" ht="13.5">
      <c r="A20" s="387"/>
      <c r="B20" s="389"/>
      <c r="C20" s="389"/>
      <c r="D20" s="391"/>
      <c r="E20" s="393"/>
      <c r="F20" s="378"/>
    </row>
    <row r="21" spans="1:6" ht="13.5">
      <c r="A21" s="385" t="s">
        <v>495</v>
      </c>
      <c r="B21" s="141" t="s">
        <v>451</v>
      </c>
      <c r="C21" s="141"/>
      <c r="D21" s="142"/>
      <c r="E21" s="143">
        <v>13</v>
      </c>
      <c r="F21" s="119"/>
    </row>
    <row r="22" spans="1:6" ht="13.5">
      <c r="A22" s="379"/>
      <c r="B22" s="144" t="s">
        <v>459</v>
      </c>
      <c r="C22" s="145"/>
      <c r="D22" s="145"/>
      <c r="E22" s="146">
        <v>0</v>
      </c>
      <c r="F22" s="147"/>
    </row>
    <row r="23" spans="1:6" ht="13.5">
      <c r="A23" s="379"/>
      <c r="B23" s="141" t="s">
        <v>452</v>
      </c>
      <c r="C23" s="141"/>
      <c r="D23" s="142">
        <v>3</v>
      </c>
      <c r="E23" s="143">
        <v>3</v>
      </c>
      <c r="F23" s="148"/>
    </row>
    <row r="24" spans="1:6" ht="13.5">
      <c r="A24" s="379"/>
      <c r="B24" s="126" t="s">
        <v>492</v>
      </c>
      <c r="C24" s="126"/>
      <c r="D24" s="124"/>
      <c r="E24" s="149">
        <v>105</v>
      </c>
      <c r="F24" s="125"/>
    </row>
    <row r="25" spans="1:6" ht="14.25" thickBot="1">
      <c r="A25" s="380"/>
      <c r="B25" s="126"/>
      <c r="C25" s="126"/>
      <c r="D25" s="124"/>
      <c r="E25" s="149"/>
      <c r="F25" s="125"/>
    </row>
    <row r="26" spans="1:6" ht="14.25" thickBot="1">
      <c r="A26" s="381" t="s">
        <v>493</v>
      </c>
      <c r="B26" s="382"/>
      <c r="C26" s="138"/>
      <c r="D26" s="138">
        <f>SUM(D21:D25)</f>
        <v>3</v>
      </c>
      <c r="E26" s="138">
        <f>SUM(E21:E25)</f>
        <v>121</v>
      </c>
      <c r="F26" s="140"/>
    </row>
    <row r="27" ht="14.25" thickBot="1"/>
    <row r="28" spans="1:6" ht="13.5" customHeight="1">
      <c r="A28" s="386" t="s">
        <v>470</v>
      </c>
      <c r="B28" s="388" t="s">
        <v>419</v>
      </c>
      <c r="C28" s="388" t="s">
        <v>471</v>
      </c>
      <c r="D28" s="390" t="s">
        <v>472</v>
      </c>
      <c r="E28" s="392" t="s">
        <v>473</v>
      </c>
      <c r="F28" s="377" t="s">
        <v>474</v>
      </c>
    </row>
    <row r="29" spans="1:6" ht="13.5">
      <c r="A29" s="387"/>
      <c r="B29" s="389"/>
      <c r="C29" s="389"/>
      <c r="D29" s="391"/>
      <c r="E29" s="393"/>
      <c r="F29" s="378"/>
    </row>
    <row r="30" spans="1:6" ht="13.5">
      <c r="A30" s="385" t="s">
        <v>496</v>
      </c>
      <c r="B30" s="120" t="s">
        <v>497</v>
      </c>
      <c r="C30" s="120"/>
      <c r="D30" s="121"/>
      <c r="E30" s="122">
        <v>1800</v>
      </c>
      <c r="F30" s="150" t="s">
        <v>498</v>
      </c>
    </row>
    <row r="31" spans="1:6" ht="27">
      <c r="A31" s="379"/>
      <c r="B31" s="141" t="s">
        <v>454</v>
      </c>
      <c r="C31" s="141"/>
      <c r="D31" s="142"/>
      <c r="E31" s="151">
        <v>86</v>
      </c>
      <c r="F31" s="152" t="s">
        <v>499</v>
      </c>
    </row>
    <row r="32" spans="1:6" ht="13.5">
      <c r="A32" s="379"/>
      <c r="B32" s="120" t="s">
        <v>436</v>
      </c>
      <c r="C32" s="120"/>
      <c r="D32" s="124"/>
      <c r="E32" s="153">
        <v>670</v>
      </c>
      <c r="F32" s="125" t="s">
        <v>500</v>
      </c>
    </row>
    <row r="33" spans="1:6" ht="13.5">
      <c r="A33" s="379"/>
      <c r="B33" s="128" t="s">
        <v>450</v>
      </c>
      <c r="C33" s="128"/>
      <c r="D33" s="130"/>
      <c r="E33" s="154">
        <v>741</v>
      </c>
      <c r="F33" s="137" t="s">
        <v>501</v>
      </c>
    </row>
    <row r="34" spans="1:6" ht="13.5">
      <c r="A34" s="379"/>
      <c r="B34" s="126" t="s">
        <v>430</v>
      </c>
      <c r="C34" s="126"/>
      <c r="D34" s="124"/>
      <c r="E34" s="133">
        <v>10</v>
      </c>
      <c r="F34" s="125" t="s">
        <v>498</v>
      </c>
    </row>
    <row r="35" spans="1:6" ht="13.5">
      <c r="A35" s="379"/>
      <c r="B35" s="126" t="s">
        <v>502</v>
      </c>
      <c r="C35" s="126"/>
      <c r="D35" s="124"/>
      <c r="E35" s="127">
        <v>4</v>
      </c>
      <c r="F35" s="125" t="s">
        <v>503</v>
      </c>
    </row>
    <row r="36" spans="1:6" ht="13.5">
      <c r="A36" s="379"/>
      <c r="B36" s="126" t="s">
        <v>481</v>
      </c>
      <c r="C36" s="126"/>
      <c r="D36" s="124"/>
      <c r="E36" s="133">
        <v>4934</v>
      </c>
      <c r="F36" s="125" t="s">
        <v>504</v>
      </c>
    </row>
    <row r="37" spans="1:6" ht="13.5">
      <c r="A37" s="379"/>
      <c r="B37" s="126" t="s">
        <v>505</v>
      </c>
      <c r="C37" s="126"/>
      <c r="D37" s="124"/>
      <c r="E37" s="127">
        <v>1464</v>
      </c>
      <c r="F37" s="125" t="s">
        <v>506</v>
      </c>
    </row>
    <row r="38" spans="1:6" ht="13.5">
      <c r="A38" s="379"/>
      <c r="B38" s="126" t="s">
        <v>497</v>
      </c>
      <c r="C38" s="126"/>
      <c r="D38" s="124"/>
      <c r="E38" s="127">
        <v>1800</v>
      </c>
      <c r="F38" s="125" t="s">
        <v>507</v>
      </c>
    </row>
    <row r="39" spans="1:6" ht="13.5">
      <c r="A39" s="379"/>
      <c r="B39" s="126" t="s">
        <v>489</v>
      </c>
      <c r="C39" s="126"/>
      <c r="D39" s="124">
        <v>73</v>
      </c>
      <c r="E39" s="127">
        <v>4579</v>
      </c>
      <c r="F39" s="125" t="s">
        <v>508</v>
      </c>
    </row>
    <row r="40" spans="1:6" ht="13.5">
      <c r="A40" s="379"/>
      <c r="B40" s="126" t="s">
        <v>509</v>
      </c>
      <c r="C40" s="126"/>
      <c r="D40" s="124"/>
      <c r="E40" s="127">
        <v>145</v>
      </c>
      <c r="F40" s="125" t="s">
        <v>510</v>
      </c>
    </row>
    <row r="41" spans="1:6" ht="13.5">
      <c r="A41" s="379"/>
      <c r="B41" s="126" t="s">
        <v>422</v>
      </c>
      <c r="C41" s="126"/>
      <c r="D41" s="124"/>
      <c r="E41" s="127">
        <v>913</v>
      </c>
      <c r="F41" s="125" t="s">
        <v>511</v>
      </c>
    </row>
    <row r="42" spans="1:6" ht="13.5">
      <c r="A42" s="379"/>
      <c r="B42" s="126" t="s">
        <v>512</v>
      </c>
      <c r="C42" s="126"/>
      <c r="D42" s="124"/>
      <c r="E42" s="127">
        <v>454</v>
      </c>
      <c r="F42" s="125" t="s">
        <v>513</v>
      </c>
    </row>
    <row r="43" spans="1:6" ht="13.5">
      <c r="A43" s="379"/>
      <c r="B43" s="126" t="s">
        <v>452</v>
      </c>
      <c r="C43" s="126"/>
      <c r="D43" s="124"/>
      <c r="E43" s="127">
        <v>1615</v>
      </c>
      <c r="F43" s="125" t="s">
        <v>514</v>
      </c>
    </row>
    <row r="44" spans="1:6" ht="13.5">
      <c r="A44" s="379"/>
      <c r="B44" s="126" t="s">
        <v>515</v>
      </c>
      <c r="C44" s="126"/>
      <c r="D44" s="124">
        <v>4</v>
      </c>
      <c r="E44" s="127">
        <v>8</v>
      </c>
      <c r="F44" s="125"/>
    </row>
    <row r="45" spans="1:6" ht="13.5">
      <c r="A45" s="379"/>
      <c r="B45" s="126" t="s">
        <v>516</v>
      </c>
      <c r="C45" s="126"/>
      <c r="D45" s="124"/>
      <c r="E45" s="127">
        <v>84</v>
      </c>
      <c r="F45" s="125"/>
    </row>
    <row r="46" spans="1:6" ht="13.5">
      <c r="A46" s="379"/>
      <c r="B46" s="126" t="s">
        <v>446</v>
      </c>
      <c r="C46" s="126"/>
      <c r="D46" s="155"/>
      <c r="E46" s="127">
        <v>6</v>
      </c>
      <c r="F46" s="125"/>
    </row>
    <row r="47" spans="1:6" ht="13.5">
      <c r="A47" s="379"/>
      <c r="B47" s="126" t="s">
        <v>458</v>
      </c>
      <c r="C47" s="126"/>
      <c r="D47" s="156">
        <v>3</v>
      </c>
      <c r="E47" s="133">
        <v>13</v>
      </c>
      <c r="F47" s="157" t="s">
        <v>517</v>
      </c>
    </row>
    <row r="48" spans="1:6" ht="13.5">
      <c r="A48" s="379"/>
      <c r="B48" s="126" t="s">
        <v>459</v>
      </c>
      <c r="C48" s="126"/>
      <c r="D48" s="155">
        <v>1</v>
      </c>
      <c r="E48" s="127">
        <v>38</v>
      </c>
      <c r="F48" s="125" t="s">
        <v>518</v>
      </c>
    </row>
    <row r="49" spans="1:6" ht="13.5">
      <c r="A49" s="379"/>
      <c r="B49" s="126" t="s">
        <v>462</v>
      </c>
      <c r="C49" s="126"/>
      <c r="D49" s="155">
        <v>46</v>
      </c>
      <c r="E49" s="127">
        <v>74</v>
      </c>
      <c r="F49" s="125" t="s">
        <v>503</v>
      </c>
    </row>
    <row r="50" spans="1:6" ht="13.5">
      <c r="A50" s="379"/>
      <c r="B50" s="126" t="s">
        <v>463</v>
      </c>
      <c r="C50" s="126"/>
      <c r="D50" s="155">
        <v>2</v>
      </c>
      <c r="E50" s="133">
        <v>3</v>
      </c>
      <c r="F50" s="157" t="s">
        <v>519</v>
      </c>
    </row>
    <row r="51" spans="1:6" ht="13.5">
      <c r="A51" s="379"/>
      <c r="B51" s="126" t="s">
        <v>464</v>
      </c>
      <c r="C51" s="126"/>
      <c r="D51" s="155"/>
      <c r="E51" s="133">
        <v>25</v>
      </c>
      <c r="F51" s="157" t="s">
        <v>520</v>
      </c>
    </row>
    <row r="52" spans="1:6" ht="13.5">
      <c r="A52" s="379"/>
      <c r="B52" s="126" t="s">
        <v>521</v>
      </c>
      <c r="C52" s="126"/>
      <c r="D52" s="124"/>
      <c r="E52" s="127">
        <v>245</v>
      </c>
      <c r="F52" s="125" t="s">
        <v>522</v>
      </c>
    </row>
    <row r="53" spans="1:6" ht="27">
      <c r="A53" s="379"/>
      <c r="B53" s="126" t="s">
        <v>465</v>
      </c>
      <c r="C53" s="126"/>
      <c r="D53" s="155"/>
      <c r="E53" s="133">
        <v>9</v>
      </c>
      <c r="F53" s="157" t="s">
        <v>523</v>
      </c>
    </row>
    <row r="54" spans="1:6" ht="13.5">
      <c r="A54" s="379"/>
      <c r="B54" s="126" t="s">
        <v>440</v>
      </c>
      <c r="C54" s="126"/>
      <c r="D54" s="155"/>
      <c r="E54" s="133">
        <v>61</v>
      </c>
      <c r="F54" s="125"/>
    </row>
    <row r="55" spans="1:6" ht="13.5">
      <c r="A55" s="379"/>
      <c r="B55" s="126" t="s">
        <v>441</v>
      </c>
      <c r="C55" s="126"/>
      <c r="D55" s="124"/>
      <c r="E55" s="127">
        <v>6</v>
      </c>
      <c r="F55" s="125" t="s">
        <v>503</v>
      </c>
    </row>
    <row r="56" spans="1:6" ht="13.5">
      <c r="A56" s="379"/>
      <c r="B56" s="126" t="s">
        <v>442</v>
      </c>
      <c r="C56" s="126"/>
      <c r="D56" s="124"/>
      <c r="E56" s="127">
        <v>700</v>
      </c>
      <c r="F56" s="125"/>
    </row>
    <row r="57" spans="1:6" ht="13.5">
      <c r="A57" s="379"/>
      <c r="B57" s="120" t="s">
        <v>524</v>
      </c>
      <c r="C57" s="120"/>
      <c r="D57" s="158">
        <v>0</v>
      </c>
      <c r="E57" s="159">
        <v>0</v>
      </c>
      <c r="F57" s="125"/>
    </row>
    <row r="58" spans="1:6" ht="13.5">
      <c r="A58" s="379"/>
      <c r="B58" s="120" t="s">
        <v>451</v>
      </c>
      <c r="C58" s="120"/>
      <c r="D58" s="124"/>
      <c r="E58" s="153">
        <v>8640</v>
      </c>
      <c r="F58" s="125" t="s">
        <v>525</v>
      </c>
    </row>
    <row r="59" spans="1:6" ht="13.5">
      <c r="A59" s="379"/>
      <c r="B59" s="120" t="s">
        <v>461</v>
      </c>
      <c r="C59" s="120"/>
      <c r="D59" s="124"/>
      <c r="E59" s="159">
        <v>0</v>
      </c>
      <c r="F59" s="157" t="s">
        <v>526</v>
      </c>
    </row>
    <row r="60" spans="1:6" ht="13.5">
      <c r="A60" s="379"/>
      <c r="B60" s="120" t="s">
        <v>492</v>
      </c>
      <c r="C60" s="120"/>
      <c r="D60" s="124">
        <v>22</v>
      </c>
      <c r="E60" s="159">
        <v>35</v>
      </c>
      <c r="F60" s="125"/>
    </row>
    <row r="61" spans="1:6" ht="13.5">
      <c r="A61" s="379"/>
      <c r="B61" s="120" t="s">
        <v>527</v>
      </c>
      <c r="C61" s="120"/>
      <c r="D61" s="124"/>
      <c r="E61" s="153">
        <v>3319</v>
      </c>
      <c r="F61" s="125" t="s">
        <v>528</v>
      </c>
    </row>
    <row r="62" spans="1:6" ht="13.5">
      <c r="A62" s="379"/>
      <c r="B62" s="126" t="s">
        <v>529</v>
      </c>
      <c r="C62" s="126"/>
      <c r="D62" s="124"/>
      <c r="E62" s="127">
        <v>3400</v>
      </c>
      <c r="F62" s="125" t="s">
        <v>530</v>
      </c>
    </row>
    <row r="63" spans="1:6" ht="27">
      <c r="A63" s="379"/>
      <c r="B63" s="126" t="s">
        <v>531</v>
      </c>
      <c r="C63" s="126"/>
      <c r="D63" s="124"/>
      <c r="E63" s="133">
        <v>242</v>
      </c>
      <c r="F63" s="157" t="s">
        <v>532</v>
      </c>
    </row>
    <row r="64" spans="1:6" ht="13.5">
      <c r="A64" s="379"/>
      <c r="B64" s="126" t="s">
        <v>456</v>
      </c>
      <c r="C64" s="126"/>
      <c r="D64" s="124"/>
      <c r="E64" s="127">
        <v>50</v>
      </c>
      <c r="F64" s="125"/>
    </row>
    <row r="65" spans="1:6" ht="14.25" thickBot="1">
      <c r="A65" s="380"/>
      <c r="B65" s="134"/>
      <c r="C65" s="134"/>
      <c r="D65" s="135"/>
      <c r="E65" s="136"/>
      <c r="F65" s="137"/>
    </row>
    <row r="66" spans="1:6" ht="14.25" thickBot="1">
      <c r="A66" s="381" t="s">
        <v>493</v>
      </c>
      <c r="B66" s="382"/>
      <c r="C66" s="138"/>
      <c r="D66" s="138">
        <f>SUM(D30:D65)</f>
        <v>151</v>
      </c>
      <c r="E66" s="139">
        <f>SUM(E30:E65)</f>
        <v>36173</v>
      </c>
      <c r="F66" s="140"/>
    </row>
    <row r="67" ht="14.25" thickBot="1">
      <c r="E67" s="160"/>
    </row>
    <row r="68" spans="1:6" ht="13.5">
      <c r="A68" s="386" t="s">
        <v>470</v>
      </c>
      <c r="B68" s="388" t="s">
        <v>419</v>
      </c>
      <c r="C68" s="388" t="s">
        <v>471</v>
      </c>
      <c r="D68" s="390" t="s">
        <v>472</v>
      </c>
      <c r="E68" s="375" t="s">
        <v>473</v>
      </c>
      <c r="F68" s="377" t="s">
        <v>474</v>
      </c>
    </row>
    <row r="69" spans="1:6" ht="13.5">
      <c r="A69" s="387"/>
      <c r="B69" s="389"/>
      <c r="C69" s="389"/>
      <c r="D69" s="391"/>
      <c r="E69" s="376"/>
      <c r="F69" s="378"/>
    </row>
    <row r="70" spans="1:6" ht="13.5">
      <c r="A70" s="379" t="s">
        <v>533</v>
      </c>
      <c r="B70" s="118" t="s">
        <v>534</v>
      </c>
      <c r="C70" s="118"/>
      <c r="D70" s="161"/>
      <c r="E70" s="162">
        <v>70</v>
      </c>
      <c r="F70" s="163" t="s">
        <v>535</v>
      </c>
    </row>
    <row r="71" spans="1:6" ht="13.5">
      <c r="A71" s="379"/>
      <c r="B71" s="141" t="s">
        <v>536</v>
      </c>
      <c r="C71" s="141"/>
      <c r="D71" s="142"/>
      <c r="E71" s="164">
        <v>511</v>
      </c>
      <c r="F71" s="148" t="s">
        <v>537</v>
      </c>
    </row>
    <row r="72" spans="1:6" ht="13.5">
      <c r="A72" s="379"/>
      <c r="B72" s="126" t="s">
        <v>485</v>
      </c>
      <c r="C72" s="126"/>
      <c r="D72" s="124"/>
      <c r="E72" s="127">
        <v>0</v>
      </c>
      <c r="F72" s="125" t="s">
        <v>513</v>
      </c>
    </row>
    <row r="73" spans="1:6" ht="13.5" customHeight="1">
      <c r="A73" s="379"/>
      <c r="B73" s="126" t="s">
        <v>538</v>
      </c>
      <c r="C73" s="126"/>
      <c r="D73" s="124"/>
      <c r="E73" s="127">
        <v>16709</v>
      </c>
      <c r="F73" s="125" t="s">
        <v>539</v>
      </c>
    </row>
    <row r="74" spans="1:6" ht="13.5">
      <c r="A74" s="379"/>
      <c r="B74" s="126" t="s">
        <v>487</v>
      </c>
      <c r="C74" s="126"/>
      <c r="D74" s="124"/>
      <c r="E74" s="127">
        <v>0</v>
      </c>
      <c r="F74" s="125" t="s">
        <v>535</v>
      </c>
    </row>
    <row r="75" spans="1:7" ht="13.5">
      <c r="A75" s="379"/>
      <c r="B75" s="126" t="s">
        <v>482</v>
      </c>
      <c r="C75" s="126"/>
      <c r="D75" s="155"/>
      <c r="E75" s="127">
        <v>0</v>
      </c>
      <c r="F75" s="125" t="s">
        <v>540</v>
      </c>
      <c r="G75" s="165"/>
    </row>
    <row r="76" spans="1:6" ht="14.25" thickBot="1">
      <c r="A76" s="380"/>
      <c r="B76" s="134"/>
      <c r="C76" s="134"/>
      <c r="D76" s="135"/>
      <c r="E76" s="136"/>
      <c r="F76" s="137"/>
    </row>
    <row r="77" spans="1:6" ht="14.25" thickBot="1">
      <c r="A77" s="381" t="s">
        <v>541</v>
      </c>
      <c r="B77" s="382"/>
      <c r="C77" s="138"/>
      <c r="D77" s="138">
        <f>SUM(D70:D76)</f>
        <v>0</v>
      </c>
      <c r="E77" s="166">
        <f>SUM(E70:E76)</f>
        <v>17290</v>
      </c>
      <c r="F77" s="140"/>
    </row>
    <row r="78" ht="14.25" thickBot="1">
      <c r="E78" s="160"/>
    </row>
    <row r="79" spans="1:6" ht="14.25" thickBot="1">
      <c r="A79" s="383" t="s">
        <v>542</v>
      </c>
      <c r="B79" s="384"/>
      <c r="C79" s="167"/>
      <c r="D79" s="168">
        <f>SUM(D17,D26,D66,D77)</f>
        <v>244</v>
      </c>
      <c r="E79" s="169">
        <f>SUM(E17,E26,E66,E77)</f>
        <v>116960</v>
      </c>
      <c r="F79" s="170"/>
    </row>
  </sheetData>
  <sheetProtection/>
  <mergeCells count="33">
    <mergeCell ref="A3:A4"/>
    <mergeCell ref="B3:B4"/>
    <mergeCell ref="C3:C4"/>
    <mergeCell ref="D3:D4"/>
    <mergeCell ref="E3:E4"/>
    <mergeCell ref="F3:F4"/>
    <mergeCell ref="F28:F29"/>
    <mergeCell ref="A5:A16"/>
    <mergeCell ref="A17:B17"/>
    <mergeCell ref="A19:A20"/>
    <mergeCell ref="B19:B20"/>
    <mergeCell ref="C19:C20"/>
    <mergeCell ref="D19:D20"/>
    <mergeCell ref="D68:D69"/>
    <mergeCell ref="E19:E20"/>
    <mergeCell ref="F19:F20"/>
    <mergeCell ref="A21:A25"/>
    <mergeCell ref="A26:B26"/>
    <mergeCell ref="A28:A29"/>
    <mergeCell ref="B28:B29"/>
    <mergeCell ref="C28:C29"/>
    <mergeCell ref="D28:D29"/>
    <mergeCell ref="E28:E29"/>
    <mergeCell ref="E68:E69"/>
    <mergeCell ref="F68:F69"/>
    <mergeCell ref="A70:A76"/>
    <mergeCell ref="A77:B77"/>
    <mergeCell ref="A79:B79"/>
    <mergeCell ref="A30:A65"/>
    <mergeCell ref="A66:B66"/>
    <mergeCell ref="A68:A69"/>
    <mergeCell ref="B68:B69"/>
    <mergeCell ref="C68:C69"/>
  </mergeCells>
  <printOptions/>
  <pageMargins left="0.787" right="0.787" top="0.984" bottom="0.984" header="0.512" footer="0.512"/>
  <pageSetup fitToHeight="1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O31" sqref="O31:T34"/>
      <selection pane="bottomLeft" activeCell="H82" sqref="H82"/>
    </sheetView>
  </sheetViews>
  <sheetFormatPr defaultColWidth="9.140625" defaultRowHeight="15"/>
  <cols>
    <col min="1" max="1" width="3.140625" style="97" customWidth="1"/>
    <col min="2" max="2" width="4.8515625" style="97" customWidth="1"/>
    <col min="3" max="3" width="10.57421875" style="98" customWidth="1"/>
    <col min="4" max="4" width="6.7109375" style="97" customWidth="1"/>
    <col min="5" max="5" width="12.00390625" style="97" customWidth="1"/>
    <col min="6" max="7" width="4.57421875" style="97" customWidth="1"/>
    <col min="8" max="8" width="22.57421875" style="97" customWidth="1"/>
    <col min="9" max="9" width="21.00390625" style="97" customWidth="1"/>
    <col min="10" max="10" width="20.421875" style="97" customWidth="1"/>
    <col min="11" max="16384" width="9.00390625" style="97" customWidth="1"/>
  </cols>
  <sheetData>
    <row r="1" ht="13.5">
      <c r="A1" s="97" t="s">
        <v>543</v>
      </c>
    </row>
    <row r="3" ht="14.25" thickBot="1">
      <c r="A3" s="97" t="s">
        <v>544</v>
      </c>
    </row>
    <row r="4" spans="1:10" ht="13.5">
      <c r="A4" s="407" t="s">
        <v>470</v>
      </c>
      <c r="B4" s="409" t="s">
        <v>410</v>
      </c>
      <c r="C4" s="411" t="s">
        <v>419</v>
      </c>
      <c r="D4" s="413" t="s">
        <v>545</v>
      </c>
      <c r="E4" s="401" t="s">
        <v>546</v>
      </c>
      <c r="F4" s="401" t="s">
        <v>547</v>
      </c>
      <c r="G4" s="401"/>
      <c r="H4" s="401" t="s">
        <v>548</v>
      </c>
      <c r="I4" s="401" t="s">
        <v>549</v>
      </c>
      <c r="J4" s="402" t="s">
        <v>550</v>
      </c>
    </row>
    <row r="5" spans="1:10" ht="13.5">
      <c r="A5" s="408"/>
      <c r="B5" s="410"/>
      <c r="C5" s="412"/>
      <c r="D5" s="410"/>
      <c r="E5" s="371"/>
      <c r="F5" s="100" t="s">
        <v>551</v>
      </c>
      <c r="G5" s="100" t="s">
        <v>552</v>
      </c>
      <c r="H5" s="371"/>
      <c r="I5" s="371"/>
      <c r="J5" s="403"/>
    </row>
    <row r="6" spans="1:10" ht="13.5">
      <c r="A6" s="404" t="s">
        <v>553</v>
      </c>
      <c r="B6" s="175">
        <v>20</v>
      </c>
      <c r="C6" s="101" t="s">
        <v>452</v>
      </c>
      <c r="D6" s="176">
        <v>7</v>
      </c>
      <c r="E6" s="100"/>
      <c r="F6" s="100"/>
      <c r="G6" s="100"/>
      <c r="H6" s="100"/>
      <c r="I6" s="177"/>
      <c r="J6" s="174"/>
    </row>
    <row r="7" spans="1:10" ht="13.5" customHeight="1">
      <c r="A7" s="405"/>
      <c r="B7" s="178">
        <v>23</v>
      </c>
      <c r="C7" s="173" t="s">
        <v>529</v>
      </c>
      <c r="D7" s="179">
        <v>98</v>
      </c>
      <c r="E7" s="180" t="s">
        <v>554</v>
      </c>
      <c r="F7" s="181" t="s">
        <v>554</v>
      </c>
      <c r="G7" s="181"/>
      <c r="H7" s="182" t="s">
        <v>554</v>
      </c>
      <c r="I7" s="180" t="s">
        <v>554</v>
      </c>
      <c r="J7" s="183" t="s">
        <v>555</v>
      </c>
    </row>
    <row r="8" spans="1:10" ht="13.5">
      <c r="A8" s="405"/>
      <c r="B8" s="184">
        <v>31</v>
      </c>
      <c r="C8" s="101" t="s">
        <v>538</v>
      </c>
      <c r="D8" s="185">
        <v>73</v>
      </c>
      <c r="E8" s="186"/>
      <c r="F8" s="187"/>
      <c r="G8" s="187"/>
      <c r="H8" s="188"/>
      <c r="I8" s="189" t="s">
        <v>556</v>
      </c>
      <c r="J8" s="190"/>
    </row>
    <row r="9" spans="1:10" ht="13.5">
      <c r="A9" s="405"/>
      <c r="B9" s="191">
        <v>7</v>
      </c>
      <c r="C9" s="108" t="s">
        <v>557</v>
      </c>
      <c r="D9" s="192">
        <v>2</v>
      </c>
      <c r="E9" s="193"/>
      <c r="F9" s="194"/>
      <c r="G9" s="194"/>
      <c r="H9" s="195"/>
      <c r="I9" s="196"/>
      <c r="J9" s="197"/>
    </row>
    <row r="10" spans="1:10" ht="13.5">
      <c r="A10" s="405"/>
      <c r="B10" s="198">
        <v>9</v>
      </c>
      <c r="C10" s="101" t="s">
        <v>436</v>
      </c>
      <c r="D10" s="199">
        <v>1</v>
      </c>
      <c r="E10" s="189"/>
      <c r="F10" s="187"/>
      <c r="G10" s="187"/>
      <c r="H10" s="188"/>
      <c r="I10" s="189"/>
      <c r="J10" s="190"/>
    </row>
    <row r="11" spans="1:10" ht="13.5">
      <c r="A11" s="405"/>
      <c r="B11" s="198">
        <v>20</v>
      </c>
      <c r="C11" s="101" t="s">
        <v>487</v>
      </c>
      <c r="D11" s="199">
        <v>2</v>
      </c>
      <c r="E11" s="189"/>
      <c r="F11" s="187"/>
      <c r="G11" s="187"/>
      <c r="H11" s="188"/>
      <c r="I11" s="189"/>
      <c r="J11" s="190"/>
    </row>
    <row r="12" spans="1:10" ht="13.5">
      <c r="A12" s="405"/>
      <c r="B12" s="198">
        <v>30</v>
      </c>
      <c r="C12" s="101" t="s">
        <v>490</v>
      </c>
      <c r="D12" s="199">
        <v>12</v>
      </c>
      <c r="E12" s="189"/>
      <c r="F12" s="187"/>
      <c r="G12" s="187"/>
      <c r="H12" s="188"/>
      <c r="I12" s="189"/>
      <c r="J12" s="190"/>
    </row>
    <row r="13" spans="1:10" ht="13.5">
      <c r="A13" s="405"/>
      <c r="B13" s="178">
        <v>30</v>
      </c>
      <c r="C13" s="173" t="s">
        <v>527</v>
      </c>
      <c r="D13" s="200">
        <v>21</v>
      </c>
      <c r="E13" s="180"/>
      <c r="F13" s="181"/>
      <c r="G13" s="181"/>
      <c r="H13" s="182"/>
      <c r="I13" s="180"/>
      <c r="J13" s="201"/>
    </row>
    <row r="14" spans="1:10" ht="13.5">
      <c r="A14" s="405"/>
      <c r="B14" s="198">
        <v>14</v>
      </c>
      <c r="C14" s="101" t="s">
        <v>481</v>
      </c>
      <c r="D14" s="199">
        <v>1</v>
      </c>
      <c r="E14" s="189"/>
      <c r="F14" s="187"/>
      <c r="G14" s="187"/>
      <c r="H14" s="188"/>
      <c r="I14" s="189"/>
      <c r="J14" s="190"/>
    </row>
    <row r="15" spans="1:10" ht="13.5">
      <c r="A15" s="405"/>
      <c r="B15" s="198">
        <v>16</v>
      </c>
      <c r="C15" s="101" t="s">
        <v>476</v>
      </c>
      <c r="D15" s="199">
        <v>1</v>
      </c>
      <c r="E15" s="189"/>
      <c r="F15" s="187"/>
      <c r="G15" s="187"/>
      <c r="H15" s="188"/>
      <c r="I15" s="189"/>
      <c r="J15" s="190"/>
    </row>
    <row r="16" spans="1:10" ht="13.5">
      <c r="A16" s="405"/>
      <c r="B16" s="198">
        <v>18</v>
      </c>
      <c r="C16" s="101" t="s">
        <v>536</v>
      </c>
      <c r="D16" s="199">
        <v>1</v>
      </c>
      <c r="E16" s="189"/>
      <c r="F16" s="187"/>
      <c r="G16" s="187"/>
      <c r="H16" s="188"/>
      <c r="I16" s="189"/>
      <c r="J16" s="190"/>
    </row>
    <row r="17" spans="1:10" ht="13.5">
      <c r="A17" s="405"/>
      <c r="B17" s="198">
        <v>27</v>
      </c>
      <c r="C17" s="101" t="s">
        <v>424</v>
      </c>
      <c r="D17" s="199">
        <v>1</v>
      </c>
      <c r="E17" s="189"/>
      <c r="F17" s="187"/>
      <c r="G17" s="187"/>
      <c r="H17" s="188"/>
      <c r="I17" s="189"/>
      <c r="J17" s="190"/>
    </row>
    <row r="18" spans="1:10" ht="15.75" customHeight="1" thickBot="1">
      <c r="A18" s="406"/>
      <c r="B18" s="202"/>
      <c r="C18" s="203"/>
      <c r="D18" s="204"/>
      <c r="E18" s="205"/>
      <c r="F18" s="206"/>
      <c r="G18" s="206"/>
      <c r="H18" s="207"/>
      <c r="I18" s="205"/>
      <c r="J18" s="197"/>
    </row>
    <row r="19" spans="1:10" ht="14.25" thickBot="1">
      <c r="A19" s="395" t="s">
        <v>493</v>
      </c>
      <c r="B19" s="396"/>
      <c r="C19" s="397"/>
      <c r="D19" s="139">
        <f>SUM(D6:D18)</f>
        <v>220</v>
      </c>
      <c r="E19" s="208"/>
      <c r="F19" s="208"/>
      <c r="G19" s="208"/>
      <c r="H19" s="208"/>
      <c r="I19" s="208"/>
      <c r="J19" s="209"/>
    </row>
    <row r="20" ht="14.25" thickBot="1"/>
    <row r="21" spans="1:10" ht="27">
      <c r="A21" s="398" t="s">
        <v>558</v>
      </c>
      <c r="B21" s="210">
        <v>22</v>
      </c>
      <c r="C21" s="211" t="s">
        <v>436</v>
      </c>
      <c r="D21" s="212">
        <v>14</v>
      </c>
      <c r="E21" s="213" t="s">
        <v>559</v>
      </c>
      <c r="F21" s="214"/>
      <c r="G21" s="214"/>
      <c r="H21" s="215"/>
      <c r="I21" s="213" t="s">
        <v>560</v>
      </c>
      <c r="J21" s="216" t="s">
        <v>561</v>
      </c>
    </row>
    <row r="22" spans="1:10" ht="13.5">
      <c r="A22" s="399"/>
      <c r="B22" s="217">
        <v>18</v>
      </c>
      <c r="C22" s="218" t="s">
        <v>478</v>
      </c>
      <c r="D22" s="219">
        <v>8</v>
      </c>
      <c r="E22" s="189"/>
      <c r="F22" s="220"/>
      <c r="G22" s="220"/>
      <c r="H22" s="188"/>
      <c r="I22" s="189"/>
      <c r="J22" s="221"/>
    </row>
    <row r="23" spans="1:10" ht="27">
      <c r="A23" s="399"/>
      <c r="B23" s="122">
        <v>24</v>
      </c>
      <c r="C23" s="101" t="s">
        <v>452</v>
      </c>
      <c r="D23" s="199">
        <v>4</v>
      </c>
      <c r="E23" s="186" t="s">
        <v>562</v>
      </c>
      <c r="F23" s="222"/>
      <c r="G23" s="222"/>
      <c r="H23" s="195"/>
      <c r="I23" s="189" t="s">
        <v>563</v>
      </c>
      <c r="J23" s="223" t="s">
        <v>564</v>
      </c>
    </row>
    <row r="24" spans="1:10" ht="13.5">
      <c r="A24" s="399"/>
      <c r="B24" s="224">
        <v>21</v>
      </c>
      <c r="C24" s="101" t="s">
        <v>565</v>
      </c>
      <c r="D24" s="225">
        <v>10</v>
      </c>
      <c r="E24" s="186"/>
      <c r="F24" s="220"/>
      <c r="G24" s="220"/>
      <c r="H24" s="188"/>
      <c r="I24" s="189"/>
      <c r="J24" s="223" t="s">
        <v>566</v>
      </c>
    </row>
    <row r="25" spans="1:10" ht="13.5">
      <c r="A25" s="399"/>
      <c r="B25" s="224">
        <v>21</v>
      </c>
      <c r="C25" s="101" t="s">
        <v>482</v>
      </c>
      <c r="D25" s="199">
        <v>8</v>
      </c>
      <c r="E25" s="186"/>
      <c r="F25" s="220"/>
      <c r="G25" s="220"/>
      <c r="H25" s="188"/>
      <c r="I25" s="189"/>
      <c r="J25" s="223"/>
    </row>
    <row r="26" spans="1:10" ht="13.5">
      <c r="A26" s="399"/>
      <c r="B26" s="226">
        <v>16</v>
      </c>
      <c r="C26" s="108" t="s">
        <v>476</v>
      </c>
      <c r="D26" s="192">
        <v>14</v>
      </c>
      <c r="E26" s="227"/>
      <c r="F26" s="222"/>
      <c r="G26" s="222"/>
      <c r="H26" s="195"/>
      <c r="I26" s="196"/>
      <c r="J26" s="228"/>
    </row>
    <row r="27" spans="1:10" ht="13.5">
      <c r="A27" s="399"/>
      <c r="B27" s="224">
        <v>23</v>
      </c>
      <c r="C27" s="101" t="s">
        <v>529</v>
      </c>
      <c r="D27" s="199">
        <v>110</v>
      </c>
      <c r="E27" s="186"/>
      <c r="F27" s="220"/>
      <c r="G27" s="220"/>
      <c r="H27" s="188"/>
      <c r="I27" s="189"/>
      <c r="J27" s="223"/>
    </row>
    <row r="28" spans="1:10" ht="13.5">
      <c r="A28" s="399"/>
      <c r="B28" s="224">
        <v>30</v>
      </c>
      <c r="C28" s="101" t="s">
        <v>490</v>
      </c>
      <c r="D28" s="199">
        <v>77</v>
      </c>
      <c r="E28" s="186"/>
      <c r="F28" s="220"/>
      <c r="G28" s="220"/>
      <c r="H28" s="188"/>
      <c r="I28" s="189"/>
      <c r="J28" s="223"/>
    </row>
    <row r="29" spans="1:10" ht="13.5">
      <c r="A29" s="399"/>
      <c r="B29" s="224">
        <v>20</v>
      </c>
      <c r="C29" s="101" t="s">
        <v>536</v>
      </c>
      <c r="D29" s="199">
        <v>2</v>
      </c>
      <c r="E29" s="186"/>
      <c r="F29" s="220"/>
      <c r="G29" s="220"/>
      <c r="H29" s="188"/>
      <c r="I29" s="189"/>
      <c r="J29" s="223"/>
    </row>
    <row r="30" spans="1:10" ht="13.5">
      <c r="A30" s="399"/>
      <c r="B30" s="224">
        <v>27</v>
      </c>
      <c r="C30" s="101" t="s">
        <v>505</v>
      </c>
      <c r="D30" s="199">
        <v>0</v>
      </c>
      <c r="E30" s="186"/>
      <c r="F30" s="220"/>
      <c r="G30" s="220"/>
      <c r="H30" s="188"/>
      <c r="I30" s="189"/>
      <c r="J30" s="223"/>
    </row>
    <row r="31" spans="1:10" ht="13.5">
      <c r="A31" s="399"/>
      <c r="B31" s="229">
        <v>31</v>
      </c>
      <c r="C31" s="101" t="s">
        <v>538</v>
      </c>
      <c r="D31" s="185">
        <v>24</v>
      </c>
      <c r="E31" s="186"/>
      <c r="F31" s="220"/>
      <c r="G31" s="220"/>
      <c r="H31" s="188"/>
      <c r="I31" s="189"/>
      <c r="J31" s="223"/>
    </row>
    <row r="32" spans="1:10" ht="27">
      <c r="A32" s="399"/>
      <c r="B32" s="224">
        <v>28</v>
      </c>
      <c r="C32" s="101" t="s">
        <v>485</v>
      </c>
      <c r="D32" s="199">
        <v>918</v>
      </c>
      <c r="E32" s="186" t="s">
        <v>567</v>
      </c>
      <c r="F32" s="220"/>
      <c r="G32" s="220"/>
      <c r="H32" s="188"/>
      <c r="I32" s="189"/>
      <c r="J32" s="223"/>
    </row>
    <row r="33" spans="1:10" ht="14.25" thickBot="1">
      <c r="A33" s="400"/>
      <c r="B33" s="191"/>
      <c r="C33" s="108"/>
      <c r="D33" s="192"/>
      <c r="E33" s="193"/>
      <c r="F33" s="230"/>
      <c r="G33" s="230"/>
      <c r="H33" s="207"/>
      <c r="I33" s="205"/>
      <c r="J33" s="231"/>
    </row>
    <row r="34" spans="1:10" ht="14.25" thickBot="1">
      <c r="A34" s="395" t="s">
        <v>493</v>
      </c>
      <c r="B34" s="396"/>
      <c r="C34" s="397"/>
      <c r="D34" s="139">
        <f>SUM(D21:D33)</f>
        <v>1189</v>
      </c>
      <c r="E34" s="208"/>
      <c r="F34" s="208"/>
      <c r="G34" s="208"/>
      <c r="H34" s="208"/>
      <c r="I34" s="208"/>
      <c r="J34" s="209"/>
    </row>
    <row r="35" ht="14.25" thickBot="1"/>
    <row r="36" spans="1:10" ht="13.5">
      <c r="A36" s="398" t="s">
        <v>568</v>
      </c>
      <c r="B36" s="232">
        <v>18</v>
      </c>
      <c r="C36" s="233" t="s">
        <v>478</v>
      </c>
      <c r="D36" s="234">
        <v>2</v>
      </c>
      <c r="E36" s="235"/>
      <c r="F36" s="214"/>
      <c r="G36" s="214"/>
      <c r="H36" s="172"/>
      <c r="I36" s="235"/>
      <c r="J36" s="216"/>
    </row>
    <row r="37" spans="1:10" ht="13.5">
      <c r="A37" s="399"/>
      <c r="B37" s="236">
        <v>28</v>
      </c>
      <c r="C37" s="101" t="s">
        <v>454</v>
      </c>
      <c r="D37" s="237">
        <v>1</v>
      </c>
      <c r="E37" s="238"/>
      <c r="F37" s="239"/>
      <c r="G37" s="239"/>
      <c r="H37" s="102"/>
      <c r="I37" s="238"/>
      <c r="J37" s="223"/>
    </row>
    <row r="38" spans="1:10" ht="13.5">
      <c r="A38" s="399"/>
      <c r="B38" s="236">
        <v>10</v>
      </c>
      <c r="C38" s="101" t="s">
        <v>487</v>
      </c>
      <c r="D38" s="237">
        <v>1</v>
      </c>
      <c r="E38" s="238"/>
      <c r="F38" s="239"/>
      <c r="G38" s="239"/>
      <c r="H38" s="102"/>
      <c r="I38" s="238"/>
      <c r="J38" s="223"/>
    </row>
    <row r="39" spans="1:10" ht="13.5">
      <c r="A39" s="399"/>
      <c r="B39" s="236">
        <v>21</v>
      </c>
      <c r="C39" s="101" t="s">
        <v>527</v>
      </c>
      <c r="D39" s="237">
        <v>68</v>
      </c>
      <c r="E39" s="238"/>
      <c r="F39" s="239"/>
      <c r="G39" s="239"/>
      <c r="H39" s="102"/>
      <c r="I39" s="238"/>
      <c r="J39" s="223"/>
    </row>
    <row r="40" spans="1:10" ht="13.5">
      <c r="A40" s="399"/>
      <c r="B40" s="240">
        <v>25</v>
      </c>
      <c r="C40" s="241" t="s">
        <v>456</v>
      </c>
      <c r="D40" s="242">
        <v>2</v>
      </c>
      <c r="E40" s="243"/>
      <c r="F40" s="244"/>
      <c r="G40" s="244"/>
      <c r="H40" s="245"/>
      <c r="I40" s="243"/>
      <c r="J40" s="223"/>
    </row>
    <row r="41" spans="1:10" ht="13.5">
      <c r="A41" s="399"/>
      <c r="B41" s="240">
        <v>23</v>
      </c>
      <c r="C41" s="241" t="s">
        <v>442</v>
      </c>
      <c r="D41" s="242">
        <v>1</v>
      </c>
      <c r="E41" s="243"/>
      <c r="F41" s="244"/>
      <c r="G41" s="244"/>
      <c r="H41" s="245"/>
      <c r="I41" s="243"/>
      <c r="J41" s="246"/>
    </row>
    <row r="42" spans="1:10" ht="13.5">
      <c r="A42" s="399"/>
      <c r="B42" s="240">
        <v>18</v>
      </c>
      <c r="C42" s="241" t="s">
        <v>569</v>
      </c>
      <c r="D42" s="242">
        <v>48</v>
      </c>
      <c r="E42" s="243"/>
      <c r="F42" s="244"/>
      <c r="G42" s="244"/>
      <c r="H42" s="245"/>
      <c r="I42" s="243"/>
      <c r="J42" s="246"/>
    </row>
    <row r="43" spans="1:10" ht="13.5">
      <c r="A43" s="399"/>
      <c r="B43" s="240">
        <v>29</v>
      </c>
      <c r="C43" s="241" t="s">
        <v>459</v>
      </c>
      <c r="D43" s="242">
        <v>0</v>
      </c>
      <c r="E43" s="243"/>
      <c r="F43" s="244"/>
      <c r="G43" s="244"/>
      <c r="H43" s="245"/>
      <c r="I43" s="243"/>
      <c r="J43" s="246"/>
    </row>
    <row r="44" spans="1:10" ht="13.5">
      <c r="A44" s="399"/>
      <c r="B44" s="240">
        <v>28</v>
      </c>
      <c r="C44" s="241" t="s">
        <v>481</v>
      </c>
      <c r="D44" s="242">
        <v>4</v>
      </c>
      <c r="E44" s="243"/>
      <c r="F44" s="244"/>
      <c r="G44" s="244"/>
      <c r="H44" s="245"/>
      <c r="I44" s="243"/>
      <c r="J44" s="246"/>
    </row>
    <row r="45" spans="1:10" ht="14.25" thickBot="1">
      <c r="A45" s="400"/>
      <c r="B45" s="247"/>
      <c r="C45" s="248"/>
      <c r="D45" s="249"/>
      <c r="E45" s="250"/>
      <c r="F45" s="251"/>
      <c r="G45" s="251"/>
      <c r="H45" s="252"/>
      <c r="I45" s="250"/>
      <c r="J45" s="253"/>
    </row>
    <row r="46" spans="1:10" ht="14.25" thickBot="1">
      <c r="A46" s="395" t="s">
        <v>493</v>
      </c>
      <c r="B46" s="396"/>
      <c r="C46" s="397"/>
      <c r="D46" s="166">
        <f>SUM(D36:D45)</f>
        <v>127</v>
      </c>
      <c r="E46" s="208"/>
      <c r="F46" s="208"/>
      <c r="G46" s="208"/>
      <c r="H46" s="208"/>
      <c r="I46" s="208"/>
      <c r="J46" s="209"/>
    </row>
    <row r="47" ht="14.25" thickBot="1"/>
    <row r="48" spans="1:10" ht="13.5">
      <c r="A48" s="398" t="s">
        <v>570</v>
      </c>
      <c r="B48" s="232">
        <v>11</v>
      </c>
      <c r="C48" s="233" t="s">
        <v>531</v>
      </c>
      <c r="D48" s="254">
        <v>2</v>
      </c>
      <c r="E48" s="235"/>
      <c r="F48" s="214"/>
      <c r="G48" s="214"/>
      <c r="H48" s="172"/>
      <c r="I48" s="235"/>
      <c r="J48" s="216"/>
    </row>
    <row r="49" spans="1:10" ht="13.5">
      <c r="A49" s="399"/>
      <c r="B49" s="198">
        <v>5</v>
      </c>
      <c r="C49" s="101" t="s">
        <v>497</v>
      </c>
      <c r="D49" s="127">
        <v>1</v>
      </c>
      <c r="E49" s="186"/>
      <c r="F49" s="220"/>
      <c r="G49" s="220"/>
      <c r="H49" s="100"/>
      <c r="I49" s="186"/>
      <c r="J49" s="223"/>
    </row>
    <row r="50" spans="1:10" ht="13.5">
      <c r="A50" s="399"/>
      <c r="B50" s="198">
        <v>6</v>
      </c>
      <c r="C50" s="101" t="s">
        <v>476</v>
      </c>
      <c r="D50" s="127">
        <v>1</v>
      </c>
      <c r="E50" s="186"/>
      <c r="F50" s="220"/>
      <c r="G50" s="220"/>
      <c r="H50" s="100"/>
      <c r="I50" s="186"/>
      <c r="J50" s="223"/>
    </row>
    <row r="51" spans="1:10" ht="13.5">
      <c r="A51" s="399"/>
      <c r="B51" s="198">
        <v>30</v>
      </c>
      <c r="C51" s="101" t="s">
        <v>454</v>
      </c>
      <c r="D51" s="127">
        <v>5</v>
      </c>
      <c r="E51" s="186"/>
      <c r="F51" s="220"/>
      <c r="G51" s="220"/>
      <c r="H51" s="100"/>
      <c r="I51" s="186"/>
      <c r="J51" s="223"/>
    </row>
    <row r="52" spans="1:10" ht="17.25" customHeight="1">
      <c r="A52" s="399"/>
      <c r="B52" s="198">
        <v>27</v>
      </c>
      <c r="C52" s="101" t="s">
        <v>516</v>
      </c>
      <c r="D52" s="127">
        <v>8</v>
      </c>
      <c r="E52" s="186"/>
      <c r="F52" s="220"/>
      <c r="G52" s="220"/>
      <c r="H52" s="100"/>
      <c r="I52" s="186"/>
      <c r="J52" s="223"/>
    </row>
    <row r="53" spans="1:10" ht="13.5">
      <c r="A53" s="399"/>
      <c r="B53" s="255">
        <v>7</v>
      </c>
      <c r="C53" s="241" t="s">
        <v>430</v>
      </c>
      <c r="D53" s="256">
        <v>1</v>
      </c>
      <c r="E53" s="257" t="s">
        <v>571</v>
      </c>
      <c r="F53" s="258">
        <v>79</v>
      </c>
      <c r="G53" s="258" t="s">
        <v>572</v>
      </c>
      <c r="H53" s="106" t="s">
        <v>573</v>
      </c>
      <c r="I53" s="257" t="s">
        <v>574</v>
      </c>
      <c r="J53" s="246" t="s">
        <v>575</v>
      </c>
    </row>
    <row r="54" spans="1:10" ht="13.5">
      <c r="A54" s="399"/>
      <c r="B54" s="255">
        <v>8</v>
      </c>
      <c r="C54" s="241" t="s">
        <v>502</v>
      </c>
      <c r="D54" s="256">
        <v>1</v>
      </c>
      <c r="E54" s="257"/>
      <c r="F54" s="258"/>
      <c r="G54" s="258"/>
      <c r="H54" s="106"/>
      <c r="I54" s="257"/>
      <c r="J54" s="246"/>
    </row>
    <row r="55" spans="1:10" ht="13.5">
      <c r="A55" s="399"/>
      <c r="B55" s="255">
        <v>10</v>
      </c>
      <c r="C55" s="241" t="s">
        <v>467</v>
      </c>
      <c r="D55" s="256">
        <v>1</v>
      </c>
      <c r="E55" s="257"/>
      <c r="F55" s="258"/>
      <c r="G55" s="258"/>
      <c r="H55" s="106"/>
      <c r="I55" s="257"/>
      <c r="J55" s="246"/>
    </row>
    <row r="56" spans="1:10" ht="13.5">
      <c r="A56" s="399"/>
      <c r="B56" s="255">
        <v>10</v>
      </c>
      <c r="C56" s="241" t="s">
        <v>434</v>
      </c>
      <c r="D56" s="256">
        <v>1</v>
      </c>
      <c r="E56" s="257"/>
      <c r="F56" s="258"/>
      <c r="G56" s="258"/>
      <c r="H56" s="106"/>
      <c r="I56" s="257"/>
      <c r="J56" s="246"/>
    </row>
    <row r="57" spans="1:10" ht="13.5">
      <c r="A57" s="399"/>
      <c r="B57" s="255">
        <v>13</v>
      </c>
      <c r="C57" s="241" t="s">
        <v>422</v>
      </c>
      <c r="D57" s="256">
        <v>2</v>
      </c>
      <c r="E57" s="257"/>
      <c r="F57" s="258"/>
      <c r="G57" s="258"/>
      <c r="H57" s="106"/>
      <c r="I57" s="257"/>
      <c r="J57" s="246"/>
    </row>
    <row r="58" spans="1:10" ht="13.5">
      <c r="A58" s="399"/>
      <c r="B58" s="255">
        <v>30</v>
      </c>
      <c r="C58" s="241" t="s">
        <v>505</v>
      </c>
      <c r="D58" s="256">
        <v>17</v>
      </c>
      <c r="E58" s="257"/>
      <c r="F58" s="258"/>
      <c r="G58" s="258"/>
      <c r="H58" s="106"/>
      <c r="I58" s="257"/>
      <c r="J58" s="246"/>
    </row>
    <row r="59" spans="1:10" ht="13.5">
      <c r="A59" s="399"/>
      <c r="B59" s="255">
        <v>10</v>
      </c>
      <c r="C59" s="241" t="s">
        <v>487</v>
      </c>
      <c r="D59" s="256">
        <v>3</v>
      </c>
      <c r="E59" s="257"/>
      <c r="F59" s="258"/>
      <c r="G59" s="258"/>
      <c r="H59" s="106"/>
      <c r="I59" s="257"/>
      <c r="J59" s="246"/>
    </row>
    <row r="60" spans="1:10" ht="13.5">
      <c r="A60" s="399"/>
      <c r="B60" s="255">
        <v>19</v>
      </c>
      <c r="C60" s="241" t="s">
        <v>459</v>
      </c>
      <c r="D60" s="256">
        <v>2</v>
      </c>
      <c r="E60" s="257"/>
      <c r="F60" s="258"/>
      <c r="G60" s="258"/>
      <c r="H60" s="106"/>
      <c r="I60" s="257"/>
      <c r="J60" s="246"/>
    </row>
    <row r="61" spans="1:10" ht="13.5">
      <c r="A61" s="399"/>
      <c r="B61" s="255">
        <v>14</v>
      </c>
      <c r="C61" s="241" t="s">
        <v>490</v>
      </c>
      <c r="D61" s="256">
        <v>2</v>
      </c>
      <c r="E61" s="257"/>
      <c r="F61" s="258"/>
      <c r="G61" s="258"/>
      <c r="H61" s="106"/>
      <c r="I61" s="257"/>
      <c r="J61" s="246"/>
    </row>
    <row r="62" spans="1:10" ht="13.5">
      <c r="A62" s="399"/>
      <c r="B62" s="255">
        <v>14</v>
      </c>
      <c r="C62" s="241" t="s">
        <v>576</v>
      </c>
      <c r="D62" s="256">
        <v>3</v>
      </c>
      <c r="E62" s="257"/>
      <c r="F62" s="258"/>
      <c r="G62" s="258"/>
      <c r="H62" s="106"/>
      <c r="I62" s="257"/>
      <c r="J62" s="246"/>
    </row>
    <row r="63" spans="1:10" ht="13.5">
      <c r="A63" s="399"/>
      <c r="B63" s="255">
        <v>24</v>
      </c>
      <c r="C63" s="241" t="s">
        <v>527</v>
      </c>
      <c r="D63" s="256">
        <v>0</v>
      </c>
      <c r="E63" s="257"/>
      <c r="F63" s="258"/>
      <c r="G63" s="258"/>
      <c r="H63" s="106"/>
      <c r="I63" s="257"/>
      <c r="J63" s="246"/>
    </row>
    <row r="64" spans="1:10" ht="13.5">
      <c r="A64" s="399"/>
      <c r="B64" s="255">
        <v>24</v>
      </c>
      <c r="C64" s="241" t="s">
        <v>529</v>
      </c>
      <c r="D64" s="256">
        <v>0</v>
      </c>
      <c r="E64" s="257"/>
      <c r="F64" s="258"/>
      <c r="G64" s="258"/>
      <c r="H64" s="106"/>
      <c r="I64" s="257"/>
      <c r="J64" s="246"/>
    </row>
    <row r="65" spans="1:10" ht="13.5">
      <c r="A65" s="399"/>
      <c r="B65" s="255">
        <v>16</v>
      </c>
      <c r="C65" s="241" t="s">
        <v>446</v>
      </c>
      <c r="D65" s="256">
        <v>1</v>
      </c>
      <c r="E65" s="257"/>
      <c r="F65" s="258"/>
      <c r="G65" s="258"/>
      <c r="H65" s="106"/>
      <c r="I65" s="257"/>
      <c r="J65" s="246"/>
    </row>
    <row r="66" spans="1:10" ht="13.5">
      <c r="A66" s="399"/>
      <c r="B66" s="255">
        <v>18</v>
      </c>
      <c r="C66" s="241" t="s">
        <v>456</v>
      </c>
      <c r="D66" s="256">
        <v>1</v>
      </c>
      <c r="E66" s="257"/>
      <c r="F66" s="258"/>
      <c r="G66" s="258"/>
      <c r="H66" s="106"/>
      <c r="I66" s="257"/>
      <c r="J66" s="246"/>
    </row>
    <row r="67" spans="1:10" ht="13.5">
      <c r="A67" s="399"/>
      <c r="B67" s="255">
        <v>19</v>
      </c>
      <c r="C67" s="241" t="s">
        <v>464</v>
      </c>
      <c r="D67" s="256">
        <v>2</v>
      </c>
      <c r="E67" s="257"/>
      <c r="F67" s="258"/>
      <c r="G67" s="258"/>
      <c r="H67" s="106"/>
      <c r="I67" s="257"/>
      <c r="J67" s="246"/>
    </row>
    <row r="68" spans="1:10" ht="13.5">
      <c r="A68" s="399"/>
      <c r="B68" s="255">
        <v>20</v>
      </c>
      <c r="C68" s="241" t="s">
        <v>436</v>
      </c>
      <c r="D68" s="256">
        <v>2</v>
      </c>
      <c r="E68" s="257"/>
      <c r="F68" s="258"/>
      <c r="G68" s="258"/>
      <c r="H68" s="106"/>
      <c r="I68" s="257"/>
      <c r="J68" s="246"/>
    </row>
    <row r="69" spans="1:10" ht="13.5">
      <c r="A69" s="399"/>
      <c r="B69" s="255">
        <v>18</v>
      </c>
      <c r="C69" s="241" t="s">
        <v>437</v>
      </c>
      <c r="D69" s="256">
        <v>4</v>
      </c>
      <c r="E69" s="257"/>
      <c r="F69" s="258"/>
      <c r="G69" s="258"/>
      <c r="H69" s="106"/>
      <c r="I69" s="257"/>
      <c r="J69" s="246"/>
    </row>
    <row r="70" spans="1:10" ht="13.5">
      <c r="A70" s="399"/>
      <c r="B70" s="255">
        <v>24</v>
      </c>
      <c r="C70" s="241" t="s">
        <v>442</v>
      </c>
      <c r="D70" s="256">
        <v>4</v>
      </c>
      <c r="E70" s="257"/>
      <c r="F70" s="258"/>
      <c r="G70" s="258"/>
      <c r="H70" s="106"/>
      <c r="I70" s="257"/>
      <c r="J70" s="246"/>
    </row>
    <row r="71" spans="1:10" ht="13.5">
      <c r="A71" s="399"/>
      <c r="B71" s="259">
        <v>31</v>
      </c>
      <c r="C71" s="241" t="s">
        <v>481</v>
      </c>
      <c r="D71" s="260">
        <v>30</v>
      </c>
      <c r="E71" s="257"/>
      <c r="F71" s="258"/>
      <c r="G71" s="258"/>
      <c r="H71" s="106"/>
      <c r="I71" s="257"/>
      <c r="J71" s="246"/>
    </row>
    <row r="72" spans="1:10" ht="13.5">
      <c r="A72" s="399"/>
      <c r="B72" s="255">
        <v>19</v>
      </c>
      <c r="C72" s="241" t="s">
        <v>497</v>
      </c>
      <c r="D72" s="256">
        <v>1</v>
      </c>
      <c r="E72" s="257"/>
      <c r="F72" s="258"/>
      <c r="G72" s="258"/>
      <c r="H72" s="106"/>
      <c r="I72" s="257"/>
      <c r="J72" s="246"/>
    </row>
    <row r="73" spans="1:10" ht="13.5">
      <c r="A73" s="399"/>
      <c r="B73" s="255">
        <v>19</v>
      </c>
      <c r="C73" s="241" t="s">
        <v>577</v>
      </c>
      <c r="D73" s="256">
        <v>1</v>
      </c>
      <c r="E73" s="257"/>
      <c r="F73" s="258"/>
      <c r="G73" s="258"/>
      <c r="H73" s="106"/>
      <c r="I73" s="257"/>
      <c r="J73" s="246"/>
    </row>
    <row r="74" spans="1:10" ht="13.5">
      <c r="A74" s="399"/>
      <c r="B74" s="255">
        <v>30</v>
      </c>
      <c r="C74" s="241" t="s">
        <v>458</v>
      </c>
      <c r="D74" s="256">
        <v>1</v>
      </c>
      <c r="E74" s="257"/>
      <c r="F74" s="258"/>
      <c r="G74" s="258"/>
      <c r="H74" s="106"/>
      <c r="I74" s="257"/>
      <c r="J74" s="246"/>
    </row>
    <row r="75" spans="1:10" ht="14.25" thickBot="1">
      <c r="A75" s="400"/>
      <c r="B75" s="261"/>
      <c r="C75" s="248"/>
      <c r="D75" s="249"/>
      <c r="E75" s="262"/>
      <c r="F75" s="263"/>
      <c r="G75" s="263"/>
      <c r="H75" s="264"/>
      <c r="I75" s="262"/>
      <c r="J75" s="253"/>
    </row>
    <row r="76" spans="1:10" ht="14.25" thickBot="1">
      <c r="A76" s="395" t="s">
        <v>493</v>
      </c>
      <c r="B76" s="396"/>
      <c r="C76" s="397"/>
      <c r="D76" s="139">
        <f>SUM(D48:D75)</f>
        <v>97</v>
      </c>
      <c r="E76" s="208"/>
      <c r="F76" s="208"/>
      <c r="G76" s="208"/>
      <c r="H76" s="208"/>
      <c r="I76" s="208"/>
      <c r="J76" s="209"/>
    </row>
  </sheetData>
  <sheetProtection/>
  <mergeCells count="17">
    <mergeCell ref="I4:I5"/>
    <mergeCell ref="J4:J5"/>
    <mergeCell ref="A6:A18"/>
    <mergeCell ref="A19:C19"/>
    <mergeCell ref="A21:A33"/>
    <mergeCell ref="A4:A5"/>
    <mergeCell ref="B4:B5"/>
    <mergeCell ref="C4:C5"/>
    <mergeCell ref="D4:D5"/>
    <mergeCell ref="E4:E5"/>
    <mergeCell ref="A34:C34"/>
    <mergeCell ref="A36:A45"/>
    <mergeCell ref="A46:C46"/>
    <mergeCell ref="A48:A75"/>
    <mergeCell ref="A76:C76"/>
    <mergeCell ref="H4:H5"/>
    <mergeCell ref="F4:G4"/>
  </mergeCells>
  <printOptions/>
  <pageMargins left="0.787" right="0.787" top="0.984" bottom="0.984" header="0.512" footer="0.512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9"/>
  <sheetViews>
    <sheetView view="pageBreakPreview" zoomScaleSheetLayoutView="100" zoomScalePageLayoutView="0" workbookViewId="0" topLeftCell="A1">
      <pane ySplit="4" topLeftCell="A5" activePane="bottomLeft" state="frozen"/>
      <selection pane="topLeft" activeCell="O31" sqref="O31:T34"/>
      <selection pane="bottomLeft" activeCell="F15" sqref="F15"/>
    </sheetView>
  </sheetViews>
  <sheetFormatPr defaultColWidth="9.140625" defaultRowHeight="15"/>
  <cols>
    <col min="1" max="1" width="3.140625" style="97" customWidth="1"/>
    <col min="2" max="2" width="4.8515625" style="97" customWidth="1"/>
    <col min="3" max="3" width="10.57421875" style="98" customWidth="1"/>
    <col min="4" max="6" width="7.57421875" style="97" customWidth="1"/>
    <col min="7" max="7" width="10.57421875" style="97" customWidth="1"/>
    <col min="8" max="8" width="22.140625" style="97" customWidth="1"/>
    <col min="9" max="9" width="23.28125" style="98" customWidth="1"/>
    <col min="10" max="16384" width="9.00390625" style="97" customWidth="1"/>
  </cols>
  <sheetData>
    <row r="1" ht="13.5">
      <c r="A1" s="97" t="s">
        <v>543</v>
      </c>
    </row>
    <row r="3" ht="14.25" thickBot="1">
      <c r="A3" s="97" t="s">
        <v>578</v>
      </c>
    </row>
    <row r="4" spans="1:9" ht="13.5">
      <c r="A4" s="171"/>
      <c r="B4" s="172" t="s">
        <v>410</v>
      </c>
      <c r="C4" s="233" t="s">
        <v>419</v>
      </c>
      <c r="D4" s="172" t="s">
        <v>579</v>
      </c>
      <c r="E4" s="172" t="s">
        <v>580</v>
      </c>
      <c r="F4" s="172" t="s">
        <v>581</v>
      </c>
      <c r="G4" s="172" t="s">
        <v>546</v>
      </c>
      <c r="H4" s="172" t="s">
        <v>582</v>
      </c>
      <c r="I4" s="265" t="s">
        <v>583</v>
      </c>
    </row>
    <row r="5" spans="1:9" ht="40.5">
      <c r="A5" s="405" t="s">
        <v>584</v>
      </c>
      <c r="B5" s="266">
        <v>27</v>
      </c>
      <c r="C5" s="267" t="s">
        <v>490</v>
      </c>
      <c r="D5" s="268">
        <v>440</v>
      </c>
      <c r="E5" s="268"/>
      <c r="F5" s="268">
        <v>1400</v>
      </c>
      <c r="G5" s="269" t="s">
        <v>585</v>
      </c>
      <c r="H5" s="269"/>
      <c r="I5" s="270"/>
    </row>
    <row r="6" spans="1:9" ht="13.5">
      <c r="A6" s="405"/>
      <c r="B6" s="266">
        <v>2</v>
      </c>
      <c r="C6" s="267" t="s">
        <v>565</v>
      </c>
      <c r="D6" s="268">
        <v>50</v>
      </c>
      <c r="E6" s="268"/>
      <c r="F6" s="268"/>
      <c r="G6" s="269"/>
      <c r="H6" s="269" t="s">
        <v>586</v>
      </c>
      <c r="I6" s="271"/>
    </row>
    <row r="7" spans="1:9" ht="13.5">
      <c r="A7" s="405"/>
      <c r="B7" s="266">
        <v>2</v>
      </c>
      <c r="C7" s="267" t="s">
        <v>478</v>
      </c>
      <c r="D7" s="268">
        <v>15</v>
      </c>
      <c r="E7" s="268"/>
      <c r="F7" s="268"/>
      <c r="G7" s="269" t="s">
        <v>587</v>
      </c>
      <c r="H7" s="269"/>
      <c r="I7" s="271"/>
    </row>
    <row r="8" spans="1:9" ht="27">
      <c r="A8" s="405"/>
      <c r="B8" s="266">
        <v>28</v>
      </c>
      <c r="C8" s="267" t="s">
        <v>452</v>
      </c>
      <c r="D8" s="268">
        <v>34</v>
      </c>
      <c r="E8" s="268"/>
      <c r="F8" s="268"/>
      <c r="G8" s="269" t="s">
        <v>588</v>
      </c>
      <c r="H8" s="269"/>
      <c r="I8" s="270" t="s">
        <v>589</v>
      </c>
    </row>
    <row r="9" spans="1:9" ht="13.5">
      <c r="A9" s="405"/>
      <c r="B9" s="266">
        <v>23</v>
      </c>
      <c r="C9" s="272" t="s">
        <v>497</v>
      </c>
      <c r="D9" s="266">
        <v>4</v>
      </c>
      <c r="E9" s="266"/>
      <c r="F9" s="266"/>
      <c r="G9" s="273"/>
      <c r="H9" s="273"/>
      <c r="I9" s="274"/>
    </row>
    <row r="10" spans="1:9" ht="13.5">
      <c r="A10" s="405"/>
      <c r="B10" s="266">
        <v>30</v>
      </c>
      <c r="C10" s="272" t="s">
        <v>481</v>
      </c>
      <c r="D10" s="266">
        <v>6</v>
      </c>
      <c r="E10" s="266">
        <v>6</v>
      </c>
      <c r="F10" s="266"/>
      <c r="G10" s="273"/>
      <c r="H10" s="273" t="s">
        <v>590</v>
      </c>
      <c r="I10" s="275"/>
    </row>
    <row r="11" spans="1:9" ht="13.5">
      <c r="A11" s="405"/>
      <c r="B11" s="191">
        <v>14</v>
      </c>
      <c r="C11" s="276" t="s">
        <v>591</v>
      </c>
      <c r="D11" s="191">
        <v>1</v>
      </c>
      <c r="E11" s="191">
        <v>1</v>
      </c>
      <c r="F11" s="191"/>
      <c r="G11" s="227"/>
      <c r="H11" s="227"/>
      <c r="I11" s="277"/>
    </row>
    <row r="12" spans="1:9" ht="15" customHeight="1">
      <c r="A12" s="405"/>
      <c r="B12" s="266">
        <v>30</v>
      </c>
      <c r="C12" s="272" t="s">
        <v>430</v>
      </c>
      <c r="D12" s="266">
        <v>4</v>
      </c>
      <c r="E12" s="266">
        <v>4</v>
      </c>
      <c r="F12" s="266">
        <v>13</v>
      </c>
      <c r="G12" s="273"/>
      <c r="H12" s="273"/>
      <c r="I12" s="275"/>
    </row>
    <row r="13" spans="1:9" ht="13.5">
      <c r="A13" s="405"/>
      <c r="B13" s="266">
        <v>18</v>
      </c>
      <c r="C13" s="272" t="s">
        <v>515</v>
      </c>
      <c r="D13" s="266">
        <v>2</v>
      </c>
      <c r="E13" s="266">
        <v>1</v>
      </c>
      <c r="F13" s="266">
        <v>2</v>
      </c>
      <c r="G13" s="273"/>
      <c r="H13" s="273"/>
      <c r="I13" s="275"/>
    </row>
    <row r="14" spans="1:9" ht="13.5">
      <c r="A14" s="405"/>
      <c r="B14" s="266">
        <v>7</v>
      </c>
      <c r="C14" s="272" t="s">
        <v>476</v>
      </c>
      <c r="D14" s="266">
        <v>58</v>
      </c>
      <c r="E14" s="266"/>
      <c r="F14" s="266"/>
      <c r="G14" s="273"/>
      <c r="H14" s="273"/>
      <c r="I14" s="275"/>
    </row>
    <row r="15" spans="1:9" ht="13.5">
      <c r="A15" s="405"/>
      <c r="B15" s="266">
        <v>7</v>
      </c>
      <c r="C15" s="272" t="s">
        <v>592</v>
      </c>
      <c r="D15" s="266">
        <v>30</v>
      </c>
      <c r="E15" s="266"/>
      <c r="F15" s="266"/>
      <c r="G15" s="273"/>
      <c r="H15" s="273"/>
      <c r="I15" s="275"/>
    </row>
    <row r="16" spans="1:9" ht="15" customHeight="1">
      <c r="A16" s="405"/>
      <c r="B16" s="278"/>
      <c r="C16" s="272" t="s">
        <v>538</v>
      </c>
      <c r="D16" s="266">
        <v>30</v>
      </c>
      <c r="E16" s="266"/>
      <c r="F16" s="266"/>
      <c r="G16" s="273" t="s">
        <v>593</v>
      </c>
      <c r="H16" s="273" t="s">
        <v>594</v>
      </c>
      <c r="I16" s="275" t="s">
        <v>595</v>
      </c>
    </row>
    <row r="17" spans="1:9" ht="15" customHeight="1">
      <c r="A17" s="405"/>
      <c r="B17" s="191">
        <v>30</v>
      </c>
      <c r="C17" s="276" t="s">
        <v>505</v>
      </c>
      <c r="D17" s="191">
        <v>19</v>
      </c>
      <c r="E17" s="191">
        <v>17</v>
      </c>
      <c r="F17" s="191"/>
      <c r="G17" s="227"/>
      <c r="H17" s="227"/>
      <c r="I17" s="277"/>
    </row>
    <row r="18" spans="1:9" ht="13.5">
      <c r="A18" s="405"/>
      <c r="B18" s="266">
        <v>18</v>
      </c>
      <c r="C18" s="272" t="s">
        <v>527</v>
      </c>
      <c r="D18" s="266">
        <v>4</v>
      </c>
      <c r="E18" s="266"/>
      <c r="F18" s="266"/>
      <c r="G18" s="273"/>
      <c r="H18" s="273"/>
      <c r="I18" s="275" t="s">
        <v>596</v>
      </c>
    </row>
    <row r="19" spans="1:9" ht="13.5">
      <c r="A19" s="405"/>
      <c r="B19" s="266">
        <v>18</v>
      </c>
      <c r="C19" s="272" t="s">
        <v>454</v>
      </c>
      <c r="D19" s="266">
        <v>1</v>
      </c>
      <c r="E19" s="266">
        <v>1</v>
      </c>
      <c r="F19" s="266">
        <v>2</v>
      </c>
      <c r="G19" s="273"/>
      <c r="H19" s="273"/>
      <c r="I19" s="275"/>
    </row>
    <row r="20" spans="1:9" ht="13.5">
      <c r="A20" s="405"/>
      <c r="B20" s="279">
        <v>31</v>
      </c>
      <c r="C20" s="272" t="s">
        <v>436</v>
      </c>
      <c r="D20" s="279">
        <v>99</v>
      </c>
      <c r="E20" s="266"/>
      <c r="F20" s="266"/>
      <c r="G20" s="273"/>
      <c r="H20" s="273"/>
      <c r="I20" s="275"/>
    </row>
    <row r="21" spans="1:9" ht="13.5">
      <c r="A21" s="405"/>
      <c r="B21" s="266">
        <v>23</v>
      </c>
      <c r="C21" s="272" t="s">
        <v>437</v>
      </c>
      <c r="D21" s="266">
        <v>6</v>
      </c>
      <c r="E21" s="266">
        <v>6</v>
      </c>
      <c r="F21" s="266"/>
      <c r="G21" s="273"/>
      <c r="H21" s="273"/>
      <c r="I21" s="275"/>
    </row>
    <row r="22" spans="1:9" ht="13.5">
      <c r="A22" s="405"/>
      <c r="B22" s="279">
        <v>31</v>
      </c>
      <c r="C22" s="272" t="s">
        <v>440</v>
      </c>
      <c r="D22" s="279">
        <v>17</v>
      </c>
      <c r="E22" s="279">
        <v>17</v>
      </c>
      <c r="F22" s="266"/>
      <c r="G22" s="273"/>
      <c r="H22" s="273"/>
      <c r="I22" s="275"/>
    </row>
    <row r="23" spans="1:9" ht="13.5">
      <c r="A23" s="405"/>
      <c r="B23" s="279">
        <v>31</v>
      </c>
      <c r="C23" s="272" t="s">
        <v>455</v>
      </c>
      <c r="D23" s="279">
        <v>71</v>
      </c>
      <c r="E23" s="266"/>
      <c r="F23" s="266"/>
      <c r="G23" s="273"/>
      <c r="H23" s="273"/>
      <c r="I23" s="275"/>
    </row>
    <row r="24" spans="1:9" ht="13.5">
      <c r="A24" s="405"/>
      <c r="B24" s="266">
        <v>29</v>
      </c>
      <c r="C24" s="272" t="s">
        <v>442</v>
      </c>
      <c r="D24" s="266">
        <v>51</v>
      </c>
      <c r="E24" s="266">
        <v>51</v>
      </c>
      <c r="F24" s="266"/>
      <c r="G24" s="273"/>
      <c r="H24" s="273"/>
      <c r="I24" s="275"/>
    </row>
    <row r="25" spans="1:9" ht="13.5">
      <c r="A25" s="405"/>
      <c r="B25" s="266">
        <v>25</v>
      </c>
      <c r="C25" s="272" t="s">
        <v>422</v>
      </c>
      <c r="D25" s="266">
        <v>1</v>
      </c>
      <c r="E25" s="266"/>
      <c r="F25" s="266"/>
      <c r="G25" s="273"/>
      <c r="H25" s="273"/>
      <c r="I25" s="275"/>
    </row>
    <row r="26" spans="1:9" ht="13.5">
      <c r="A26" s="405"/>
      <c r="B26" s="280">
        <v>26</v>
      </c>
      <c r="C26" s="281" t="s">
        <v>441</v>
      </c>
      <c r="D26" s="280">
        <v>1</v>
      </c>
      <c r="E26" s="280">
        <v>1</v>
      </c>
      <c r="F26" s="280">
        <v>5</v>
      </c>
      <c r="G26" s="282"/>
      <c r="H26" s="282"/>
      <c r="I26" s="283"/>
    </row>
    <row r="27" spans="1:9" ht="14.25" thickBot="1">
      <c r="A27" s="405"/>
      <c r="B27" s="284"/>
      <c r="C27" s="276"/>
      <c r="D27" s="191"/>
      <c r="E27" s="191"/>
      <c r="F27" s="191"/>
      <c r="G27" s="227"/>
      <c r="H27" s="285"/>
      <c r="I27" s="277"/>
    </row>
    <row r="28" spans="1:9" ht="14.25" thickBot="1">
      <c r="A28" s="429"/>
      <c r="B28" s="415" t="s">
        <v>597</v>
      </c>
      <c r="C28" s="414"/>
      <c r="D28" s="286">
        <f>SUM(D5:D27)</f>
        <v>944</v>
      </c>
      <c r="E28" s="287">
        <f>SUM(E5:E27)</f>
        <v>105</v>
      </c>
      <c r="F28" s="287">
        <f>SUM(F5:F27)</f>
        <v>1422</v>
      </c>
      <c r="G28" s="288"/>
      <c r="H28" s="208"/>
      <c r="I28" s="289"/>
    </row>
    <row r="29" spans="1:9" ht="13.5">
      <c r="A29" s="427" t="s">
        <v>598</v>
      </c>
      <c r="B29" s="191">
        <v>30</v>
      </c>
      <c r="C29" s="108" t="s">
        <v>599</v>
      </c>
      <c r="D29" s="191">
        <v>10</v>
      </c>
      <c r="E29" s="191">
        <v>9</v>
      </c>
      <c r="F29" s="191">
        <v>45</v>
      </c>
      <c r="G29" s="290"/>
      <c r="H29" s="291"/>
      <c r="I29" s="292"/>
    </row>
    <row r="30" spans="1:9" ht="13.5" customHeight="1">
      <c r="A30" s="405"/>
      <c r="B30" s="266">
        <v>18</v>
      </c>
      <c r="C30" s="267" t="s">
        <v>515</v>
      </c>
      <c r="D30" s="268">
        <v>4</v>
      </c>
      <c r="E30" s="268">
        <v>4</v>
      </c>
      <c r="F30" s="268"/>
      <c r="G30" s="269"/>
      <c r="H30" s="269"/>
      <c r="I30" s="271"/>
    </row>
    <row r="31" spans="1:9" ht="13.5">
      <c r="A31" s="405"/>
      <c r="B31" s="266">
        <v>27</v>
      </c>
      <c r="C31" s="267" t="s">
        <v>441</v>
      </c>
      <c r="D31" s="268">
        <v>9</v>
      </c>
      <c r="E31" s="268">
        <v>9</v>
      </c>
      <c r="F31" s="268"/>
      <c r="G31" s="269"/>
      <c r="H31" s="269"/>
      <c r="I31" s="271"/>
    </row>
    <row r="32" spans="1:9" ht="13.5">
      <c r="A32" s="405"/>
      <c r="B32" s="266">
        <v>17</v>
      </c>
      <c r="C32" s="267" t="s">
        <v>481</v>
      </c>
      <c r="D32" s="268">
        <v>1</v>
      </c>
      <c r="E32" s="268"/>
      <c r="F32" s="268"/>
      <c r="G32" s="269"/>
      <c r="H32" s="269"/>
      <c r="I32" s="271"/>
    </row>
    <row r="33" spans="1:9" ht="13.5">
      <c r="A33" s="405"/>
      <c r="B33" s="266">
        <v>23</v>
      </c>
      <c r="C33" s="267" t="s">
        <v>497</v>
      </c>
      <c r="D33" s="268">
        <v>4</v>
      </c>
      <c r="E33" s="268"/>
      <c r="F33" s="268"/>
      <c r="G33" s="269"/>
      <c r="H33" s="269"/>
      <c r="I33" s="271"/>
    </row>
    <row r="34" spans="1:9" ht="13.5">
      <c r="A34" s="405"/>
      <c r="B34" s="266">
        <v>7</v>
      </c>
      <c r="C34" s="267" t="s">
        <v>476</v>
      </c>
      <c r="D34" s="268">
        <v>5</v>
      </c>
      <c r="E34" s="268"/>
      <c r="F34" s="268"/>
      <c r="G34" s="269"/>
      <c r="H34" s="269"/>
      <c r="I34" s="271"/>
    </row>
    <row r="35" spans="1:9" ht="13.5">
      <c r="A35" s="405"/>
      <c r="B35" s="266">
        <v>28</v>
      </c>
      <c r="C35" s="267" t="s">
        <v>452</v>
      </c>
      <c r="D35" s="268">
        <v>24</v>
      </c>
      <c r="E35" s="268"/>
      <c r="F35" s="268"/>
      <c r="G35" s="269"/>
      <c r="H35" s="269"/>
      <c r="I35" s="271"/>
    </row>
    <row r="36" spans="1:9" ht="13.5">
      <c r="A36" s="405"/>
      <c r="B36" s="266">
        <v>30</v>
      </c>
      <c r="C36" s="267" t="s">
        <v>424</v>
      </c>
      <c r="D36" s="268">
        <v>2</v>
      </c>
      <c r="E36" s="268">
        <v>2</v>
      </c>
      <c r="F36" s="268"/>
      <c r="G36" s="269"/>
      <c r="H36" s="269"/>
      <c r="I36" s="271"/>
    </row>
    <row r="37" spans="1:9" ht="13.5">
      <c r="A37" s="405"/>
      <c r="B37" s="266">
        <v>18</v>
      </c>
      <c r="C37" s="267" t="s">
        <v>446</v>
      </c>
      <c r="D37" s="268"/>
      <c r="E37" s="268">
        <v>0</v>
      </c>
      <c r="F37" s="268">
        <v>0</v>
      </c>
      <c r="G37" s="269"/>
      <c r="H37" s="269"/>
      <c r="I37" s="271"/>
    </row>
    <row r="38" spans="1:9" ht="13.5">
      <c r="A38" s="405"/>
      <c r="B38" s="266">
        <v>18</v>
      </c>
      <c r="C38" s="267" t="s">
        <v>524</v>
      </c>
      <c r="D38" s="268">
        <v>1</v>
      </c>
      <c r="E38" s="268">
        <v>1</v>
      </c>
      <c r="F38" s="268">
        <v>4</v>
      </c>
      <c r="G38" s="269"/>
      <c r="H38" s="269"/>
      <c r="I38" s="271"/>
    </row>
    <row r="39" spans="1:9" ht="13.5">
      <c r="A39" s="405"/>
      <c r="B39" s="266">
        <v>18</v>
      </c>
      <c r="C39" s="267" t="s">
        <v>465</v>
      </c>
      <c r="D39" s="268">
        <v>2</v>
      </c>
      <c r="E39" s="268">
        <v>1</v>
      </c>
      <c r="F39" s="268">
        <v>1</v>
      </c>
      <c r="G39" s="269"/>
      <c r="H39" s="269"/>
      <c r="I39" s="271"/>
    </row>
    <row r="40" spans="1:9" ht="13.5">
      <c r="A40" s="405"/>
      <c r="B40" s="266">
        <v>18</v>
      </c>
      <c r="C40" s="267" t="s">
        <v>450</v>
      </c>
      <c r="D40" s="268">
        <v>2</v>
      </c>
      <c r="E40" s="268"/>
      <c r="F40" s="268"/>
      <c r="G40" s="269"/>
      <c r="H40" s="269"/>
      <c r="I40" s="271"/>
    </row>
    <row r="41" spans="1:9" ht="13.5">
      <c r="A41" s="405"/>
      <c r="B41" s="279">
        <v>31</v>
      </c>
      <c r="C41" s="267" t="s">
        <v>436</v>
      </c>
      <c r="D41" s="293">
        <v>419</v>
      </c>
      <c r="E41" s="268"/>
      <c r="F41" s="268"/>
      <c r="G41" s="269"/>
      <c r="H41" s="269"/>
      <c r="I41" s="271"/>
    </row>
    <row r="42" spans="1:9" ht="13.5">
      <c r="A42" s="405"/>
      <c r="B42" s="266">
        <v>23</v>
      </c>
      <c r="C42" s="267" t="s">
        <v>437</v>
      </c>
      <c r="D42" s="268">
        <v>18</v>
      </c>
      <c r="E42" s="268">
        <v>18</v>
      </c>
      <c r="F42" s="268"/>
      <c r="G42" s="269"/>
      <c r="H42" s="269"/>
      <c r="I42" s="271"/>
    </row>
    <row r="43" spans="1:9" ht="13.5">
      <c r="A43" s="405"/>
      <c r="B43" s="279">
        <v>31</v>
      </c>
      <c r="C43" s="267" t="s">
        <v>440</v>
      </c>
      <c r="D43" s="293">
        <v>65</v>
      </c>
      <c r="E43" s="293">
        <v>65</v>
      </c>
      <c r="F43" s="268"/>
      <c r="G43" s="269"/>
      <c r="H43" s="269"/>
      <c r="I43" s="271"/>
    </row>
    <row r="44" spans="1:9" ht="13.5">
      <c r="A44" s="405"/>
      <c r="B44" s="266">
        <v>19</v>
      </c>
      <c r="C44" s="267" t="s">
        <v>600</v>
      </c>
      <c r="D44" s="268">
        <v>1</v>
      </c>
      <c r="E44" s="268"/>
      <c r="F44" s="268"/>
      <c r="G44" s="269"/>
      <c r="H44" s="269"/>
      <c r="I44" s="271"/>
    </row>
    <row r="45" spans="1:9" ht="13.5">
      <c r="A45" s="405"/>
      <c r="B45" s="266">
        <v>26</v>
      </c>
      <c r="C45" s="267" t="s">
        <v>455</v>
      </c>
      <c r="D45" s="268">
        <v>179</v>
      </c>
      <c r="E45" s="268"/>
      <c r="F45" s="268"/>
      <c r="G45" s="269"/>
      <c r="H45" s="269"/>
      <c r="I45" s="271"/>
    </row>
    <row r="46" spans="1:9" ht="13.5">
      <c r="A46" s="405"/>
      <c r="B46" s="266">
        <v>29</v>
      </c>
      <c r="C46" s="267" t="s">
        <v>442</v>
      </c>
      <c r="D46" s="268">
        <v>197</v>
      </c>
      <c r="E46" s="268">
        <v>197</v>
      </c>
      <c r="F46" s="268"/>
      <c r="G46" s="269"/>
      <c r="H46" s="269"/>
      <c r="I46" s="271"/>
    </row>
    <row r="47" spans="1:9" ht="13.5">
      <c r="A47" s="405"/>
      <c r="B47" s="294">
        <v>24</v>
      </c>
      <c r="C47" s="295" t="s">
        <v>601</v>
      </c>
      <c r="D47" s="296">
        <v>1</v>
      </c>
      <c r="E47" s="268">
        <v>1</v>
      </c>
      <c r="F47" s="268">
        <v>2</v>
      </c>
      <c r="G47" s="269"/>
      <c r="H47" s="269"/>
      <c r="I47" s="271"/>
    </row>
    <row r="48" spans="1:9" ht="13.5">
      <c r="A48" s="405"/>
      <c r="B48" s="296">
        <v>30</v>
      </c>
      <c r="C48" s="297" t="s">
        <v>458</v>
      </c>
      <c r="D48" s="296">
        <v>2</v>
      </c>
      <c r="E48" s="296">
        <v>2</v>
      </c>
      <c r="F48" s="268">
        <v>8</v>
      </c>
      <c r="G48" s="269"/>
      <c r="H48" s="269"/>
      <c r="I48" s="271"/>
    </row>
    <row r="49" spans="1:9" ht="13.5">
      <c r="A49" s="405"/>
      <c r="B49" s="298">
        <v>30</v>
      </c>
      <c r="C49" s="299" t="s">
        <v>505</v>
      </c>
      <c r="D49" s="298">
        <v>7</v>
      </c>
      <c r="E49" s="298"/>
      <c r="F49" s="268"/>
      <c r="G49" s="269"/>
      <c r="H49" s="269"/>
      <c r="I49" s="271"/>
    </row>
    <row r="50" spans="1:9" ht="14.25" thickBot="1">
      <c r="A50" s="405"/>
      <c r="B50" s="191"/>
      <c r="C50" s="108"/>
      <c r="D50" s="300"/>
      <c r="E50" s="300"/>
      <c r="F50" s="268"/>
      <c r="G50" s="269"/>
      <c r="H50" s="269"/>
      <c r="I50" s="271"/>
    </row>
    <row r="51" spans="1:9" ht="14.25" thickBot="1">
      <c r="A51" s="406"/>
      <c r="B51" s="415" t="s">
        <v>602</v>
      </c>
      <c r="C51" s="414"/>
      <c r="D51" s="286">
        <f>SUM(D29:D50)</f>
        <v>953</v>
      </c>
      <c r="E51" s="287">
        <f>SUM(E29:E50)</f>
        <v>309</v>
      </c>
      <c r="F51" s="287">
        <f>SUM(F29:F50)</f>
        <v>60</v>
      </c>
      <c r="G51" s="288"/>
      <c r="H51" s="208"/>
      <c r="I51" s="289"/>
    </row>
    <row r="52" spans="1:9" ht="13.5">
      <c r="A52" s="427" t="s">
        <v>603</v>
      </c>
      <c r="B52" s="191">
        <v>6</v>
      </c>
      <c r="C52" s="108" t="s">
        <v>577</v>
      </c>
      <c r="D52" s="268">
        <v>20</v>
      </c>
      <c r="E52" s="268"/>
      <c r="F52" s="268"/>
      <c r="G52" s="269"/>
      <c r="H52" s="269"/>
      <c r="I52" s="271"/>
    </row>
    <row r="53" spans="1:9" ht="13.5">
      <c r="A53" s="405"/>
      <c r="B53" s="266">
        <v>30</v>
      </c>
      <c r="C53" s="267" t="s">
        <v>604</v>
      </c>
      <c r="D53" s="268">
        <v>4</v>
      </c>
      <c r="E53" s="268"/>
      <c r="F53" s="268"/>
      <c r="G53" s="269"/>
      <c r="H53" s="269"/>
      <c r="I53" s="271"/>
    </row>
    <row r="54" spans="1:9" ht="13.5">
      <c r="A54" s="405"/>
      <c r="B54" s="266">
        <v>30</v>
      </c>
      <c r="C54" s="267" t="s">
        <v>430</v>
      </c>
      <c r="D54" s="268">
        <v>56</v>
      </c>
      <c r="E54" s="268">
        <v>56</v>
      </c>
      <c r="F54" s="268">
        <v>183</v>
      </c>
      <c r="G54" s="269"/>
      <c r="H54" s="269"/>
      <c r="I54" s="271"/>
    </row>
    <row r="55" spans="1:9" ht="13.5">
      <c r="A55" s="405"/>
      <c r="B55" s="266">
        <v>25</v>
      </c>
      <c r="C55" s="267" t="s">
        <v>515</v>
      </c>
      <c r="D55" s="268">
        <v>82</v>
      </c>
      <c r="E55" s="268">
        <v>82</v>
      </c>
      <c r="F55" s="268"/>
      <c r="G55" s="269"/>
      <c r="H55" s="269"/>
      <c r="I55" s="271"/>
    </row>
    <row r="56" spans="1:9" ht="13.5">
      <c r="A56" s="405"/>
      <c r="B56" s="266">
        <v>30</v>
      </c>
      <c r="C56" s="267" t="s">
        <v>505</v>
      </c>
      <c r="D56" s="268">
        <v>8</v>
      </c>
      <c r="E56" s="268">
        <v>4</v>
      </c>
      <c r="F56" s="268"/>
      <c r="G56" s="269"/>
      <c r="H56" s="269"/>
      <c r="I56" s="271"/>
    </row>
    <row r="57" spans="1:9" ht="13.5">
      <c r="A57" s="405"/>
      <c r="B57" s="266">
        <v>27</v>
      </c>
      <c r="C57" s="267" t="s">
        <v>441</v>
      </c>
      <c r="D57" s="268">
        <v>976</v>
      </c>
      <c r="E57" s="268"/>
      <c r="F57" s="268"/>
      <c r="G57" s="269"/>
      <c r="H57" s="269"/>
      <c r="I57" s="271"/>
    </row>
    <row r="58" spans="1:9" ht="13.5">
      <c r="A58" s="405"/>
      <c r="B58" s="266">
        <v>28</v>
      </c>
      <c r="C58" s="267" t="s">
        <v>452</v>
      </c>
      <c r="D58" s="268">
        <v>44</v>
      </c>
      <c r="E58" s="268"/>
      <c r="F58" s="268"/>
      <c r="G58" s="269"/>
      <c r="H58" s="269"/>
      <c r="I58" s="271"/>
    </row>
    <row r="59" spans="1:9" ht="13.5">
      <c r="A59" s="405"/>
      <c r="B59" s="266">
        <v>23</v>
      </c>
      <c r="C59" s="267" t="s">
        <v>605</v>
      </c>
      <c r="D59" s="268"/>
      <c r="E59" s="268">
        <v>2</v>
      </c>
      <c r="F59" s="268"/>
      <c r="G59" s="269"/>
      <c r="H59" s="269"/>
      <c r="I59" s="271"/>
    </row>
    <row r="60" spans="1:9" ht="13.5">
      <c r="A60" s="405"/>
      <c r="B60" s="266">
        <v>22</v>
      </c>
      <c r="C60" s="267" t="s">
        <v>516</v>
      </c>
      <c r="D60" s="268">
        <v>23</v>
      </c>
      <c r="E60" s="268">
        <v>23</v>
      </c>
      <c r="F60" s="268"/>
      <c r="G60" s="269"/>
      <c r="H60" s="269"/>
      <c r="I60" s="271"/>
    </row>
    <row r="61" spans="1:9" ht="13.5">
      <c r="A61" s="405"/>
      <c r="B61" s="266">
        <v>26</v>
      </c>
      <c r="C61" s="267" t="s">
        <v>601</v>
      </c>
      <c r="D61" s="268">
        <v>18</v>
      </c>
      <c r="E61" s="268">
        <v>18</v>
      </c>
      <c r="F61" s="268"/>
      <c r="G61" s="269"/>
      <c r="H61" s="269"/>
      <c r="I61" s="271"/>
    </row>
    <row r="62" spans="1:9" ht="13.5">
      <c r="A62" s="405"/>
      <c r="B62" s="266">
        <v>28</v>
      </c>
      <c r="C62" s="267" t="s">
        <v>454</v>
      </c>
      <c r="D62" s="268">
        <v>154</v>
      </c>
      <c r="E62" s="268"/>
      <c r="F62" s="268"/>
      <c r="G62" s="269"/>
      <c r="H62" s="269"/>
      <c r="I62" s="271"/>
    </row>
    <row r="63" spans="1:9" ht="13.5">
      <c r="A63" s="405"/>
      <c r="B63" s="266">
        <v>22</v>
      </c>
      <c r="C63" s="267" t="s">
        <v>461</v>
      </c>
      <c r="D63" s="268">
        <v>80</v>
      </c>
      <c r="E63" s="268">
        <v>80</v>
      </c>
      <c r="F63" s="268"/>
      <c r="G63" s="269"/>
      <c r="H63" s="269"/>
      <c r="I63" s="271"/>
    </row>
    <row r="64" spans="1:9" ht="13.5">
      <c r="A64" s="405"/>
      <c r="B64" s="266">
        <v>19</v>
      </c>
      <c r="C64" s="267" t="s">
        <v>450</v>
      </c>
      <c r="D64" s="268">
        <v>63</v>
      </c>
      <c r="E64" s="268"/>
      <c r="F64" s="268"/>
      <c r="G64" s="269"/>
      <c r="H64" s="269"/>
      <c r="I64" s="271"/>
    </row>
    <row r="65" spans="1:9" ht="13.5">
      <c r="A65" s="405"/>
      <c r="B65" s="279">
        <v>31</v>
      </c>
      <c r="C65" s="267" t="s">
        <v>436</v>
      </c>
      <c r="D65" s="293">
        <v>317</v>
      </c>
      <c r="E65" s="268"/>
      <c r="F65" s="268"/>
      <c r="G65" s="269"/>
      <c r="H65" s="269"/>
      <c r="I65" s="271"/>
    </row>
    <row r="66" spans="1:9" ht="13.5">
      <c r="A66" s="405"/>
      <c r="B66" s="266">
        <v>24</v>
      </c>
      <c r="C66" s="267" t="s">
        <v>437</v>
      </c>
      <c r="D66" s="268">
        <v>119</v>
      </c>
      <c r="E66" s="268">
        <v>119</v>
      </c>
      <c r="F66" s="268"/>
      <c r="G66" s="269"/>
      <c r="H66" s="269"/>
      <c r="I66" s="271"/>
    </row>
    <row r="67" spans="1:9" ht="13.5">
      <c r="A67" s="405"/>
      <c r="B67" s="266">
        <v>25</v>
      </c>
      <c r="C67" s="267" t="s">
        <v>440</v>
      </c>
      <c r="D67" s="268">
        <v>60</v>
      </c>
      <c r="E67" s="268"/>
      <c r="F67" s="268"/>
      <c r="G67" s="269"/>
      <c r="H67" s="269"/>
      <c r="I67" s="271"/>
    </row>
    <row r="68" spans="1:9" ht="13.5">
      <c r="A68" s="405"/>
      <c r="B68" s="266">
        <v>29</v>
      </c>
      <c r="C68" s="267" t="s">
        <v>446</v>
      </c>
      <c r="D68" s="268">
        <v>83</v>
      </c>
      <c r="E68" s="268">
        <v>83</v>
      </c>
      <c r="F68" s="268"/>
      <c r="G68" s="269"/>
      <c r="H68" s="269"/>
      <c r="I68" s="271"/>
    </row>
    <row r="69" spans="1:9" ht="13.5">
      <c r="A69" s="405"/>
      <c r="B69" s="279">
        <v>31</v>
      </c>
      <c r="C69" s="267" t="s">
        <v>458</v>
      </c>
      <c r="D69" s="293">
        <v>604</v>
      </c>
      <c r="E69" s="293">
        <v>604</v>
      </c>
      <c r="F69" s="268">
        <v>2000</v>
      </c>
      <c r="G69" s="269"/>
      <c r="H69" s="269"/>
      <c r="I69" s="271"/>
    </row>
    <row r="70" spans="1:9" ht="13.5">
      <c r="A70" s="405"/>
      <c r="B70" s="301">
        <v>26</v>
      </c>
      <c r="C70" s="302" t="s">
        <v>455</v>
      </c>
      <c r="D70" s="268">
        <v>1095</v>
      </c>
      <c r="E70" s="268"/>
      <c r="F70" s="268"/>
      <c r="G70" s="269"/>
      <c r="H70" s="269"/>
      <c r="I70" s="271"/>
    </row>
    <row r="71" spans="1:9" ht="13.5">
      <c r="A71" s="405"/>
      <c r="B71" s="301">
        <v>25</v>
      </c>
      <c r="C71" s="302" t="s">
        <v>462</v>
      </c>
      <c r="D71" s="268">
        <v>286</v>
      </c>
      <c r="E71" s="268">
        <v>286</v>
      </c>
      <c r="F71" s="268"/>
      <c r="G71" s="269"/>
      <c r="H71" s="269"/>
      <c r="I71" s="271"/>
    </row>
    <row r="72" spans="1:9" ht="13.5">
      <c r="A72" s="405"/>
      <c r="B72" s="301">
        <v>26</v>
      </c>
      <c r="C72" s="302" t="s">
        <v>463</v>
      </c>
      <c r="D72" s="268">
        <v>400</v>
      </c>
      <c r="E72" s="268"/>
      <c r="F72" s="296"/>
      <c r="G72" s="269"/>
      <c r="H72" s="269"/>
      <c r="I72" s="271"/>
    </row>
    <row r="73" spans="1:9" ht="13.5">
      <c r="A73" s="405"/>
      <c r="B73" s="301">
        <v>29</v>
      </c>
      <c r="C73" s="302" t="s">
        <v>442</v>
      </c>
      <c r="D73" s="268">
        <v>1559</v>
      </c>
      <c r="E73" s="268">
        <v>1559</v>
      </c>
      <c r="G73" s="269"/>
      <c r="H73" s="269"/>
      <c r="I73" s="271"/>
    </row>
    <row r="74" spans="1:9" ht="13.5">
      <c r="A74" s="405"/>
      <c r="B74" s="301">
        <v>26</v>
      </c>
      <c r="C74" s="302" t="s">
        <v>434</v>
      </c>
      <c r="D74" s="268">
        <v>7</v>
      </c>
      <c r="E74" s="268"/>
      <c r="F74" s="268"/>
      <c r="G74" s="269"/>
      <c r="H74" s="269"/>
      <c r="I74" s="271"/>
    </row>
    <row r="75" spans="1:9" ht="13.5">
      <c r="A75" s="405"/>
      <c r="B75" s="301">
        <v>22</v>
      </c>
      <c r="C75" s="302" t="s">
        <v>524</v>
      </c>
      <c r="D75" s="268">
        <v>147</v>
      </c>
      <c r="E75" s="268"/>
      <c r="F75" s="268"/>
      <c r="G75" s="269"/>
      <c r="H75" s="269"/>
      <c r="I75" s="271"/>
    </row>
    <row r="76" spans="1:9" ht="13.5">
      <c r="A76" s="405"/>
      <c r="B76" s="301">
        <v>22</v>
      </c>
      <c r="C76" s="302" t="s">
        <v>444</v>
      </c>
      <c r="D76" s="268">
        <v>40</v>
      </c>
      <c r="E76" s="268"/>
      <c r="F76" s="268"/>
      <c r="G76" s="269"/>
      <c r="H76" s="269"/>
      <c r="I76" s="271"/>
    </row>
    <row r="77" spans="1:9" ht="13.5">
      <c r="A77" s="405"/>
      <c r="B77" s="301">
        <v>24</v>
      </c>
      <c r="C77" s="302" t="s">
        <v>497</v>
      </c>
      <c r="D77" s="268">
        <v>7</v>
      </c>
      <c r="E77" s="268"/>
      <c r="F77" s="268"/>
      <c r="G77" s="269"/>
      <c r="H77" s="269"/>
      <c r="I77" s="271"/>
    </row>
    <row r="78" spans="1:9" ht="13.5">
      <c r="A78" s="405"/>
      <c r="B78" s="301">
        <v>24</v>
      </c>
      <c r="C78" s="302" t="s">
        <v>606</v>
      </c>
      <c r="D78" s="268">
        <v>22</v>
      </c>
      <c r="E78" s="268"/>
      <c r="F78" s="268"/>
      <c r="G78" s="269"/>
      <c r="H78" s="269"/>
      <c r="I78" s="271"/>
    </row>
    <row r="79" spans="1:9" ht="13.5">
      <c r="A79" s="405"/>
      <c r="B79" s="301">
        <v>30</v>
      </c>
      <c r="C79" s="302" t="s">
        <v>489</v>
      </c>
      <c r="D79" s="268">
        <v>6</v>
      </c>
      <c r="E79" s="268"/>
      <c r="F79" s="268"/>
      <c r="G79" s="269"/>
      <c r="H79" s="269"/>
      <c r="I79" s="271"/>
    </row>
    <row r="80" spans="1:9" ht="14.25" thickBot="1">
      <c r="A80" s="405"/>
      <c r="B80" s="303"/>
      <c r="C80" s="304"/>
      <c r="D80" s="268"/>
      <c r="E80" s="268"/>
      <c r="F80" s="268"/>
      <c r="G80" s="269"/>
      <c r="H80" s="269"/>
      <c r="I80" s="271"/>
    </row>
    <row r="81" spans="1:9" ht="14.25" thickBot="1">
      <c r="A81" s="429"/>
      <c r="B81" s="415" t="s">
        <v>602</v>
      </c>
      <c r="C81" s="414"/>
      <c r="D81" s="286">
        <f>SUM(D52:D80)</f>
        <v>6280</v>
      </c>
      <c r="E81" s="287">
        <f>SUM(E52:E80)</f>
        <v>2916</v>
      </c>
      <c r="F81" s="287">
        <f>SUM(F52:F80)</f>
        <v>2183</v>
      </c>
      <c r="G81" s="288"/>
      <c r="H81" s="208"/>
      <c r="I81" s="289"/>
    </row>
    <row r="82" spans="1:9" ht="13.5">
      <c r="A82" s="427" t="s">
        <v>607</v>
      </c>
      <c r="B82" s="305">
        <v>18</v>
      </c>
      <c r="C82" s="306" t="s">
        <v>536</v>
      </c>
      <c r="D82" s="268">
        <v>120</v>
      </c>
      <c r="E82" s="268"/>
      <c r="F82" s="268"/>
      <c r="G82" s="269"/>
      <c r="H82" s="269"/>
      <c r="I82" s="271"/>
    </row>
    <row r="83" spans="1:9" ht="13.5">
      <c r="A83" s="428"/>
      <c r="B83" s="191"/>
      <c r="C83" s="276"/>
      <c r="D83" s="268"/>
      <c r="E83" s="268"/>
      <c r="F83" s="268"/>
      <c r="G83" s="269"/>
      <c r="H83" s="269"/>
      <c r="I83" s="271"/>
    </row>
    <row r="84" spans="1:9" ht="13.5">
      <c r="A84" s="428"/>
      <c r="B84" s="266"/>
      <c r="C84" s="272"/>
      <c r="D84" s="268"/>
      <c r="E84" s="268"/>
      <c r="F84" s="268"/>
      <c r="G84" s="269"/>
      <c r="H84" s="269"/>
      <c r="I84" s="271"/>
    </row>
    <row r="85" spans="1:9" ht="14.25" thickBot="1">
      <c r="A85" s="428"/>
      <c r="B85" s="191"/>
      <c r="C85" s="276"/>
      <c r="D85" s="268"/>
      <c r="E85" s="268"/>
      <c r="F85" s="268"/>
      <c r="G85" s="269"/>
      <c r="H85" s="269"/>
      <c r="I85" s="271"/>
    </row>
    <row r="86" spans="1:9" ht="14.25" thickBot="1">
      <c r="A86" s="429"/>
      <c r="B86" s="415" t="s">
        <v>602</v>
      </c>
      <c r="C86" s="414"/>
      <c r="D86" s="287">
        <f>SUM(D82:D85)</f>
        <v>120</v>
      </c>
      <c r="E86" s="287">
        <f>SUM(E82:E85)</f>
        <v>0</v>
      </c>
      <c r="F86" s="287">
        <f>SUM(F82:F85)</f>
        <v>0</v>
      </c>
      <c r="G86" s="288"/>
      <c r="H86" s="208"/>
      <c r="I86" s="289"/>
    </row>
    <row r="87" spans="1:9" ht="13.5">
      <c r="A87" s="427" t="s">
        <v>608</v>
      </c>
      <c r="B87" s="191"/>
      <c r="C87" s="276"/>
      <c r="D87" s="268"/>
      <c r="E87" s="268"/>
      <c r="F87" s="268"/>
      <c r="G87" s="269"/>
      <c r="H87" s="269"/>
      <c r="I87" s="271"/>
    </row>
    <row r="88" spans="1:9" ht="13.5">
      <c r="A88" s="428"/>
      <c r="B88" s="191"/>
      <c r="C88" s="276"/>
      <c r="D88" s="268"/>
      <c r="E88" s="268"/>
      <c r="F88" s="268"/>
      <c r="G88" s="269"/>
      <c r="H88" s="269"/>
      <c r="I88" s="271"/>
    </row>
    <row r="89" spans="1:9" ht="13.5">
      <c r="A89" s="428"/>
      <c r="B89" s="191"/>
      <c r="C89" s="276"/>
      <c r="D89" s="268"/>
      <c r="E89" s="268"/>
      <c r="F89" s="268"/>
      <c r="G89" s="269"/>
      <c r="H89" s="269"/>
      <c r="I89" s="271"/>
    </row>
    <row r="90" spans="1:9" ht="14.25" thickBot="1">
      <c r="A90" s="428"/>
      <c r="B90" s="191"/>
      <c r="C90" s="276"/>
      <c r="D90" s="268"/>
      <c r="E90" s="268"/>
      <c r="F90" s="268"/>
      <c r="G90" s="269"/>
      <c r="H90" s="269"/>
      <c r="I90" s="271"/>
    </row>
    <row r="91" spans="1:9" ht="14.25" thickBot="1">
      <c r="A91" s="429"/>
      <c r="B91" s="415" t="s">
        <v>602</v>
      </c>
      <c r="C91" s="414"/>
      <c r="D91" s="287">
        <f>SUM(D87:D90)</f>
        <v>0</v>
      </c>
      <c r="E91" s="287">
        <f>SUM(E87:E90)</f>
        <v>0</v>
      </c>
      <c r="F91" s="287">
        <f>SUM(F87:F90)</f>
        <v>0</v>
      </c>
      <c r="G91" s="288"/>
      <c r="H91" s="208"/>
      <c r="I91" s="289"/>
    </row>
    <row r="92" spans="1:9" ht="13.5">
      <c r="A92" s="307"/>
      <c r="B92" s="291"/>
      <c r="C92" s="308"/>
      <c r="D92" s="309"/>
      <c r="E92" s="309"/>
      <c r="F92" s="309"/>
      <c r="G92" s="291"/>
      <c r="H92" s="291"/>
      <c r="I92" s="308"/>
    </row>
    <row r="94" ht="14.25" thickBot="1">
      <c r="A94" s="97" t="s">
        <v>609</v>
      </c>
    </row>
    <row r="95" spans="1:9" ht="13.5">
      <c r="A95" s="171"/>
      <c r="B95" s="172" t="s">
        <v>410</v>
      </c>
      <c r="C95" s="233" t="s">
        <v>419</v>
      </c>
      <c r="D95" s="172" t="s">
        <v>579</v>
      </c>
      <c r="E95" s="172" t="s">
        <v>546</v>
      </c>
      <c r="F95" s="442" t="s">
        <v>610</v>
      </c>
      <c r="G95" s="443"/>
      <c r="H95" s="444"/>
      <c r="I95" s="265" t="s">
        <v>583</v>
      </c>
    </row>
    <row r="96" spans="1:9" ht="15.75" customHeight="1">
      <c r="A96" s="428" t="s">
        <v>611</v>
      </c>
      <c r="B96" s="279">
        <v>31</v>
      </c>
      <c r="C96" s="267" t="s">
        <v>516</v>
      </c>
      <c r="D96" s="293">
        <v>0</v>
      </c>
      <c r="E96" s="269"/>
      <c r="F96" s="430"/>
      <c r="G96" s="431"/>
      <c r="H96" s="432"/>
      <c r="I96" s="271"/>
    </row>
    <row r="97" spans="1:9" ht="13.5">
      <c r="A97" s="428"/>
      <c r="B97" s="266">
        <v>25</v>
      </c>
      <c r="C97" s="267" t="s">
        <v>426</v>
      </c>
      <c r="D97" s="268">
        <v>18</v>
      </c>
      <c r="E97" s="269"/>
      <c r="F97" s="430"/>
      <c r="G97" s="431"/>
      <c r="H97" s="432"/>
      <c r="I97" s="271"/>
    </row>
    <row r="98" spans="1:9" ht="13.5">
      <c r="A98" s="428"/>
      <c r="B98" s="266">
        <v>7</v>
      </c>
      <c r="C98" s="267" t="s">
        <v>604</v>
      </c>
      <c r="D98" s="268">
        <v>5</v>
      </c>
      <c r="E98" s="269"/>
      <c r="F98" s="313"/>
      <c r="G98" s="314"/>
      <c r="H98" s="315"/>
      <c r="I98" s="271"/>
    </row>
    <row r="99" spans="1:9" ht="13.5">
      <c r="A99" s="428"/>
      <c r="B99" s="266">
        <v>24</v>
      </c>
      <c r="C99" s="267" t="s">
        <v>497</v>
      </c>
      <c r="D99" s="268">
        <v>3</v>
      </c>
      <c r="E99" s="269"/>
      <c r="F99" s="313"/>
      <c r="G99" s="314"/>
      <c r="H99" s="315"/>
      <c r="I99" s="271"/>
    </row>
    <row r="100" spans="1:9" ht="13.5">
      <c r="A100" s="428"/>
      <c r="B100" s="266">
        <v>26</v>
      </c>
      <c r="C100" s="267" t="s">
        <v>612</v>
      </c>
      <c r="D100" s="268">
        <v>3</v>
      </c>
      <c r="E100" s="269"/>
      <c r="F100" s="313"/>
      <c r="G100" s="314"/>
      <c r="H100" s="315"/>
      <c r="I100" s="271"/>
    </row>
    <row r="101" spans="1:9" ht="13.5">
      <c r="A101" s="428"/>
      <c r="B101" s="266">
        <v>27</v>
      </c>
      <c r="C101" s="272" t="s">
        <v>512</v>
      </c>
      <c r="D101" s="268">
        <v>1</v>
      </c>
      <c r="E101" s="269"/>
      <c r="F101" s="313"/>
      <c r="G101" s="314"/>
      <c r="H101" s="315"/>
      <c r="I101" s="271"/>
    </row>
    <row r="102" spans="1:9" ht="13.5">
      <c r="A102" s="428"/>
      <c r="B102" s="266">
        <v>23</v>
      </c>
      <c r="C102" s="272" t="s">
        <v>454</v>
      </c>
      <c r="D102" s="268">
        <v>64</v>
      </c>
      <c r="E102" s="269"/>
      <c r="F102" s="313"/>
      <c r="G102" s="314"/>
      <c r="H102" s="315"/>
      <c r="I102" s="271"/>
    </row>
    <row r="103" spans="1:9" ht="13.5">
      <c r="A103" s="428"/>
      <c r="B103" s="266">
        <v>19</v>
      </c>
      <c r="C103" s="272" t="s">
        <v>461</v>
      </c>
      <c r="D103" s="268">
        <v>3</v>
      </c>
      <c r="E103" s="269"/>
      <c r="F103" s="313"/>
      <c r="G103" s="314"/>
      <c r="H103" s="315"/>
      <c r="I103" s="271"/>
    </row>
    <row r="104" spans="1:9" ht="13.5">
      <c r="A104" s="428"/>
      <c r="B104" s="266">
        <v>18</v>
      </c>
      <c r="C104" s="272" t="s">
        <v>577</v>
      </c>
      <c r="D104" s="268">
        <v>4</v>
      </c>
      <c r="E104" s="269"/>
      <c r="F104" s="313"/>
      <c r="G104" s="314"/>
      <c r="H104" s="315"/>
      <c r="I104" s="271"/>
    </row>
    <row r="105" spans="1:9" ht="13.5">
      <c r="A105" s="428"/>
      <c r="B105" s="266">
        <v>23</v>
      </c>
      <c r="C105" s="272" t="s">
        <v>450</v>
      </c>
      <c r="D105" s="268">
        <v>22</v>
      </c>
      <c r="E105" s="269"/>
      <c r="F105" s="313"/>
      <c r="G105" s="314"/>
      <c r="H105" s="315"/>
      <c r="I105" s="271"/>
    </row>
    <row r="106" spans="1:9" ht="13.5">
      <c r="A106" s="428"/>
      <c r="B106" s="266">
        <v>18</v>
      </c>
      <c r="C106" s="272" t="s">
        <v>436</v>
      </c>
      <c r="D106" s="268">
        <v>42</v>
      </c>
      <c r="E106" s="269"/>
      <c r="F106" s="313"/>
      <c r="G106" s="314"/>
      <c r="H106" s="315"/>
      <c r="I106" s="271"/>
    </row>
    <row r="107" spans="1:9" ht="13.5">
      <c r="A107" s="428"/>
      <c r="B107" s="266">
        <v>18</v>
      </c>
      <c r="C107" s="272" t="s">
        <v>437</v>
      </c>
      <c r="D107" s="268">
        <v>1</v>
      </c>
      <c r="E107" s="269"/>
      <c r="F107" s="313"/>
      <c r="G107" s="314"/>
      <c r="H107" s="315"/>
      <c r="I107" s="271"/>
    </row>
    <row r="108" spans="1:9" ht="13.5">
      <c r="A108" s="428"/>
      <c r="B108" s="266">
        <v>18</v>
      </c>
      <c r="C108" s="272" t="s">
        <v>441</v>
      </c>
      <c r="D108" s="268">
        <v>3</v>
      </c>
      <c r="E108" s="269"/>
      <c r="F108" s="313"/>
      <c r="G108" s="314"/>
      <c r="H108" s="315"/>
      <c r="I108" s="271"/>
    </row>
    <row r="109" spans="1:9" ht="13.5">
      <c r="A109" s="428"/>
      <c r="B109" s="266">
        <v>29</v>
      </c>
      <c r="C109" s="272" t="s">
        <v>442</v>
      </c>
      <c r="D109" s="268">
        <v>222</v>
      </c>
      <c r="E109" s="269"/>
      <c r="F109" s="313"/>
      <c r="G109" s="314"/>
      <c r="H109" s="315"/>
      <c r="I109" s="271"/>
    </row>
    <row r="110" spans="1:9" ht="13.5">
      <c r="A110" s="428"/>
      <c r="B110" s="266">
        <v>18</v>
      </c>
      <c r="C110" s="272" t="s">
        <v>446</v>
      </c>
      <c r="D110" s="268">
        <v>1</v>
      </c>
      <c r="E110" s="269"/>
      <c r="F110" s="313"/>
      <c r="G110" s="314"/>
      <c r="H110" s="315"/>
      <c r="I110" s="271"/>
    </row>
    <row r="111" spans="1:9" ht="13.5">
      <c r="A111" s="428"/>
      <c r="B111" s="266">
        <v>24</v>
      </c>
      <c r="C111" s="272" t="s">
        <v>447</v>
      </c>
      <c r="D111" s="268">
        <v>4</v>
      </c>
      <c r="E111" s="269"/>
      <c r="F111" s="313"/>
      <c r="G111" s="314"/>
      <c r="H111" s="315"/>
      <c r="I111" s="271"/>
    </row>
    <row r="112" spans="1:9" ht="13.5">
      <c r="A112" s="428"/>
      <c r="B112" s="301">
        <v>19</v>
      </c>
      <c r="C112" s="316" t="s">
        <v>505</v>
      </c>
      <c r="D112" s="268">
        <v>1</v>
      </c>
      <c r="E112" s="269"/>
      <c r="F112" s="313"/>
      <c r="G112" s="314"/>
      <c r="H112" s="315"/>
      <c r="I112" s="271"/>
    </row>
    <row r="113" spans="1:9" ht="13.5">
      <c r="A113" s="428"/>
      <c r="B113" s="301">
        <v>28</v>
      </c>
      <c r="C113" s="316" t="s">
        <v>458</v>
      </c>
      <c r="D113" s="268">
        <v>15</v>
      </c>
      <c r="E113" s="269"/>
      <c r="F113" s="313"/>
      <c r="G113" s="314"/>
      <c r="H113" s="315"/>
      <c r="I113" s="271"/>
    </row>
    <row r="114" spans="1:9" ht="13.5">
      <c r="A114" s="428"/>
      <c r="B114" s="301">
        <v>20</v>
      </c>
      <c r="C114" s="316" t="s">
        <v>455</v>
      </c>
      <c r="D114" s="268">
        <v>4</v>
      </c>
      <c r="E114" s="269"/>
      <c r="F114" s="313"/>
      <c r="G114" s="314"/>
      <c r="H114" s="315"/>
      <c r="I114" s="271"/>
    </row>
    <row r="115" spans="1:9" ht="13.5">
      <c r="A115" s="428"/>
      <c r="B115" s="301">
        <v>23</v>
      </c>
      <c r="C115" s="316" t="s">
        <v>462</v>
      </c>
      <c r="D115" s="268">
        <v>28</v>
      </c>
      <c r="E115" s="269"/>
      <c r="F115" s="313"/>
      <c r="G115" s="314"/>
      <c r="H115" s="315"/>
      <c r="I115" s="271"/>
    </row>
    <row r="116" spans="1:9" ht="13.5">
      <c r="A116" s="428"/>
      <c r="B116" s="301">
        <v>25</v>
      </c>
      <c r="C116" s="316" t="s">
        <v>515</v>
      </c>
      <c r="D116" s="268">
        <v>2</v>
      </c>
      <c r="E116" s="269"/>
      <c r="F116" s="313"/>
      <c r="G116" s="314"/>
      <c r="H116" s="315"/>
      <c r="I116" s="271"/>
    </row>
    <row r="117" spans="1:9" ht="13.5">
      <c r="A117" s="428"/>
      <c r="B117" s="301">
        <v>23</v>
      </c>
      <c r="C117" s="316" t="s">
        <v>527</v>
      </c>
      <c r="D117" s="268">
        <v>2</v>
      </c>
      <c r="E117" s="269"/>
      <c r="F117" s="313"/>
      <c r="G117" s="314"/>
      <c r="H117" s="315"/>
      <c r="I117" s="271"/>
    </row>
    <row r="118" spans="1:9" ht="13.5">
      <c r="A118" s="428"/>
      <c r="B118" s="301">
        <v>28</v>
      </c>
      <c r="C118" s="316" t="s">
        <v>456</v>
      </c>
      <c r="D118" s="268">
        <v>16</v>
      </c>
      <c r="E118" s="269"/>
      <c r="F118" s="313"/>
      <c r="G118" s="314"/>
      <c r="H118" s="315"/>
      <c r="I118" s="271"/>
    </row>
    <row r="119" spans="1:9" ht="14.25" thickBot="1">
      <c r="A119" s="428"/>
      <c r="B119" s="303"/>
      <c r="C119" s="317"/>
      <c r="D119" s="268"/>
      <c r="E119" s="269"/>
      <c r="F119" s="439"/>
      <c r="G119" s="440"/>
      <c r="H119" s="441"/>
      <c r="I119" s="271"/>
    </row>
    <row r="120" spans="1:9" ht="14.25" thickBot="1">
      <c r="A120" s="429"/>
      <c r="B120" s="415" t="s">
        <v>602</v>
      </c>
      <c r="C120" s="414"/>
      <c r="D120" s="286">
        <f>SUM(D96:D119)</f>
        <v>464</v>
      </c>
      <c r="E120" s="288"/>
      <c r="F120" s="415"/>
      <c r="G120" s="416"/>
      <c r="H120" s="416"/>
      <c r="I120" s="289"/>
    </row>
    <row r="121" spans="1:9" ht="13.5">
      <c r="A121" s="427" t="s">
        <v>613</v>
      </c>
      <c r="B121" s="191">
        <v>24</v>
      </c>
      <c r="C121" s="308" t="s">
        <v>497</v>
      </c>
      <c r="D121" s="268">
        <v>20</v>
      </c>
      <c r="E121" s="269"/>
      <c r="F121" s="419" t="s">
        <v>614</v>
      </c>
      <c r="G121" s="420"/>
      <c r="H121" s="421"/>
      <c r="I121" s="271"/>
    </row>
    <row r="122" spans="1:9" ht="15" customHeight="1">
      <c r="A122" s="428"/>
      <c r="B122" s="266">
        <v>23</v>
      </c>
      <c r="C122" s="267" t="s">
        <v>426</v>
      </c>
      <c r="D122" s="268">
        <v>25</v>
      </c>
      <c r="E122" s="269"/>
      <c r="F122" s="430"/>
      <c r="G122" s="431"/>
      <c r="H122" s="432"/>
      <c r="I122" s="271"/>
    </row>
    <row r="123" spans="1:9" ht="13.5">
      <c r="A123" s="428"/>
      <c r="B123" s="266">
        <v>30</v>
      </c>
      <c r="C123" s="267" t="s">
        <v>604</v>
      </c>
      <c r="D123" s="268">
        <v>18</v>
      </c>
      <c r="E123" s="269"/>
      <c r="F123" s="313"/>
      <c r="G123" s="314"/>
      <c r="H123" s="315"/>
      <c r="I123" s="271"/>
    </row>
    <row r="124" spans="1:9" ht="15.75" customHeight="1">
      <c r="A124" s="428"/>
      <c r="B124" s="266">
        <v>25</v>
      </c>
      <c r="C124" s="267" t="s">
        <v>515</v>
      </c>
      <c r="D124" s="268">
        <v>38</v>
      </c>
      <c r="E124" s="269"/>
      <c r="F124" s="318" t="s">
        <v>615</v>
      </c>
      <c r="G124" s="319"/>
      <c r="H124" s="320"/>
      <c r="I124" s="271"/>
    </row>
    <row r="125" spans="1:9" ht="13.5">
      <c r="A125" s="428"/>
      <c r="B125" s="266">
        <v>26</v>
      </c>
      <c r="C125" s="267" t="s">
        <v>601</v>
      </c>
      <c r="D125" s="268">
        <v>65</v>
      </c>
      <c r="E125" s="269"/>
      <c r="F125" s="313"/>
      <c r="G125" s="314"/>
      <c r="H125" s="315"/>
      <c r="I125" s="271"/>
    </row>
    <row r="126" spans="1:9" ht="13.5">
      <c r="A126" s="428"/>
      <c r="B126" s="266">
        <v>27</v>
      </c>
      <c r="C126" s="267" t="s">
        <v>612</v>
      </c>
      <c r="D126" s="268">
        <v>129</v>
      </c>
      <c r="E126" s="269"/>
      <c r="F126" s="313"/>
      <c r="G126" s="314"/>
      <c r="H126" s="315"/>
      <c r="I126" s="271"/>
    </row>
    <row r="127" spans="1:9" ht="13.5">
      <c r="A127" s="428"/>
      <c r="B127" s="191">
        <v>16</v>
      </c>
      <c r="C127" s="308" t="s">
        <v>424</v>
      </c>
      <c r="D127" s="268">
        <v>5</v>
      </c>
      <c r="E127" s="269"/>
      <c r="F127" s="313"/>
      <c r="G127" s="314"/>
      <c r="H127" s="315"/>
      <c r="I127" s="271"/>
    </row>
    <row r="128" spans="1:9" ht="13.5">
      <c r="A128" s="428"/>
      <c r="B128" s="266">
        <v>26</v>
      </c>
      <c r="C128" s="272" t="s">
        <v>599</v>
      </c>
      <c r="D128" s="268">
        <v>113</v>
      </c>
      <c r="E128" s="269"/>
      <c r="F128" s="433" t="s">
        <v>616</v>
      </c>
      <c r="G128" s="434"/>
      <c r="H128" s="435"/>
      <c r="I128" s="271"/>
    </row>
    <row r="129" spans="1:9" ht="13.5">
      <c r="A129" s="428"/>
      <c r="B129" s="266">
        <v>17</v>
      </c>
      <c r="C129" s="272" t="s">
        <v>617</v>
      </c>
      <c r="D129" s="268">
        <v>5</v>
      </c>
      <c r="E129" s="269"/>
      <c r="F129" s="313"/>
      <c r="G129" s="314"/>
      <c r="H129" s="315"/>
      <c r="I129" s="271"/>
    </row>
    <row r="130" spans="1:9" ht="13.5">
      <c r="A130" s="428"/>
      <c r="B130" s="266">
        <v>28</v>
      </c>
      <c r="C130" s="272" t="s">
        <v>454</v>
      </c>
      <c r="D130" s="268">
        <v>19</v>
      </c>
      <c r="E130" s="269"/>
      <c r="F130" s="313"/>
      <c r="G130" s="314"/>
      <c r="H130" s="315"/>
      <c r="I130" s="271"/>
    </row>
    <row r="131" spans="1:9" ht="13.5">
      <c r="A131" s="428"/>
      <c r="B131" s="266">
        <v>18</v>
      </c>
      <c r="C131" s="272" t="s">
        <v>577</v>
      </c>
      <c r="D131" s="268">
        <v>1</v>
      </c>
      <c r="E131" s="269"/>
      <c r="F131" s="313"/>
      <c r="G131" s="314"/>
      <c r="H131" s="315"/>
      <c r="I131" s="271"/>
    </row>
    <row r="132" spans="1:9" ht="13.5">
      <c r="A132" s="428"/>
      <c r="B132" s="266">
        <v>18</v>
      </c>
      <c r="C132" s="272" t="s">
        <v>450</v>
      </c>
      <c r="D132" s="268">
        <v>2</v>
      </c>
      <c r="E132" s="269"/>
      <c r="F132" s="313"/>
      <c r="G132" s="314"/>
      <c r="H132" s="315"/>
      <c r="I132" s="271"/>
    </row>
    <row r="133" spans="1:9" ht="13.5">
      <c r="A133" s="428"/>
      <c r="B133" s="266">
        <v>18</v>
      </c>
      <c r="C133" s="272" t="s">
        <v>436</v>
      </c>
      <c r="D133" s="268">
        <v>4</v>
      </c>
      <c r="E133" s="269"/>
      <c r="F133" s="313"/>
      <c r="G133" s="314"/>
      <c r="H133" s="315"/>
      <c r="I133" s="271"/>
    </row>
    <row r="134" spans="1:9" ht="13.5">
      <c r="A134" s="428"/>
      <c r="B134" s="266">
        <v>24</v>
      </c>
      <c r="C134" s="272" t="s">
        <v>437</v>
      </c>
      <c r="D134" s="268">
        <v>1</v>
      </c>
      <c r="E134" s="269"/>
      <c r="F134" s="313"/>
      <c r="G134" s="314"/>
      <c r="H134" s="315"/>
      <c r="I134" s="271"/>
    </row>
    <row r="135" spans="1:9" ht="13.5">
      <c r="A135" s="428"/>
      <c r="B135" s="301">
        <v>19</v>
      </c>
      <c r="C135" s="316" t="s">
        <v>505</v>
      </c>
      <c r="D135" s="321">
        <v>22</v>
      </c>
      <c r="E135" s="322"/>
      <c r="F135" s="313"/>
      <c r="G135" s="314"/>
      <c r="H135" s="315"/>
      <c r="I135" s="323"/>
    </row>
    <row r="136" spans="1:9" ht="13.5">
      <c r="A136" s="428"/>
      <c r="B136" s="296">
        <v>22</v>
      </c>
      <c r="C136" s="324" t="s">
        <v>444</v>
      </c>
      <c r="D136" s="296">
        <v>30</v>
      </c>
      <c r="E136" s="325"/>
      <c r="F136" s="310"/>
      <c r="G136" s="311"/>
      <c r="H136" s="312"/>
      <c r="I136" s="326"/>
    </row>
    <row r="137" spans="1:9" ht="27" customHeight="1">
      <c r="A137" s="428"/>
      <c r="B137" s="296">
        <v>24</v>
      </c>
      <c r="C137" s="327" t="s">
        <v>481</v>
      </c>
      <c r="D137" s="296">
        <v>1</v>
      </c>
      <c r="E137" s="328" t="s">
        <v>618</v>
      </c>
      <c r="F137" s="436" t="s">
        <v>619</v>
      </c>
      <c r="G137" s="437"/>
      <c r="H137" s="438"/>
      <c r="I137" s="326"/>
    </row>
    <row r="138" spans="1:9" ht="13.5" customHeight="1">
      <c r="A138" s="428"/>
      <c r="B138" s="296">
        <v>24</v>
      </c>
      <c r="C138" s="327" t="s">
        <v>606</v>
      </c>
      <c r="D138" s="296">
        <v>25</v>
      </c>
      <c r="E138" s="328"/>
      <c r="F138" s="329"/>
      <c r="G138" s="330"/>
      <c r="H138" s="331"/>
      <c r="I138" s="326"/>
    </row>
    <row r="139" spans="1:9" ht="13.5" customHeight="1">
      <c r="A139" s="428"/>
      <c r="B139" s="296">
        <v>25</v>
      </c>
      <c r="C139" s="327" t="s">
        <v>462</v>
      </c>
      <c r="D139" s="296">
        <v>3</v>
      </c>
      <c r="E139" s="328"/>
      <c r="F139" s="329"/>
      <c r="G139" s="330"/>
      <c r="H139" s="331"/>
      <c r="I139" s="326"/>
    </row>
    <row r="140" spans="1:9" ht="13.5" customHeight="1">
      <c r="A140" s="428"/>
      <c r="B140" s="296">
        <v>26</v>
      </c>
      <c r="C140" s="327" t="s">
        <v>458</v>
      </c>
      <c r="D140" s="296">
        <v>14</v>
      </c>
      <c r="E140" s="328"/>
      <c r="F140" s="329"/>
      <c r="G140" s="330"/>
      <c r="H140" s="331"/>
      <c r="I140" s="326"/>
    </row>
    <row r="141" spans="1:9" ht="13.5" customHeight="1">
      <c r="A141" s="428"/>
      <c r="B141" s="191">
        <v>26</v>
      </c>
      <c r="C141" s="308" t="s">
        <v>441</v>
      </c>
      <c r="D141" s="300">
        <v>3</v>
      </c>
      <c r="E141" s="332"/>
      <c r="F141" s="333"/>
      <c r="G141" s="334"/>
      <c r="H141" s="335"/>
      <c r="I141" s="336"/>
    </row>
    <row r="142" spans="1:9" ht="14.25" thickBot="1">
      <c r="A142" s="428"/>
      <c r="B142" s="303"/>
      <c r="C142" s="317"/>
      <c r="D142" s="268"/>
      <c r="E142" s="269"/>
      <c r="F142" s="439"/>
      <c r="G142" s="440"/>
      <c r="H142" s="441"/>
      <c r="I142" s="271"/>
    </row>
    <row r="143" spans="1:9" ht="14.25" thickBot="1">
      <c r="A143" s="429"/>
      <c r="B143" s="415" t="s">
        <v>602</v>
      </c>
      <c r="C143" s="414"/>
      <c r="D143" s="287">
        <f>SUM(D121:D142)</f>
        <v>543</v>
      </c>
      <c r="E143" s="288"/>
      <c r="F143" s="415"/>
      <c r="G143" s="416"/>
      <c r="H143" s="416"/>
      <c r="I143" s="289"/>
    </row>
    <row r="144" spans="1:9" ht="13.5">
      <c r="A144" s="307"/>
      <c r="B144" s="291"/>
      <c r="C144" s="308"/>
      <c r="D144" s="309"/>
      <c r="E144" s="291"/>
      <c r="F144" s="291"/>
      <c r="G144" s="291"/>
      <c r="H144" s="291"/>
      <c r="I144" s="308"/>
    </row>
    <row r="146" ht="14.25" thickBot="1">
      <c r="A146" s="97" t="s">
        <v>620</v>
      </c>
    </row>
    <row r="147" spans="1:9" ht="14.25" thickBot="1">
      <c r="A147" s="395" t="s">
        <v>621</v>
      </c>
      <c r="B147" s="414"/>
      <c r="C147" s="337" t="s">
        <v>622</v>
      </c>
      <c r="D147" s="288" t="s">
        <v>623</v>
      </c>
      <c r="E147" s="415" t="s">
        <v>613</v>
      </c>
      <c r="F147" s="416"/>
      <c r="G147" s="416"/>
      <c r="H147" s="414"/>
      <c r="I147" s="338" t="s">
        <v>624</v>
      </c>
    </row>
    <row r="148" spans="1:9" ht="13.5">
      <c r="A148" s="417"/>
      <c r="B148" s="418"/>
      <c r="C148" s="339"/>
      <c r="D148" s="340"/>
      <c r="E148" s="419"/>
      <c r="F148" s="420"/>
      <c r="G148" s="420"/>
      <c r="H148" s="421"/>
      <c r="I148" s="341"/>
    </row>
    <row r="149" spans="1:9" ht="15" thickBot="1">
      <c r="A149" s="422"/>
      <c r="B149" s="423"/>
      <c r="C149" s="342"/>
      <c r="D149" s="343"/>
      <c r="E149" s="424"/>
      <c r="F149" s="425"/>
      <c r="G149" s="425"/>
      <c r="H149" s="426"/>
      <c r="I149" s="344"/>
    </row>
  </sheetData>
  <sheetProtection/>
  <mergeCells count="31">
    <mergeCell ref="A5:A28"/>
    <mergeCell ref="B28:C28"/>
    <mergeCell ref="A29:A51"/>
    <mergeCell ref="B51:C51"/>
    <mergeCell ref="A52:A81"/>
    <mergeCell ref="B81:C81"/>
    <mergeCell ref="A82:A86"/>
    <mergeCell ref="B86:C86"/>
    <mergeCell ref="A87:A91"/>
    <mergeCell ref="B91:C91"/>
    <mergeCell ref="F95:H95"/>
    <mergeCell ref="A96:A120"/>
    <mergeCell ref="F96:H96"/>
    <mergeCell ref="F97:H97"/>
    <mergeCell ref="F119:H119"/>
    <mergeCell ref="B120:C120"/>
    <mergeCell ref="F120:H120"/>
    <mergeCell ref="A121:A143"/>
    <mergeCell ref="F121:H121"/>
    <mergeCell ref="F122:H122"/>
    <mergeCell ref="F128:H128"/>
    <mergeCell ref="F137:H137"/>
    <mergeCell ref="F142:H142"/>
    <mergeCell ref="B143:C143"/>
    <mergeCell ref="F143:H143"/>
    <mergeCell ref="A147:B147"/>
    <mergeCell ref="E147:H147"/>
    <mergeCell ref="A148:B148"/>
    <mergeCell ref="E148:H148"/>
    <mergeCell ref="A149:B149"/>
    <mergeCell ref="E149:H149"/>
  </mergeCells>
  <printOptions/>
  <pageMargins left="0.787" right="0.787" top="0.984" bottom="0.984" header="0.512" footer="0.512"/>
  <pageSetup fitToHeight="2" horizontalDpi="600" verticalDpi="600" orientation="portrait" paperSize="9" scale="77" r:id="rId1"/>
  <rowBreaks count="2" manualBreakCount="2">
    <brk id="51" max="255" man="1"/>
    <brk id="12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47"/>
  <sheetViews>
    <sheetView tabSelected="1" view="pageBreakPreview" zoomScale="70" zoomScaleSheetLayoutView="70" zoomScalePageLayoutView="0" workbookViewId="0" topLeftCell="A1">
      <pane ySplit="2" topLeftCell="A132" activePane="bottomLeft" state="frozen"/>
      <selection pane="topLeft" activeCell="A1" sqref="A1"/>
      <selection pane="bottomLeft" activeCell="G84" sqref="G84"/>
    </sheetView>
  </sheetViews>
  <sheetFormatPr defaultColWidth="9.140625" defaultRowHeight="15"/>
  <cols>
    <col min="2" max="2" width="5.57421875" style="0" customWidth="1"/>
    <col min="3" max="3" width="13.140625" style="0" bestFit="1" customWidth="1"/>
    <col min="4" max="5" width="9.57421875" style="3" customWidth="1"/>
    <col min="6" max="6" width="19.28125" style="0" bestFit="1" customWidth="1"/>
    <col min="7" max="7" width="27.421875" style="0" bestFit="1" customWidth="1"/>
    <col min="9" max="9" width="19.28125" style="0" bestFit="1" customWidth="1"/>
    <col min="10" max="11" width="13.8515625" style="0" customWidth="1"/>
    <col min="12" max="12" width="5.57421875" style="0" bestFit="1" customWidth="1"/>
  </cols>
  <sheetData>
    <row r="1" spans="1:13" ht="21">
      <c r="A1" s="1"/>
      <c r="B1" s="2" t="s">
        <v>0</v>
      </c>
      <c r="C1" s="1"/>
      <c r="F1" s="1"/>
      <c r="G1" s="1"/>
      <c r="H1" s="1"/>
      <c r="I1" s="1"/>
      <c r="J1" s="4">
        <f ca="1">NOW()</f>
        <v>40615.76541226852</v>
      </c>
      <c r="K1" s="5"/>
      <c r="L1" s="6"/>
      <c r="M1" s="1"/>
    </row>
    <row r="2" spans="1:13" ht="32.25" customHeight="1">
      <c r="A2" s="1"/>
      <c r="B2" s="7" t="s">
        <v>1</v>
      </c>
      <c r="C2" s="7" t="s">
        <v>2</v>
      </c>
      <c r="D2" s="8" t="s">
        <v>3</v>
      </c>
      <c r="E2" s="8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9"/>
      <c r="M2" s="1"/>
    </row>
    <row r="3" spans="1:13" ht="13.5">
      <c r="A3" s="1">
        <v>3</v>
      </c>
      <c r="B3" s="10">
        <v>1</v>
      </c>
      <c r="C3" s="10" t="s">
        <v>11</v>
      </c>
      <c r="D3" s="11" t="s">
        <v>12</v>
      </c>
      <c r="E3" s="11"/>
      <c r="F3" s="12" t="s">
        <v>13</v>
      </c>
      <c r="G3" s="12" t="s">
        <v>14</v>
      </c>
      <c r="H3" s="12" t="s">
        <v>15</v>
      </c>
      <c r="I3" s="12"/>
      <c r="J3" s="12"/>
      <c r="K3" s="12"/>
      <c r="L3" s="13"/>
      <c r="M3" s="1"/>
    </row>
    <row r="4" spans="1:13" ht="13.5">
      <c r="A4" s="1">
        <v>3</v>
      </c>
      <c r="B4" s="10">
        <v>2</v>
      </c>
      <c r="C4" s="10" t="s">
        <v>11</v>
      </c>
      <c r="D4" s="11"/>
      <c r="E4" s="11"/>
      <c r="F4" s="12" t="s">
        <v>16</v>
      </c>
      <c r="G4" s="12" t="s">
        <v>17</v>
      </c>
      <c r="H4" s="12" t="s">
        <v>15</v>
      </c>
      <c r="I4" s="12"/>
      <c r="J4" s="12"/>
      <c r="K4" s="12"/>
      <c r="L4" s="13"/>
      <c r="M4" s="1"/>
    </row>
    <row r="5" spans="1:13" ht="13.5">
      <c r="A5" s="1">
        <v>3</v>
      </c>
      <c r="B5" s="10">
        <v>3</v>
      </c>
      <c r="C5" s="10" t="s">
        <v>11</v>
      </c>
      <c r="D5" s="11"/>
      <c r="E5" s="11"/>
      <c r="F5" s="12" t="s">
        <v>18</v>
      </c>
      <c r="G5" s="12" t="s">
        <v>19</v>
      </c>
      <c r="H5" s="12" t="s">
        <v>15</v>
      </c>
      <c r="I5" s="12"/>
      <c r="J5" s="12"/>
      <c r="K5" s="12"/>
      <c r="L5" s="13"/>
      <c r="M5" s="1"/>
    </row>
    <row r="6" spans="1:13" ht="13.5">
      <c r="A6" s="1">
        <v>7</v>
      </c>
      <c r="B6" s="10">
        <v>4</v>
      </c>
      <c r="C6" s="10" t="s">
        <v>20</v>
      </c>
      <c r="D6" s="11"/>
      <c r="E6" s="11"/>
      <c r="F6" s="12" t="s">
        <v>21</v>
      </c>
      <c r="G6" s="12" t="s">
        <v>22</v>
      </c>
      <c r="H6" s="12" t="s">
        <v>15</v>
      </c>
      <c r="I6" s="12" t="s">
        <v>23</v>
      </c>
      <c r="J6" s="12"/>
      <c r="K6" s="12"/>
      <c r="L6" s="13"/>
      <c r="M6" s="1"/>
    </row>
    <row r="7" spans="1:13" ht="13.5">
      <c r="A7" s="1">
        <v>7</v>
      </c>
      <c r="B7" s="10">
        <v>5</v>
      </c>
      <c r="C7" s="10" t="s">
        <v>20</v>
      </c>
      <c r="D7" s="11"/>
      <c r="E7" s="11"/>
      <c r="F7" s="12" t="s">
        <v>21</v>
      </c>
      <c r="G7" s="12" t="s">
        <v>24</v>
      </c>
      <c r="H7" s="12" t="s">
        <v>15</v>
      </c>
      <c r="I7" s="12"/>
      <c r="J7" s="12"/>
      <c r="K7" s="12"/>
      <c r="L7" s="13"/>
      <c r="M7" s="1"/>
    </row>
    <row r="8" spans="1:13" ht="13.5">
      <c r="A8" s="1">
        <v>7</v>
      </c>
      <c r="B8" s="10">
        <v>6</v>
      </c>
      <c r="C8" s="10" t="s">
        <v>20</v>
      </c>
      <c r="D8" s="11"/>
      <c r="E8" s="11"/>
      <c r="F8" s="12" t="s">
        <v>21</v>
      </c>
      <c r="G8" s="12" t="s">
        <v>25</v>
      </c>
      <c r="H8" s="12" t="s">
        <v>15</v>
      </c>
      <c r="I8" s="12" t="s">
        <v>26</v>
      </c>
      <c r="J8" s="12"/>
      <c r="K8" s="12"/>
      <c r="L8" s="13"/>
      <c r="M8" s="1"/>
    </row>
    <row r="9" spans="1:13" ht="13.5">
      <c r="A9" s="1">
        <v>3</v>
      </c>
      <c r="B9" s="10">
        <v>7</v>
      </c>
      <c r="C9" s="10" t="s">
        <v>27</v>
      </c>
      <c r="D9" s="11" t="s">
        <v>12</v>
      </c>
      <c r="E9" s="11" t="s">
        <v>12</v>
      </c>
      <c r="F9" s="12" t="s">
        <v>28</v>
      </c>
      <c r="G9" s="12" t="s">
        <v>29</v>
      </c>
      <c r="H9" s="12" t="s">
        <v>15</v>
      </c>
      <c r="I9" s="12" t="s">
        <v>23</v>
      </c>
      <c r="J9" s="12"/>
      <c r="K9" s="12"/>
      <c r="L9" s="13"/>
      <c r="M9" s="1"/>
    </row>
    <row r="10" spans="1:13" ht="13.5">
      <c r="A10" s="1">
        <v>3</v>
      </c>
      <c r="B10" s="10">
        <v>8</v>
      </c>
      <c r="C10" s="10" t="s">
        <v>30</v>
      </c>
      <c r="D10" s="11" t="s">
        <v>12</v>
      </c>
      <c r="E10" s="11" t="s">
        <v>12</v>
      </c>
      <c r="F10" s="12" t="s">
        <v>31</v>
      </c>
      <c r="G10" s="12" t="s">
        <v>32</v>
      </c>
      <c r="H10" s="12" t="s">
        <v>15</v>
      </c>
      <c r="I10" s="12" t="s">
        <v>23</v>
      </c>
      <c r="J10" s="12"/>
      <c r="K10" s="12"/>
      <c r="L10" s="13"/>
      <c r="M10" s="1"/>
    </row>
    <row r="11" spans="1:13" ht="13.5">
      <c r="A11" s="1">
        <v>1</v>
      </c>
      <c r="B11" s="14">
        <v>9</v>
      </c>
      <c r="C11" s="14" t="s">
        <v>33</v>
      </c>
      <c r="D11" s="15" t="s">
        <v>12</v>
      </c>
      <c r="E11" s="15"/>
      <c r="F11" s="16" t="s">
        <v>34</v>
      </c>
      <c r="G11" s="16" t="s">
        <v>35</v>
      </c>
      <c r="H11" s="16"/>
      <c r="I11" s="16" t="s">
        <v>36</v>
      </c>
      <c r="J11" s="16"/>
      <c r="K11" s="16" t="s">
        <v>37</v>
      </c>
      <c r="L11" s="17" t="s">
        <v>38</v>
      </c>
      <c r="M11" s="17" t="s">
        <v>39</v>
      </c>
    </row>
    <row r="12" spans="1:13" ht="13.5">
      <c r="A12" s="1">
        <v>3</v>
      </c>
      <c r="B12" s="10">
        <v>10</v>
      </c>
      <c r="C12" s="10" t="s">
        <v>11</v>
      </c>
      <c r="D12" s="11"/>
      <c r="E12" s="11"/>
      <c r="F12" s="12" t="s">
        <v>40</v>
      </c>
      <c r="G12" s="12" t="s">
        <v>41</v>
      </c>
      <c r="H12" s="12" t="s">
        <v>15</v>
      </c>
      <c r="I12" s="12" t="s">
        <v>23</v>
      </c>
      <c r="J12" s="12"/>
      <c r="K12" s="12"/>
      <c r="L12" s="13"/>
      <c r="M12" s="1"/>
    </row>
    <row r="13" spans="1:13" ht="13.5">
      <c r="A13" s="1">
        <v>3</v>
      </c>
      <c r="B13" s="10">
        <v>11</v>
      </c>
      <c r="C13" s="10" t="s">
        <v>11</v>
      </c>
      <c r="D13" s="11"/>
      <c r="E13" s="11" t="s">
        <v>12</v>
      </c>
      <c r="F13" s="12" t="s">
        <v>42</v>
      </c>
      <c r="G13" s="12" t="s">
        <v>43</v>
      </c>
      <c r="H13" s="12" t="s">
        <v>15</v>
      </c>
      <c r="I13" s="12" t="s">
        <v>23</v>
      </c>
      <c r="J13" s="12"/>
      <c r="K13" s="12"/>
      <c r="L13" s="13"/>
      <c r="M13" s="1"/>
    </row>
    <row r="14" spans="1:13" ht="13.5">
      <c r="A14" s="1">
        <v>3</v>
      </c>
      <c r="B14" s="10">
        <v>12</v>
      </c>
      <c r="C14" s="10" t="s">
        <v>11</v>
      </c>
      <c r="D14" s="11" t="s">
        <v>12</v>
      </c>
      <c r="E14" s="11"/>
      <c r="F14" s="12" t="s">
        <v>44</v>
      </c>
      <c r="G14" s="12" t="s">
        <v>45</v>
      </c>
      <c r="H14" s="12" t="s">
        <v>15</v>
      </c>
      <c r="I14" s="12" t="s">
        <v>46</v>
      </c>
      <c r="J14" s="12"/>
      <c r="K14" s="12"/>
      <c r="L14" s="13"/>
      <c r="M14" s="1"/>
    </row>
    <row r="15" spans="1:13" ht="13.5">
      <c r="A15" s="1">
        <v>2</v>
      </c>
      <c r="B15" s="10">
        <v>13</v>
      </c>
      <c r="C15" s="18" t="s">
        <v>11</v>
      </c>
      <c r="D15" s="11"/>
      <c r="E15" s="11"/>
      <c r="F15" s="12" t="s">
        <v>47</v>
      </c>
      <c r="G15" s="12" t="s">
        <v>48</v>
      </c>
      <c r="H15" s="12" t="s">
        <v>15</v>
      </c>
      <c r="I15" s="12" t="s">
        <v>36</v>
      </c>
      <c r="J15" s="12"/>
      <c r="K15" s="12"/>
      <c r="L15" s="13"/>
      <c r="M15" s="1"/>
    </row>
    <row r="16" spans="1:13" ht="13.5">
      <c r="A16" s="1">
        <v>8</v>
      </c>
      <c r="B16" s="14">
        <v>14</v>
      </c>
      <c r="C16" s="14" t="s">
        <v>49</v>
      </c>
      <c r="D16" s="15" t="s">
        <v>12</v>
      </c>
      <c r="E16" s="15" t="s">
        <v>12</v>
      </c>
      <c r="F16" s="16" t="s">
        <v>34</v>
      </c>
      <c r="G16" s="16" t="s">
        <v>50</v>
      </c>
      <c r="H16" s="16"/>
      <c r="I16" s="16"/>
      <c r="J16" s="16"/>
      <c r="K16" s="19">
        <v>40614.28125</v>
      </c>
      <c r="L16" s="20" t="s">
        <v>38</v>
      </c>
      <c r="M16" s="1"/>
    </row>
    <row r="17" spans="1:13" ht="13.5">
      <c r="A17" s="1">
        <v>8</v>
      </c>
      <c r="B17" s="14">
        <v>15</v>
      </c>
      <c r="C17" s="14" t="s">
        <v>49</v>
      </c>
      <c r="D17" s="15"/>
      <c r="E17" s="15"/>
      <c r="F17" s="16" t="s">
        <v>51</v>
      </c>
      <c r="G17" s="16" t="s">
        <v>52</v>
      </c>
      <c r="H17" s="16"/>
      <c r="I17" s="16" t="s">
        <v>23</v>
      </c>
      <c r="J17" s="16"/>
      <c r="K17" s="19">
        <v>40614.239583333336</v>
      </c>
      <c r="L17" s="21" t="s">
        <v>38</v>
      </c>
      <c r="M17" s="1"/>
    </row>
    <row r="18" spans="1:13" ht="13.5">
      <c r="A18" s="1">
        <v>8</v>
      </c>
      <c r="B18" s="10">
        <v>16</v>
      </c>
      <c r="C18" s="10" t="s">
        <v>49</v>
      </c>
      <c r="D18" s="11"/>
      <c r="E18" s="11"/>
      <c r="F18" s="12" t="s">
        <v>53</v>
      </c>
      <c r="G18" s="12" t="s">
        <v>54</v>
      </c>
      <c r="H18" s="12" t="s">
        <v>15</v>
      </c>
      <c r="I18" s="12" t="s">
        <v>23</v>
      </c>
      <c r="J18" s="12"/>
      <c r="K18" s="12"/>
      <c r="L18" s="13"/>
      <c r="M18" s="1"/>
    </row>
    <row r="19" spans="1:13" ht="13.5">
      <c r="A19" s="1">
        <v>8</v>
      </c>
      <c r="B19" s="10">
        <v>17</v>
      </c>
      <c r="C19" s="10" t="s">
        <v>49</v>
      </c>
      <c r="D19" s="11"/>
      <c r="E19" s="11"/>
      <c r="F19" s="12" t="s">
        <v>55</v>
      </c>
      <c r="G19" s="12" t="s">
        <v>56</v>
      </c>
      <c r="H19" s="12" t="s">
        <v>15</v>
      </c>
      <c r="I19" s="12" t="s">
        <v>23</v>
      </c>
      <c r="J19" s="12"/>
      <c r="K19" s="12"/>
      <c r="L19" s="13"/>
      <c r="M19" s="1"/>
    </row>
    <row r="20" spans="1:13" ht="13.5">
      <c r="A20" s="1">
        <v>5</v>
      </c>
      <c r="B20" s="10">
        <v>18</v>
      </c>
      <c r="C20" s="10" t="s">
        <v>57</v>
      </c>
      <c r="D20" s="11" t="s">
        <v>12</v>
      </c>
      <c r="E20" s="11" t="s">
        <v>12</v>
      </c>
      <c r="F20" s="12" t="s">
        <v>58</v>
      </c>
      <c r="G20" s="12" t="s">
        <v>59</v>
      </c>
      <c r="H20" s="12" t="s">
        <v>15</v>
      </c>
      <c r="I20" s="12" t="s">
        <v>60</v>
      </c>
      <c r="J20" s="12"/>
      <c r="K20" s="12"/>
      <c r="L20" s="13"/>
      <c r="M20" s="1"/>
    </row>
    <row r="21" spans="1:13" ht="13.5">
      <c r="A21" s="1">
        <v>5</v>
      </c>
      <c r="B21" s="10">
        <v>19</v>
      </c>
      <c r="C21" s="10" t="s">
        <v>57</v>
      </c>
      <c r="D21" s="11"/>
      <c r="E21" s="11"/>
      <c r="F21" s="12" t="s">
        <v>61</v>
      </c>
      <c r="G21" s="12" t="s">
        <v>62</v>
      </c>
      <c r="H21" s="12" t="s">
        <v>15</v>
      </c>
      <c r="I21" s="12" t="s">
        <v>60</v>
      </c>
      <c r="J21" s="12"/>
      <c r="K21" s="12"/>
      <c r="L21" s="22"/>
      <c r="M21" s="1"/>
    </row>
    <row r="22" spans="1:13" ht="13.5">
      <c r="A22" s="1">
        <v>5</v>
      </c>
      <c r="B22" s="10">
        <v>20</v>
      </c>
      <c r="C22" s="10" t="s">
        <v>57</v>
      </c>
      <c r="D22" s="11"/>
      <c r="E22" s="11"/>
      <c r="F22" s="12" t="s">
        <v>63</v>
      </c>
      <c r="G22" s="12" t="s">
        <v>64</v>
      </c>
      <c r="H22" s="12" t="s">
        <v>15</v>
      </c>
      <c r="I22" s="12" t="s">
        <v>60</v>
      </c>
      <c r="J22" s="12"/>
      <c r="K22" s="12"/>
      <c r="L22" s="13"/>
      <c r="M22" s="1"/>
    </row>
    <row r="23" spans="1:13" ht="13.5">
      <c r="A23" s="1">
        <v>2</v>
      </c>
      <c r="B23" s="10">
        <v>21</v>
      </c>
      <c r="C23" s="10" t="s">
        <v>27</v>
      </c>
      <c r="D23" s="11"/>
      <c r="E23" s="11"/>
      <c r="F23" s="12" t="s">
        <v>65</v>
      </c>
      <c r="G23" s="12" t="s">
        <v>66</v>
      </c>
      <c r="H23" s="12" t="s">
        <v>15</v>
      </c>
      <c r="I23" s="12" t="s">
        <v>67</v>
      </c>
      <c r="J23" s="12"/>
      <c r="K23" s="12"/>
      <c r="L23" s="13"/>
      <c r="M23" s="1"/>
    </row>
    <row r="24" spans="1:13" ht="13.5">
      <c r="A24" s="1">
        <v>8</v>
      </c>
      <c r="B24" s="10">
        <v>22</v>
      </c>
      <c r="C24" s="10" t="s">
        <v>68</v>
      </c>
      <c r="D24" s="11"/>
      <c r="E24" s="11" t="s">
        <v>12</v>
      </c>
      <c r="F24" s="12" t="s">
        <v>69</v>
      </c>
      <c r="G24" s="12" t="s">
        <v>70</v>
      </c>
      <c r="H24" s="12" t="s">
        <v>15</v>
      </c>
      <c r="I24" s="12" t="s">
        <v>71</v>
      </c>
      <c r="J24" s="12"/>
      <c r="K24" s="12"/>
      <c r="L24" s="13"/>
      <c r="M24" s="1"/>
    </row>
    <row r="25" spans="1:13" ht="13.5">
      <c r="A25" s="1">
        <v>8</v>
      </c>
      <c r="B25" s="23">
        <v>23</v>
      </c>
      <c r="C25" s="23" t="s">
        <v>68</v>
      </c>
      <c r="D25" s="24"/>
      <c r="E25" s="24" t="s">
        <v>12</v>
      </c>
      <c r="F25" s="25" t="s">
        <v>72</v>
      </c>
      <c r="G25" s="25" t="s">
        <v>73</v>
      </c>
      <c r="H25" s="25"/>
      <c r="I25" s="25" t="s">
        <v>74</v>
      </c>
      <c r="J25" s="25"/>
      <c r="K25" s="26" t="s">
        <v>75</v>
      </c>
      <c r="L25" s="17" t="s">
        <v>38</v>
      </c>
      <c r="M25" s="1"/>
    </row>
    <row r="26" spans="1:13" ht="13.5">
      <c r="A26" s="1">
        <v>2</v>
      </c>
      <c r="B26" s="10">
        <v>24</v>
      </c>
      <c r="C26" s="10" t="s">
        <v>30</v>
      </c>
      <c r="D26" s="11" t="s">
        <v>12</v>
      </c>
      <c r="E26" s="11"/>
      <c r="F26" s="12" t="s">
        <v>13</v>
      </c>
      <c r="G26" s="12" t="s">
        <v>32</v>
      </c>
      <c r="H26" s="12" t="s">
        <v>15</v>
      </c>
      <c r="I26" s="12" t="s">
        <v>60</v>
      </c>
      <c r="J26" s="12"/>
      <c r="K26" s="12"/>
      <c r="L26" s="22"/>
      <c r="M26" s="1"/>
    </row>
    <row r="27" spans="1:13" ht="13.5">
      <c r="A27" s="1">
        <v>2</v>
      </c>
      <c r="B27" s="10">
        <v>25</v>
      </c>
      <c r="C27" s="10" t="s">
        <v>30</v>
      </c>
      <c r="D27" s="11"/>
      <c r="E27" s="11"/>
      <c r="F27" s="12" t="s">
        <v>47</v>
      </c>
      <c r="G27" s="12" t="s">
        <v>76</v>
      </c>
      <c r="H27" s="12" t="s">
        <v>15</v>
      </c>
      <c r="I27" s="12" t="s">
        <v>77</v>
      </c>
      <c r="J27" s="12"/>
      <c r="K27" s="12"/>
      <c r="L27" s="13"/>
      <c r="M27" s="1"/>
    </row>
    <row r="28" spans="1:13" ht="13.5">
      <c r="A28" s="1">
        <v>2</v>
      </c>
      <c r="B28" s="10">
        <v>26</v>
      </c>
      <c r="C28" s="10" t="s">
        <v>30</v>
      </c>
      <c r="D28" s="11"/>
      <c r="E28" s="11"/>
      <c r="F28" s="12" t="s">
        <v>78</v>
      </c>
      <c r="G28" s="12" t="s">
        <v>79</v>
      </c>
      <c r="H28" s="12" t="s">
        <v>15</v>
      </c>
      <c r="I28" s="12" t="s">
        <v>23</v>
      </c>
      <c r="J28" s="12"/>
      <c r="K28" s="12"/>
      <c r="L28" s="13"/>
      <c r="M28" s="1"/>
    </row>
    <row r="29" spans="1:13" ht="13.5">
      <c r="A29" s="1">
        <v>2</v>
      </c>
      <c r="B29" s="10">
        <v>27</v>
      </c>
      <c r="C29" s="10" t="s">
        <v>30</v>
      </c>
      <c r="D29" s="11"/>
      <c r="E29" s="11"/>
      <c r="F29" s="12" t="s">
        <v>80</v>
      </c>
      <c r="G29" s="12" t="s">
        <v>81</v>
      </c>
      <c r="H29" s="12" t="s">
        <v>15</v>
      </c>
      <c r="I29" s="12" t="s">
        <v>60</v>
      </c>
      <c r="J29" s="12"/>
      <c r="K29" s="12"/>
      <c r="L29" s="13"/>
      <c r="M29" s="22"/>
    </row>
    <row r="30" spans="1:13" ht="13.5">
      <c r="A30" s="1">
        <v>2</v>
      </c>
      <c r="B30" s="10">
        <v>28</v>
      </c>
      <c r="C30" s="10" t="s">
        <v>30</v>
      </c>
      <c r="D30" s="11"/>
      <c r="E30" s="11"/>
      <c r="F30" s="12" t="s">
        <v>82</v>
      </c>
      <c r="G30" s="12" t="s">
        <v>83</v>
      </c>
      <c r="H30" s="12" t="s">
        <v>15</v>
      </c>
      <c r="I30" s="12" t="s">
        <v>23</v>
      </c>
      <c r="J30" s="12"/>
      <c r="K30" s="12"/>
      <c r="L30" s="13"/>
      <c r="M30" s="1"/>
    </row>
    <row r="31" spans="1:13" ht="13.5">
      <c r="A31" s="1">
        <v>2</v>
      </c>
      <c r="B31" s="10">
        <v>29</v>
      </c>
      <c r="C31" s="10" t="s">
        <v>30</v>
      </c>
      <c r="D31" s="11"/>
      <c r="E31" s="11"/>
      <c r="F31" s="12" t="s">
        <v>84</v>
      </c>
      <c r="G31" s="12" t="s">
        <v>85</v>
      </c>
      <c r="H31" s="12" t="s">
        <v>15</v>
      </c>
      <c r="I31" s="12" t="s">
        <v>86</v>
      </c>
      <c r="J31" s="12"/>
      <c r="K31" s="12"/>
      <c r="L31" s="13"/>
      <c r="M31" s="1"/>
    </row>
    <row r="32" spans="1:13" ht="13.5">
      <c r="A32" s="1">
        <v>2</v>
      </c>
      <c r="B32" s="10">
        <v>30</v>
      </c>
      <c r="C32" s="10" t="s">
        <v>27</v>
      </c>
      <c r="D32" s="11"/>
      <c r="E32" s="11"/>
      <c r="F32" s="12" t="s">
        <v>87</v>
      </c>
      <c r="G32" s="12" t="s">
        <v>88</v>
      </c>
      <c r="H32" s="12" t="s">
        <v>15</v>
      </c>
      <c r="I32" s="12"/>
      <c r="J32" s="12"/>
      <c r="K32" s="12"/>
      <c r="L32" s="13"/>
      <c r="M32" s="1"/>
    </row>
    <row r="33" spans="1:13" ht="13.5">
      <c r="A33" s="1">
        <v>1</v>
      </c>
      <c r="B33" s="10">
        <v>31</v>
      </c>
      <c r="C33" s="10" t="s">
        <v>89</v>
      </c>
      <c r="D33" s="11"/>
      <c r="E33" s="11"/>
      <c r="F33" s="12" t="s">
        <v>90</v>
      </c>
      <c r="G33" s="12" t="s">
        <v>91</v>
      </c>
      <c r="H33" s="12" t="s">
        <v>15</v>
      </c>
      <c r="I33" s="12" t="s">
        <v>23</v>
      </c>
      <c r="J33" s="12"/>
      <c r="K33" s="12"/>
      <c r="L33" s="13"/>
      <c r="M33" s="1"/>
    </row>
    <row r="34" spans="1:13" ht="13.5">
      <c r="A34" s="1">
        <v>1</v>
      </c>
      <c r="B34" s="10">
        <v>32</v>
      </c>
      <c r="C34" s="10" t="s">
        <v>89</v>
      </c>
      <c r="D34" s="11"/>
      <c r="E34" s="11"/>
      <c r="F34" s="12" t="s">
        <v>92</v>
      </c>
      <c r="G34" s="12" t="s">
        <v>93</v>
      </c>
      <c r="H34" s="12" t="s">
        <v>15</v>
      </c>
      <c r="I34" s="12" t="s">
        <v>23</v>
      </c>
      <c r="J34" s="12"/>
      <c r="K34" s="12"/>
      <c r="L34" s="13"/>
      <c r="M34" s="1" t="s">
        <v>94</v>
      </c>
    </row>
    <row r="35" spans="1:13" ht="13.5">
      <c r="A35" s="1">
        <v>8</v>
      </c>
      <c r="B35" s="14">
        <v>33</v>
      </c>
      <c r="C35" s="14" t="s">
        <v>49</v>
      </c>
      <c r="D35" s="15"/>
      <c r="E35" s="15"/>
      <c r="F35" s="16" t="s">
        <v>95</v>
      </c>
      <c r="G35" s="16" t="s">
        <v>96</v>
      </c>
      <c r="H35" s="16"/>
      <c r="I35" s="16" t="s">
        <v>23</v>
      </c>
      <c r="J35" s="16"/>
      <c r="K35" s="19">
        <v>40614.041666666664</v>
      </c>
      <c r="L35" s="17" t="s">
        <v>38</v>
      </c>
      <c r="M35" s="1"/>
    </row>
    <row r="36" spans="1:13" ht="13.5">
      <c r="A36" s="1">
        <v>8</v>
      </c>
      <c r="B36" s="10">
        <v>34</v>
      </c>
      <c r="C36" s="10" t="s">
        <v>49</v>
      </c>
      <c r="D36" s="11" t="s">
        <v>12</v>
      </c>
      <c r="E36" s="11"/>
      <c r="F36" s="12" t="s">
        <v>97</v>
      </c>
      <c r="G36" s="12" t="s">
        <v>98</v>
      </c>
      <c r="H36" s="12" t="s">
        <v>15</v>
      </c>
      <c r="I36" s="12" t="s">
        <v>23</v>
      </c>
      <c r="J36" s="12"/>
      <c r="K36" s="12"/>
      <c r="L36" s="13"/>
      <c r="M36" s="1"/>
    </row>
    <row r="37" spans="1:13" ht="13.5">
      <c r="A37" s="1">
        <v>8</v>
      </c>
      <c r="B37" s="10">
        <v>35</v>
      </c>
      <c r="C37" s="10" t="s">
        <v>49</v>
      </c>
      <c r="D37" s="11"/>
      <c r="E37" s="11"/>
      <c r="F37" s="12" t="s">
        <v>99</v>
      </c>
      <c r="G37" s="12" t="s">
        <v>100</v>
      </c>
      <c r="H37" s="12" t="s">
        <v>15</v>
      </c>
      <c r="I37" s="12" t="s">
        <v>23</v>
      </c>
      <c r="J37" s="12"/>
      <c r="K37" s="12"/>
      <c r="L37" s="13"/>
      <c r="M37" s="1"/>
    </row>
    <row r="38" spans="1:13" ht="13.5">
      <c r="A38" s="1">
        <v>3</v>
      </c>
      <c r="B38" s="10">
        <v>36</v>
      </c>
      <c r="C38" s="10" t="s">
        <v>101</v>
      </c>
      <c r="D38" s="11"/>
      <c r="E38" s="11"/>
      <c r="F38" s="12" t="s">
        <v>102</v>
      </c>
      <c r="G38" s="12" t="s">
        <v>103</v>
      </c>
      <c r="H38" s="12" t="s">
        <v>104</v>
      </c>
      <c r="I38" s="12" t="s">
        <v>105</v>
      </c>
      <c r="J38" s="12"/>
      <c r="K38" s="12"/>
      <c r="L38" s="13"/>
      <c r="M38" s="1"/>
    </row>
    <row r="39" spans="1:13" ht="13.5">
      <c r="A39" s="1">
        <v>1</v>
      </c>
      <c r="B39" s="10">
        <v>37</v>
      </c>
      <c r="C39" s="10" t="s">
        <v>106</v>
      </c>
      <c r="D39" s="11"/>
      <c r="E39" s="11" t="s">
        <v>12</v>
      </c>
      <c r="F39" s="12" t="s">
        <v>107</v>
      </c>
      <c r="G39" s="12" t="s">
        <v>108</v>
      </c>
      <c r="H39" s="12" t="s">
        <v>104</v>
      </c>
      <c r="I39" s="12" t="s">
        <v>109</v>
      </c>
      <c r="J39" s="12"/>
      <c r="K39" s="12"/>
      <c r="L39" s="13"/>
      <c r="M39" s="1"/>
    </row>
    <row r="40" spans="1:13" ht="13.5">
      <c r="A40" s="1">
        <v>1</v>
      </c>
      <c r="B40" s="10">
        <v>38</v>
      </c>
      <c r="C40" s="10" t="s">
        <v>106</v>
      </c>
      <c r="D40" s="11"/>
      <c r="E40" s="11"/>
      <c r="F40" s="12" t="s">
        <v>110</v>
      </c>
      <c r="G40" s="12" t="s">
        <v>111</v>
      </c>
      <c r="H40" s="12" t="s">
        <v>104</v>
      </c>
      <c r="I40" s="12" t="s">
        <v>23</v>
      </c>
      <c r="J40" s="12"/>
      <c r="K40" s="12"/>
      <c r="L40" s="13"/>
      <c r="M40" s="1"/>
    </row>
    <row r="41" spans="1:13" ht="13.5">
      <c r="A41" s="1">
        <v>1</v>
      </c>
      <c r="B41" s="23">
        <v>39</v>
      </c>
      <c r="C41" s="23" t="s">
        <v>106</v>
      </c>
      <c r="D41" s="24" t="s">
        <v>12</v>
      </c>
      <c r="E41" s="24"/>
      <c r="F41" s="25" t="s">
        <v>58</v>
      </c>
      <c r="G41" s="25" t="s">
        <v>112</v>
      </c>
      <c r="H41" s="25"/>
      <c r="I41" s="25" t="s">
        <v>77</v>
      </c>
      <c r="J41" s="25"/>
      <c r="K41" s="27" t="s">
        <v>113</v>
      </c>
      <c r="L41" s="28" t="s">
        <v>38</v>
      </c>
      <c r="M41" s="29" t="s">
        <v>114</v>
      </c>
    </row>
    <row r="42" spans="1:13" ht="13.5">
      <c r="A42" s="1">
        <v>2</v>
      </c>
      <c r="B42" s="10">
        <v>40</v>
      </c>
      <c r="C42" s="10" t="s">
        <v>115</v>
      </c>
      <c r="D42" s="11"/>
      <c r="E42" s="11"/>
      <c r="F42" s="12" t="s">
        <v>116</v>
      </c>
      <c r="G42" s="12" t="s">
        <v>117</v>
      </c>
      <c r="H42" s="12" t="s">
        <v>104</v>
      </c>
      <c r="I42" s="12" t="s">
        <v>118</v>
      </c>
      <c r="J42" s="30" t="s">
        <v>119</v>
      </c>
      <c r="K42" s="12"/>
      <c r="L42" s="13"/>
      <c r="M42" s="1"/>
    </row>
    <row r="43" spans="1:13" ht="13.5">
      <c r="A43" s="1">
        <v>2</v>
      </c>
      <c r="B43" s="10">
        <v>41</v>
      </c>
      <c r="C43" s="10" t="s">
        <v>115</v>
      </c>
      <c r="D43" s="11"/>
      <c r="E43" s="11"/>
      <c r="F43" s="31" t="s">
        <v>120</v>
      </c>
      <c r="G43" s="32" t="s">
        <v>121</v>
      </c>
      <c r="H43" s="32" t="s">
        <v>104</v>
      </c>
      <c r="I43" s="33" t="s">
        <v>122</v>
      </c>
      <c r="J43" s="30" t="s">
        <v>119</v>
      </c>
      <c r="K43" s="12"/>
      <c r="L43" s="13"/>
      <c r="M43" s="1" t="s">
        <v>123</v>
      </c>
    </row>
    <row r="44" spans="1:13" ht="13.5">
      <c r="A44" s="1">
        <v>2</v>
      </c>
      <c r="B44" s="10">
        <v>42</v>
      </c>
      <c r="C44" s="10" t="s">
        <v>115</v>
      </c>
      <c r="D44" s="11"/>
      <c r="E44" s="11"/>
      <c r="F44" s="32" t="s">
        <v>124</v>
      </c>
      <c r="G44" s="32" t="s">
        <v>125</v>
      </c>
      <c r="H44" s="32" t="s">
        <v>104</v>
      </c>
      <c r="I44" s="32" t="s">
        <v>126</v>
      </c>
      <c r="J44" s="30" t="s">
        <v>127</v>
      </c>
      <c r="K44" s="12"/>
      <c r="L44" s="13"/>
      <c r="M44" s="1"/>
    </row>
    <row r="45" spans="1:13" ht="13.5">
      <c r="A45" s="1">
        <v>7</v>
      </c>
      <c r="B45" s="10">
        <v>43</v>
      </c>
      <c r="C45" s="10" t="s">
        <v>128</v>
      </c>
      <c r="D45" s="11"/>
      <c r="E45" s="11"/>
      <c r="F45" s="32" t="s">
        <v>129</v>
      </c>
      <c r="G45" s="32" t="s">
        <v>130</v>
      </c>
      <c r="H45" s="32" t="s">
        <v>104</v>
      </c>
      <c r="I45" s="32" t="s">
        <v>46</v>
      </c>
      <c r="J45" s="12"/>
      <c r="K45" s="12"/>
      <c r="L45" s="13"/>
      <c r="M45" s="1"/>
    </row>
    <row r="46" spans="1:13" ht="13.5">
      <c r="A46" s="1">
        <v>7</v>
      </c>
      <c r="B46" s="10">
        <v>44</v>
      </c>
      <c r="C46" s="10" t="s">
        <v>128</v>
      </c>
      <c r="D46" s="11"/>
      <c r="E46" s="11"/>
      <c r="F46" s="32" t="s">
        <v>131</v>
      </c>
      <c r="G46" s="32" t="s">
        <v>132</v>
      </c>
      <c r="H46" s="32" t="s">
        <v>104</v>
      </c>
      <c r="I46" s="32" t="s">
        <v>23</v>
      </c>
      <c r="J46" s="12"/>
      <c r="K46" s="12"/>
      <c r="L46" s="13"/>
      <c r="M46" s="1" t="s">
        <v>133</v>
      </c>
    </row>
    <row r="47" spans="1:13" ht="13.5">
      <c r="A47" s="1">
        <v>7</v>
      </c>
      <c r="B47" s="10">
        <v>45</v>
      </c>
      <c r="C47" s="10" t="s">
        <v>128</v>
      </c>
      <c r="D47" s="11"/>
      <c r="E47" s="11"/>
      <c r="F47" s="32" t="s">
        <v>131</v>
      </c>
      <c r="G47" s="32" t="s">
        <v>134</v>
      </c>
      <c r="H47" s="32" t="s">
        <v>104</v>
      </c>
      <c r="I47" s="32" t="s">
        <v>23</v>
      </c>
      <c r="J47" s="12"/>
      <c r="K47" s="12"/>
      <c r="L47" s="13"/>
      <c r="M47" s="1" t="s">
        <v>133</v>
      </c>
    </row>
    <row r="48" spans="1:13" ht="13.5">
      <c r="A48" s="1">
        <v>7</v>
      </c>
      <c r="B48" s="10">
        <v>46</v>
      </c>
      <c r="C48" s="10" t="s">
        <v>128</v>
      </c>
      <c r="D48" s="11"/>
      <c r="E48" s="11"/>
      <c r="F48" s="12" t="s">
        <v>135</v>
      </c>
      <c r="G48" s="12" t="s">
        <v>136</v>
      </c>
      <c r="H48" s="12" t="s">
        <v>104</v>
      </c>
      <c r="I48" s="12" t="s">
        <v>137</v>
      </c>
      <c r="J48" s="12"/>
      <c r="K48" s="12"/>
      <c r="L48" s="13"/>
      <c r="M48" s="1"/>
    </row>
    <row r="49" spans="1:13" ht="13.5">
      <c r="A49" s="1">
        <v>8</v>
      </c>
      <c r="B49" s="10">
        <v>47</v>
      </c>
      <c r="C49" s="10" t="s">
        <v>68</v>
      </c>
      <c r="D49" s="11"/>
      <c r="E49" s="11"/>
      <c r="F49" s="12" t="s">
        <v>138</v>
      </c>
      <c r="G49" s="12" t="s">
        <v>139</v>
      </c>
      <c r="H49" s="12" t="s">
        <v>15</v>
      </c>
      <c r="I49" s="12" t="s">
        <v>74</v>
      </c>
      <c r="J49" s="12"/>
      <c r="K49" s="12"/>
      <c r="L49" s="13"/>
      <c r="M49" s="1"/>
    </row>
    <row r="50" spans="1:13" ht="13.5">
      <c r="A50" s="1">
        <v>4</v>
      </c>
      <c r="B50" s="23">
        <v>48</v>
      </c>
      <c r="C50" s="14" t="s">
        <v>140</v>
      </c>
      <c r="D50" s="15" t="s">
        <v>12</v>
      </c>
      <c r="E50" s="15"/>
      <c r="F50" s="16" t="s">
        <v>141</v>
      </c>
      <c r="G50" s="16" t="s">
        <v>142</v>
      </c>
      <c r="H50" s="16"/>
      <c r="I50" s="16" t="s">
        <v>143</v>
      </c>
      <c r="J50" s="16"/>
      <c r="K50" s="27" t="s">
        <v>144</v>
      </c>
      <c r="L50" s="28" t="s">
        <v>38</v>
      </c>
      <c r="M50" s="34" t="s">
        <v>145</v>
      </c>
    </row>
    <row r="51" spans="1:13" ht="13.5">
      <c r="A51" s="1">
        <v>4</v>
      </c>
      <c r="B51" s="23">
        <v>49</v>
      </c>
      <c r="C51" s="23" t="s">
        <v>140</v>
      </c>
      <c r="D51" s="24" t="s">
        <v>12</v>
      </c>
      <c r="E51" s="24"/>
      <c r="F51" s="25" t="s">
        <v>141</v>
      </c>
      <c r="G51" s="25" t="s">
        <v>146</v>
      </c>
      <c r="H51" s="25"/>
      <c r="I51" s="25" t="s">
        <v>77</v>
      </c>
      <c r="J51" s="25"/>
      <c r="K51" s="27" t="s">
        <v>147</v>
      </c>
      <c r="L51" s="28" t="s">
        <v>38</v>
      </c>
      <c r="M51" s="1"/>
    </row>
    <row r="52" spans="1:13" ht="13.5">
      <c r="A52" s="1">
        <v>3</v>
      </c>
      <c r="B52" s="10">
        <v>50</v>
      </c>
      <c r="C52" s="10" t="s">
        <v>11</v>
      </c>
      <c r="D52" s="11"/>
      <c r="E52" s="11"/>
      <c r="F52" s="12" t="s">
        <v>148</v>
      </c>
      <c r="G52" s="12" t="s">
        <v>149</v>
      </c>
      <c r="H52" s="12" t="s">
        <v>15</v>
      </c>
      <c r="I52" s="12"/>
      <c r="J52" s="12"/>
      <c r="K52" s="12"/>
      <c r="L52" s="13"/>
      <c r="M52" s="1"/>
    </row>
    <row r="53" spans="1:13" ht="13.5">
      <c r="A53" s="1">
        <v>3</v>
      </c>
      <c r="B53" s="10">
        <v>51</v>
      </c>
      <c r="C53" s="10" t="s">
        <v>11</v>
      </c>
      <c r="D53" s="11"/>
      <c r="E53" s="11" t="s">
        <v>12</v>
      </c>
      <c r="F53" s="12" t="s">
        <v>124</v>
      </c>
      <c r="G53" s="12" t="s">
        <v>150</v>
      </c>
      <c r="H53" s="12" t="s">
        <v>15</v>
      </c>
      <c r="I53" s="12"/>
      <c r="J53" s="12"/>
      <c r="K53" s="12"/>
      <c r="L53" s="13"/>
      <c r="M53" s="1"/>
    </row>
    <row r="54" spans="1:13" ht="13.5">
      <c r="A54" s="1">
        <v>2</v>
      </c>
      <c r="B54" s="23">
        <v>52</v>
      </c>
      <c r="C54" s="23" t="s">
        <v>115</v>
      </c>
      <c r="D54" s="24"/>
      <c r="E54" s="24"/>
      <c r="F54" s="25" t="s">
        <v>124</v>
      </c>
      <c r="G54" s="25" t="s">
        <v>151</v>
      </c>
      <c r="H54" s="25"/>
      <c r="I54" s="25" t="s">
        <v>152</v>
      </c>
      <c r="J54" s="25"/>
      <c r="K54" s="27" t="s">
        <v>153</v>
      </c>
      <c r="L54" s="13"/>
      <c r="M54" s="1"/>
    </row>
    <row r="55" spans="1:13" ht="13.5">
      <c r="A55" s="1">
        <v>2</v>
      </c>
      <c r="B55" s="10">
        <v>53</v>
      </c>
      <c r="C55" s="10" t="s">
        <v>30</v>
      </c>
      <c r="D55" s="11"/>
      <c r="E55" s="11" t="s">
        <v>12</v>
      </c>
      <c r="F55" s="12" t="s">
        <v>154</v>
      </c>
      <c r="G55" s="12" t="s">
        <v>155</v>
      </c>
      <c r="H55" s="12" t="s">
        <v>15</v>
      </c>
      <c r="I55" s="12" t="s">
        <v>156</v>
      </c>
      <c r="J55" s="12"/>
      <c r="K55" s="12"/>
      <c r="L55" s="13"/>
      <c r="M55" s="1"/>
    </row>
    <row r="56" spans="1:13" ht="13.5">
      <c r="A56" s="1">
        <v>2</v>
      </c>
      <c r="B56" s="23">
        <v>54</v>
      </c>
      <c r="C56" s="23" t="s">
        <v>30</v>
      </c>
      <c r="D56" s="24" t="s">
        <v>12</v>
      </c>
      <c r="E56" s="24" t="s">
        <v>12</v>
      </c>
      <c r="F56" s="25" t="s">
        <v>31</v>
      </c>
      <c r="G56" s="25" t="s">
        <v>157</v>
      </c>
      <c r="H56" s="25"/>
      <c r="I56" s="25" t="s">
        <v>23</v>
      </c>
      <c r="J56" s="25"/>
      <c r="K56" s="27" t="s">
        <v>158</v>
      </c>
      <c r="L56" s="20" t="s">
        <v>38</v>
      </c>
      <c r="M56" s="1"/>
    </row>
    <row r="57" spans="1:13" ht="13.5">
      <c r="A57" s="1">
        <v>2</v>
      </c>
      <c r="B57" s="10">
        <v>55</v>
      </c>
      <c r="C57" s="10" t="s">
        <v>30</v>
      </c>
      <c r="D57" s="11" t="s">
        <v>12</v>
      </c>
      <c r="E57" s="11" t="s">
        <v>12</v>
      </c>
      <c r="F57" s="12" t="s">
        <v>31</v>
      </c>
      <c r="G57" s="12" t="s">
        <v>159</v>
      </c>
      <c r="H57" s="12" t="s">
        <v>15</v>
      </c>
      <c r="I57" s="12" t="s">
        <v>160</v>
      </c>
      <c r="J57" s="12"/>
      <c r="K57" s="12"/>
      <c r="L57" s="13"/>
      <c r="M57" s="1"/>
    </row>
    <row r="58" spans="1:13" ht="13.5">
      <c r="A58" s="1">
        <v>2</v>
      </c>
      <c r="B58" s="10">
        <v>56</v>
      </c>
      <c r="C58" s="10" t="s">
        <v>30</v>
      </c>
      <c r="D58" s="11"/>
      <c r="E58" s="11"/>
      <c r="F58" s="12" t="s">
        <v>161</v>
      </c>
      <c r="G58" s="12" t="s">
        <v>162</v>
      </c>
      <c r="H58" s="12" t="s">
        <v>15</v>
      </c>
      <c r="I58" s="12" t="s">
        <v>160</v>
      </c>
      <c r="J58" s="12"/>
      <c r="K58" s="12"/>
      <c r="L58" s="13"/>
      <c r="M58" s="1"/>
    </row>
    <row r="59" spans="1:13" ht="13.5">
      <c r="A59" s="1">
        <v>1</v>
      </c>
      <c r="B59" s="10">
        <v>57</v>
      </c>
      <c r="C59" s="10" t="s">
        <v>106</v>
      </c>
      <c r="D59" s="11"/>
      <c r="E59" s="11"/>
      <c r="F59" s="12" t="s">
        <v>163</v>
      </c>
      <c r="G59" s="12" t="s">
        <v>164</v>
      </c>
      <c r="H59" s="12" t="s">
        <v>15</v>
      </c>
      <c r="I59" s="12" t="s">
        <v>165</v>
      </c>
      <c r="J59" s="12"/>
      <c r="K59" s="12"/>
      <c r="L59" s="13"/>
      <c r="M59" s="1"/>
    </row>
    <row r="60" spans="1:13" ht="13.5">
      <c r="A60" s="1">
        <v>2</v>
      </c>
      <c r="B60" s="10">
        <v>58</v>
      </c>
      <c r="C60" s="10" t="s">
        <v>166</v>
      </c>
      <c r="D60" s="11"/>
      <c r="E60" s="11"/>
      <c r="F60" s="12" t="s">
        <v>167</v>
      </c>
      <c r="G60" s="12" t="s">
        <v>168</v>
      </c>
      <c r="H60" s="12" t="s">
        <v>15</v>
      </c>
      <c r="I60" s="12" t="s">
        <v>169</v>
      </c>
      <c r="J60" s="12"/>
      <c r="K60" s="12"/>
      <c r="L60" s="13"/>
      <c r="M60" s="1"/>
    </row>
    <row r="61" spans="1:13" ht="13.5">
      <c r="A61" s="1">
        <v>1</v>
      </c>
      <c r="B61" s="10">
        <v>59</v>
      </c>
      <c r="C61" s="10" t="s">
        <v>89</v>
      </c>
      <c r="D61" s="11"/>
      <c r="E61" s="11" t="s">
        <v>12</v>
      </c>
      <c r="F61" s="12" t="s">
        <v>170</v>
      </c>
      <c r="G61" s="12" t="s">
        <v>171</v>
      </c>
      <c r="H61" s="12" t="s">
        <v>15</v>
      </c>
      <c r="I61" s="12" t="s">
        <v>23</v>
      </c>
      <c r="J61" s="12"/>
      <c r="K61" s="12"/>
      <c r="L61" s="13"/>
      <c r="M61" s="1"/>
    </row>
    <row r="62" spans="1:13" ht="13.5">
      <c r="A62" s="1">
        <v>1</v>
      </c>
      <c r="B62" s="10">
        <v>60</v>
      </c>
      <c r="C62" s="10" t="s">
        <v>89</v>
      </c>
      <c r="D62" s="11"/>
      <c r="E62" s="11"/>
      <c r="F62" s="12" t="s">
        <v>172</v>
      </c>
      <c r="G62" s="12" t="s">
        <v>173</v>
      </c>
      <c r="H62" s="12" t="s">
        <v>104</v>
      </c>
      <c r="I62" s="12" t="s">
        <v>174</v>
      </c>
      <c r="J62" s="12"/>
      <c r="K62" s="12"/>
      <c r="L62" s="13"/>
      <c r="M62" s="1"/>
    </row>
    <row r="63" spans="1:13" ht="13.5">
      <c r="A63" s="1">
        <v>1</v>
      </c>
      <c r="B63" s="23">
        <v>61</v>
      </c>
      <c r="C63" s="23" t="s">
        <v>175</v>
      </c>
      <c r="D63" s="24"/>
      <c r="E63" s="24" t="s">
        <v>12</v>
      </c>
      <c r="F63" s="25" t="s">
        <v>176</v>
      </c>
      <c r="G63" s="25" t="s">
        <v>177</v>
      </c>
      <c r="H63" s="25"/>
      <c r="I63" s="25" t="s">
        <v>178</v>
      </c>
      <c r="J63" s="25"/>
      <c r="K63" s="27" t="s">
        <v>179</v>
      </c>
      <c r="L63" s="17" t="s">
        <v>38</v>
      </c>
      <c r="M63" s="1"/>
    </row>
    <row r="64" spans="1:13" ht="13.5">
      <c r="A64" s="1">
        <v>2</v>
      </c>
      <c r="B64" s="10">
        <v>62</v>
      </c>
      <c r="C64" s="10" t="s">
        <v>27</v>
      </c>
      <c r="D64" s="11"/>
      <c r="E64" s="11"/>
      <c r="F64" s="12" t="s">
        <v>180</v>
      </c>
      <c r="G64" s="31" t="s">
        <v>181</v>
      </c>
      <c r="H64" s="32" t="s">
        <v>104</v>
      </c>
      <c r="I64" s="32" t="s">
        <v>67</v>
      </c>
      <c r="J64" s="12"/>
      <c r="K64" s="12"/>
      <c r="L64" s="13"/>
      <c r="M64" s="1"/>
    </row>
    <row r="65" spans="1:13" ht="13.5">
      <c r="A65" s="1">
        <v>2</v>
      </c>
      <c r="B65" s="10">
        <v>63</v>
      </c>
      <c r="C65" s="10" t="s">
        <v>27</v>
      </c>
      <c r="D65" s="11"/>
      <c r="E65" s="11" t="s">
        <v>12</v>
      </c>
      <c r="F65" s="12" t="s">
        <v>154</v>
      </c>
      <c r="G65" s="32" t="s">
        <v>182</v>
      </c>
      <c r="H65" s="32" t="s">
        <v>104</v>
      </c>
      <c r="I65" s="32" t="s">
        <v>23</v>
      </c>
      <c r="J65" s="12"/>
      <c r="K65" s="12"/>
      <c r="L65" s="13"/>
      <c r="M65" s="1"/>
    </row>
    <row r="66" spans="1:13" ht="13.5">
      <c r="A66" s="1">
        <v>7</v>
      </c>
      <c r="B66" s="10">
        <v>64</v>
      </c>
      <c r="C66" s="10" t="s">
        <v>183</v>
      </c>
      <c r="D66" s="11"/>
      <c r="E66" s="11"/>
      <c r="F66" s="12" t="s">
        <v>184</v>
      </c>
      <c r="G66" s="32" t="s">
        <v>185</v>
      </c>
      <c r="H66" s="32" t="s">
        <v>104</v>
      </c>
      <c r="I66" s="32"/>
      <c r="J66" s="12"/>
      <c r="K66" s="12"/>
      <c r="L66" s="13"/>
      <c r="M66" s="1"/>
    </row>
    <row r="67" spans="1:13" ht="13.5">
      <c r="A67" s="1">
        <v>7</v>
      </c>
      <c r="B67" s="10">
        <v>65</v>
      </c>
      <c r="C67" s="10" t="s">
        <v>183</v>
      </c>
      <c r="D67" s="11" t="s">
        <v>12</v>
      </c>
      <c r="E67" s="11" t="s">
        <v>12</v>
      </c>
      <c r="F67" s="12" t="s">
        <v>186</v>
      </c>
      <c r="G67" s="12" t="s">
        <v>187</v>
      </c>
      <c r="H67" s="12" t="s">
        <v>104</v>
      </c>
      <c r="I67" s="12" t="s">
        <v>23</v>
      </c>
      <c r="J67" s="12"/>
      <c r="K67" s="12"/>
      <c r="L67" s="13"/>
      <c r="M67" s="1"/>
    </row>
    <row r="68" spans="1:13" ht="13.5">
      <c r="A68" s="1">
        <v>3</v>
      </c>
      <c r="B68" s="10">
        <v>66</v>
      </c>
      <c r="C68" s="10" t="s">
        <v>11</v>
      </c>
      <c r="D68" s="11"/>
      <c r="E68" s="11"/>
      <c r="F68" s="12" t="s">
        <v>47</v>
      </c>
      <c r="G68" s="12" t="s">
        <v>188</v>
      </c>
      <c r="H68" s="12" t="s">
        <v>104</v>
      </c>
      <c r="I68" s="12" t="s">
        <v>23</v>
      </c>
      <c r="J68" s="12"/>
      <c r="K68" s="12"/>
      <c r="L68" s="13"/>
      <c r="M68" s="1"/>
    </row>
    <row r="69" spans="1:13" ht="13.5">
      <c r="A69" s="1">
        <v>3</v>
      </c>
      <c r="B69" s="10">
        <v>67</v>
      </c>
      <c r="C69" s="10" t="s">
        <v>11</v>
      </c>
      <c r="D69" s="11"/>
      <c r="E69" s="11"/>
      <c r="F69" s="12" t="s">
        <v>189</v>
      </c>
      <c r="G69" s="12" t="s">
        <v>190</v>
      </c>
      <c r="H69" s="12" t="s">
        <v>104</v>
      </c>
      <c r="I69" s="12"/>
      <c r="J69" s="12"/>
      <c r="K69" s="12"/>
      <c r="L69" s="13"/>
      <c r="M69" s="1"/>
    </row>
    <row r="70" spans="1:13" ht="13.5">
      <c r="A70" s="1">
        <v>3</v>
      </c>
      <c r="B70" s="10">
        <v>68</v>
      </c>
      <c r="C70" s="10" t="s">
        <v>11</v>
      </c>
      <c r="D70" s="11"/>
      <c r="E70" s="11"/>
      <c r="F70" s="12" t="s">
        <v>148</v>
      </c>
      <c r="G70" s="12" t="s">
        <v>191</v>
      </c>
      <c r="H70" s="12" t="s">
        <v>104</v>
      </c>
      <c r="I70" s="12" t="s">
        <v>192</v>
      </c>
      <c r="J70" s="12"/>
      <c r="K70" s="12"/>
      <c r="L70" s="13"/>
      <c r="M70" s="1"/>
    </row>
    <row r="71" spans="1:13" ht="13.5">
      <c r="A71" s="1">
        <v>7</v>
      </c>
      <c r="B71" s="10">
        <v>69</v>
      </c>
      <c r="C71" s="10" t="s">
        <v>183</v>
      </c>
      <c r="D71" s="11" t="s">
        <v>12</v>
      </c>
      <c r="E71" s="11" t="s">
        <v>12</v>
      </c>
      <c r="F71" s="12" t="s">
        <v>193</v>
      </c>
      <c r="G71" s="12" t="s">
        <v>194</v>
      </c>
      <c r="H71" s="12" t="s">
        <v>104</v>
      </c>
      <c r="I71" s="12" t="s">
        <v>195</v>
      </c>
      <c r="J71" s="12"/>
      <c r="K71" s="12"/>
      <c r="L71" s="13"/>
      <c r="M71" s="1"/>
    </row>
    <row r="72" spans="1:13" ht="13.5">
      <c r="A72" s="1">
        <v>2</v>
      </c>
      <c r="B72" s="10">
        <v>70</v>
      </c>
      <c r="C72" s="10" t="s">
        <v>27</v>
      </c>
      <c r="D72" s="11"/>
      <c r="E72" s="11"/>
      <c r="F72" s="12" t="s">
        <v>196</v>
      </c>
      <c r="G72" s="12" t="s">
        <v>197</v>
      </c>
      <c r="H72" s="12" t="s">
        <v>104</v>
      </c>
      <c r="I72" s="12" t="s">
        <v>23</v>
      </c>
      <c r="J72" s="12"/>
      <c r="K72" s="12"/>
      <c r="L72" s="13"/>
      <c r="M72" s="1"/>
    </row>
    <row r="73" spans="1:13" ht="13.5">
      <c r="A73" s="1">
        <v>2</v>
      </c>
      <c r="B73" s="10">
        <v>71</v>
      </c>
      <c r="C73" s="10" t="s">
        <v>27</v>
      </c>
      <c r="D73" s="11"/>
      <c r="E73" s="11"/>
      <c r="F73" s="12" t="s">
        <v>198</v>
      </c>
      <c r="G73" s="12" t="s">
        <v>199</v>
      </c>
      <c r="H73" s="12" t="s">
        <v>15</v>
      </c>
      <c r="I73" s="12" t="s">
        <v>23</v>
      </c>
      <c r="J73" s="12"/>
      <c r="K73" s="12"/>
      <c r="L73" s="13"/>
      <c r="M73" s="1"/>
    </row>
    <row r="74" spans="1:13" ht="13.5">
      <c r="A74" s="1">
        <v>2</v>
      </c>
      <c r="B74" s="23">
        <v>72</v>
      </c>
      <c r="C74" s="23" t="s">
        <v>27</v>
      </c>
      <c r="D74" s="24"/>
      <c r="E74" s="24"/>
      <c r="F74" s="25" t="s">
        <v>87</v>
      </c>
      <c r="G74" s="25" t="s">
        <v>200</v>
      </c>
      <c r="H74" s="25"/>
      <c r="I74" s="25" t="s">
        <v>201</v>
      </c>
      <c r="J74" s="25"/>
      <c r="K74" s="27" t="s">
        <v>202</v>
      </c>
      <c r="L74" s="20" t="s">
        <v>38</v>
      </c>
      <c r="M74" s="1"/>
    </row>
    <row r="75" spans="1:13" ht="13.5">
      <c r="A75" s="1">
        <v>1</v>
      </c>
      <c r="B75" s="23">
        <v>73</v>
      </c>
      <c r="C75" s="23" t="s">
        <v>33</v>
      </c>
      <c r="D75" s="24" t="s">
        <v>12</v>
      </c>
      <c r="E75" s="24" t="s">
        <v>12</v>
      </c>
      <c r="F75" s="25" t="s">
        <v>34</v>
      </c>
      <c r="G75" s="25" t="s">
        <v>203</v>
      </c>
      <c r="H75" s="25"/>
      <c r="I75" s="25" t="s">
        <v>204</v>
      </c>
      <c r="J75" s="25"/>
      <c r="K75" s="27" t="s">
        <v>205</v>
      </c>
      <c r="L75" s="20" t="s">
        <v>38</v>
      </c>
      <c r="M75" s="1"/>
    </row>
    <row r="76" spans="1:13" ht="13.5">
      <c r="A76" s="1">
        <v>1</v>
      </c>
      <c r="B76" s="35">
        <v>74</v>
      </c>
      <c r="C76" s="35" t="s">
        <v>33</v>
      </c>
      <c r="D76" s="36"/>
      <c r="E76" s="36"/>
      <c r="F76" s="37" t="s">
        <v>206</v>
      </c>
      <c r="G76" s="37" t="s">
        <v>207</v>
      </c>
      <c r="H76" s="37" t="s">
        <v>104</v>
      </c>
      <c r="I76" s="37"/>
      <c r="J76" s="37"/>
      <c r="K76" s="37"/>
      <c r="L76" s="13"/>
      <c r="M76" s="1"/>
    </row>
    <row r="77" spans="1:13" ht="13.5">
      <c r="A77" s="1">
        <v>1</v>
      </c>
      <c r="B77" s="23">
        <v>75</v>
      </c>
      <c r="C77" s="23" t="s">
        <v>33</v>
      </c>
      <c r="D77" s="24"/>
      <c r="E77" s="24"/>
      <c r="F77" s="25" t="s">
        <v>208</v>
      </c>
      <c r="G77" s="25" t="s">
        <v>209</v>
      </c>
      <c r="H77" s="25"/>
      <c r="I77" s="25" t="s">
        <v>210</v>
      </c>
      <c r="J77" s="25"/>
      <c r="K77" s="27" t="s">
        <v>211</v>
      </c>
      <c r="L77" s="20" t="s">
        <v>38</v>
      </c>
      <c r="M77" s="1"/>
    </row>
    <row r="78" spans="1:13" ht="13.5">
      <c r="A78" s="1">
        <v>2</v>
      </c>
      <c r="B78" s="10">
        <v>76</v>
      </c>
      <c r="C78" s="10" t="s">
        <v>27</v>
      </c>
      <c r="D78" s="11"/>
      <c r="E78" s="11"/>
      <c r="F78" s="12" t="s">
        <v>212</v>
      </c>
      <c r="G78" s="12" t="s">
        <v>213</v>
      </c>
      <c r="H78" s="12" t="s">
        <v>104</v>
      </c>
      <c r="I78" s="12" t="s">
        <v>23</v>
      </c>
      <c r="J78" s="12"/>
      <c r="K78" s="12"/>
      <c r="L78" s="13"/>
      <c r="M78" s="1"/>
    </row>
    <row r="79" spans="1:13" ht="13.5">
      <c r="A79" s="1">
        <v>7</v>
      </c>
      <c r="B79" s="10">
        <v>77</v>
      </c>
      <c r="C79" s="10" t="s">
        <v>128</v>
      </c>
      <c r="D79" s="11"/>
      <c r="E79" s="11"/>
      <c r="F79" s="12" t="s">
        <v>214</v>
      </c>
      <c r="G79" s="12" t="s">
        <v>215</v>
      </c>
      <c r="H79" s="12" t="s">
        <v>104</v>
      </c>
      <c r="I79" s="12" t="s">
        <v>46</v>
      </c>
      <c r="J79" s="12"/>
      <c r="K79" s="12"/>
      <c r="L79" s="13"/>
      <c r="M79" s="1"/>
    </row>
    <row r="80" spans="1:13" ht="13.5">
      <c r="A80" s="1">
        <v>7</v>
      </c>
      <c r="B80" s="10">
        <v>78</v>
      </c>
      <c r="C80" s="10" t="s">
        <v>20</v>
      </c>
      <c r="D80" s="11"/>
      <c r="E80" s="11"/>
      <c r="F80" s="12" t="s">
        <v>21</v>
      </c>
      <c r="G80" s="12" t="s">
        <v>216</v>
      </c>
      <c r="H80" s="12" t="s">
        <v>104</v>
      </c>
      <c r="I80" s="12" t="s">
        <v>26</v>
      </c>
      <c r="J80" s="12"/>
      <c r="K80" s="12"/>
      <c r="L80" s="13"/>
      <c r="M80" s="1"/>
    </row>
    <row r="81" spans="1:13" ht="13.5">
      <c r="A81" s="1">
        <v>7</v>
      </c>
      <c r="B81" s="10">
        <v>79</v>
      </c>
      <c r="C81" s="10" t="s">
        <v>128</v>
      </c>
      <c r="D81" s="11"/>
      <c r="E81" s="11"/>
      <c r="F81" s="12" t="s">
        <v>217</v>
      </c>
      <c r="G81" s="12" t="s">
        <v>218</v>
      </c>
      <c r="H81" s="12" t="s">
        <v>104</v>
      </c>
      <c r="I81" s="12" t="s">
        <v>23</v>
      </c>
      <c r="J81" s="12"/>
      <c r="K81" s="12"/>
      <c r="L81" s="13"/>
      <c r="M81" s="1"/>
    </row>
    <row r="82" spans="1:13" ht="13.5">
      <c r="A82" s="1">
        <v>7</v>
      </c>
      <c r="B82" s="10">
        <v>80</v>
      </c>
      <c r="C82" s="10" t="s">
        <v>20</v>
      </c>
      <c r="D82" s="11"/>
      <c r="E82" s="11"/>
      <c r="F82" s="12" t="s">
        <v>219</v>
      </c>
      <c r="G82" s="12" t="s">
        <v>220</v>
      </c>
      <c r="H82" s="12" t="s">
        <v>104</v>
      </c>
      <c r="I82" s="12" t="s">
        <v>26</v>
      </c>
      <c r="J82" s="12"/>
      <c r="K82" s="12"/>
      <c r="L82" s="13"/>
      <c r="M82" s="1"/>
    </row>
    <row r="83" spans="1:13" ht="13.5">
      <c r="A83" s="1">
        <v>3</v>
      </c>
      <c r="B83" s="10">
        <v>81</v>
      </c>
      <c r="C83" s="10" t="s">
        <v>11</v>
      </c>
      <c r="D83" s="11"/>
      <c r="E83" s="11"/>
      <c r="F83" s="12" t="s">
        <v>221</v>
      </c>
      <c r="G83" s="12" t="s">
        <v>222</v>
      </c>
      <c r="H83" s="12" t="s">
        <v>104</v>
      </c>
      <c r="I83" s="12" t="s">
        <v>23</v>
      </c>
      <c r="J83" s="12"/>
      <c r="K83" s="12"/>
      <c r="L83" s="13"/>
      <c r="M83" s="1"/>
    </row>
    <row r="84" spans="1:13" ht="13.5">
      <c r="A84" s="1">
        <v>8</v>
      </c>
      <c r="B84" s="10">
        <v>82</v>
      </c>
      <c r="C84" s="10" t="s">
        <v>49</v>
      </c>
      <c r="D84" s="11"/>
      <c r="E84" s="11"/>
      <c r="F84" s="12" t="s">
        <v>223</v>
      </c>
      <c r="G84" s="31" t="s">
        <v>224</v>
      </c>
      <c r="H84" s="12" t="s">
        <v>104</v>
      </c>
      <c r="I84" s="12" t="s">
        <v>23</v>
      </c>
      <c r="J84" s="12"/>
      <c r="K84" s="12"/>
      <c r="L84" s="13"/>
      <c r="M84" s="1"/>
    </row>
    <row r="85" spans="1:13" ht="13.5">
      <c r="A85" s="1">
        <v>8</v>
      </c>
      <c r="B85" s="10">
        <v>83</v>
      </c>
      <c r="C85" s="10" t="s">
        <v>49</v>
      </c>
      <c r="D85" s="11"/>
      <c r="E85" s="11"/>
      <c r="F85" s="12" t="s">
        <v>223</v>
      </c>
      <c r="G85" s="12" t="s">
        <v>225</v>
      </c>
      <c r="H85" s="12" t="s">
        <v>104</v>
      </c>
      <c r="I85" s="12" t="s">
        <v>26</v>
      </c>
      <c r="J85" s="12"/>
      <c r="K85" s="12"/>
      <c r="L85" s="13"/>
      <c r="M85" s="1"/>
    </row>
    <row r="86" spans="1:13" ht="13.5">
      <c r="A86" s="1">
        <v>8</v>
      </c>
      <c r="B86" s="10">
        <v>84</v>
      </c>
      <c r="C86" s="10" t="s">
        <v>49</v>
      </c>
      <c r="D86" s="11"/>
      <c r="E86" s="11"/>
      <c r="F86" s="12" t="s">
        <v>223</v>
      </c>
      <c r="G86" s="12" t="s">
        <v>226</v>
      </c>
      <c r="H86" s="12" t="s">
        <v>104</v>
      </c>
      <c r="I86" s="12" t="s">
        <v>165</v>
      </c>
      <c r="J86" s="12"/>
      <c r="K86" s="12"/>
      <c r="L86" s="13"/>
      <c r="M86" s="1"/>
    </row>
    <row r="87" spans="1:13" ht="13.5">
      <c r="A87" s="1">
        <v>8</v>
      </c>
      <c r="B87" s="23">
        <v>85</v>
      </c>
      <c r="C87" s="23" t="s">
        <v>49</v>
      </c>
      <c r="D87" s="24"/>
      <c r="E87" s="24"/>
      <c r="F87" s="25" t="s">
        <v>223</v>
      </c>
      <c r="G87" s="25" t="s">
        <v>227</v>
      </c>
      <c r="H87" s="25"/>
      <c r="I87" s="25" t="s">
        <v>228</v>
      </c>
      <c r="J87" s="27" t="s">
        <v>229</v>
      </c>
      <c r="K87" s="38" t="s">
        <v>230</v>
      </c>
      <c r="L87" s="20" t="s">
        <v>38</v>
      </c>
      <c r="M87" s="1"/>
    </row>
    <row r="88" spans="1:13" ht="13.5">
      <c r="A88" s="1">
        <v>8</v>
      </c>
      <c r="B88" s="10">
        <v>86</v>
      </c>
      <c r="C88" s="10" t="s">
        <v>49</v>
      </c>
      <c r="D88" s="11"/>
      <c r="E88" s="11"/>
      <c r="F88" s="12" t="s">
        <v>231</v>
      </c>
      <c r="G88" s="12" t="s">
        <v>232</v>
      </c>
      <c r="H88" s="12" t="s">
        <v>104</v>
      </c>
      <c r="I88" s="12" t="s">
        <v>26</v>
      </c>
      <c r="J88" s="12"/>
      <c r="K88" s="12"/>
      <c r="L88" s="13"/>
      <c r="M88" s="1"/>
    </row>
    <row r="89" spans="1:13" ht="13.5">
      <c r="A89" s="1">
        <v>8</v>
      </c>
      <c r="B89" s="10">
        <v>87</v>
      </c>
      <c r="C89" s="10" t="s">
        <v>49</v>
      </c>
      <c r="D89" s="11"/>
      <c r="E89" s="11"/>
      <c r="F89" s="12" t="s">
        <v>233</v>
      </c>
      <c r="G89" s="12" t="s">
        <v>234</v>
      </c>
      <c r="H89" s="12" t="s">
        <v>104</v>
      </c>
      <c r="I89" s="12" t="s">
        <v>26</v>
      </c>
      <c r="J89" s="12"/>
      <c r="K89" s="12"/>
      <c r="L89" s="13"/>
      <c r="M89" s="1"/>
    </row>
    <row r="90" spans="1:13" ht="13.5">
      <c r="A90" s="1">
        <v>8</v>
      </c>
      <c r="B90" s="10">
        <v>88</v>
      </c>
      <c r="C90" s="10" t="s">
        <v>49</v>
      </c>
      <c r="D90" s="11"/>
      <c r="E90" s="11"/>
      <c r="F90" s="12" t="s">
        <v>235</v>
      </c>
      <c r="G90" s="12" t="s">
        <v>236</v>
      </c>
      <c r="H90" s="12" t="s">
        <v>104</v>
      </c>
      <c r="I90" s="12" t="s">
        <v>23</v>
      </c>
      <c r="J90" s="12"/>
      <c r="K90" s="12"/>
      <c r="L90" s="13"/>
      <c r="M90" s="1"/>
    </row>
    <row r="91" spans="1:13" ht="13.5">
      <c r="A91" s="1">
        <v>8</v>
      </c>
      <c r="B91" s="10">
        <v>89</v>
      </c>
      <c r="C91" s="10" t="s">
        <v>49</v>
      </c>
      <c r="D91" s="11"/>
      <c r="E91" s="11"/>
      <c r="F91" s="12" t="s">
        <v>237</v>
      </c>
      <c r="G91" s="12" t="s">
        <v>238</v>
      </c>
      <c r="H91" s="12" t="s">
        <v>104</v>
      </c>
      <c r="I91" s="12" t="s">
        <v>46</v>
      </c>
      <c r="J91" s="12"/>
      <c r="K91" s="12"/>
      <c r="L91" s="13"/>
      <c r="M91" s="1"/>
    </row>
    <row r="92" spans="1:13" ht="13.5">
      <c r="A92" s="1">
        <v>8</v>
      </c>
      <c r="B92" s="10">
        <v>90</v>
      </c>
      <c r="C92" s="10" t="s">
        <v>49</v>
      </c>
      <c r="D92" s="11"/>
      <c r="E92" s="11"/>
      <c r="F92" s="12" t="s">
        <v>239</v>
      </c>
      <c r="G92" s="12" t="s">
        <v>240</v>
      </c>
      <c r="H92" s="12" t="s">
        <v>104</v>
      </c>
      <c r="I92" s="12" t="s">
        <v>46</v>
      </c>
      <c r="J92" s="12"/>
      <c r="K92" s="12"/>
      <c r="L92" s="13"/>
      <c r="M92" s="1"/>
    </row>
    <row r="93" spans="1:13" ht="13.5">
      <c r="A93" s="1">
        <v>8</v>
      </c>
      <c r="B93" s="10">
        <v>91</v>
      </c>
      <c r="C93" s="10" t="s">
        <v>49</v>
      </c>
      <c r="D93" s="11"/>
      <c r="E93" s="11"/>
      <c r="F93" s="12" t="s">
        <v>241</v>
      </c>
      <c r="G93" s="12" t="s">
        <v>242</v>
      </c>
      <c r="H93" s="12" t="s">
        <v>104</v>
      </c>
      <c r="I93" s="12" t="s">
        <v>67</v>
      </c>
      <c r="J93" s="12"/>
      <c r="K93" s="12"/>
      <c r="L93" s="13"/>
      <c r="M93" s="1"/>
    </row>
    <row r="94" spans="1:13" ht="13.5">
      <c r="A94" s="1">
        <v>3</v>
      </c>
      <c r="B94" s="23">
        <v>92</v>
      </c>
      <c r="C94" s="23" t="s">
        <v>101</v>
      </c>
      <c r="D94" s="24"/>
      <c r="E94" s="24"/>
      <c r="F94" s="25" t="s">
        <v>243</v>
      </c>
      <c r="G94" s="25" t="s">
        <v>244</v>
      </c>
      <c r="H94" s="25"/>
      <c r="I94" s="25" t="s">
        <v>105</v>
      </c>
      <c r="J94" s="25"/>
      <c r="K94" s="27" t="s">
        <v>245</v>
      </c>
      <c r="L94" s="20" t="s">
        <v>38</v>
      </c>
      <c r="M94" s="1"/>
    </row>
    <row r="95" spans="1:13" ht="13.5">
      <c r="A95" s="1">
        <v>7</v>
      </c>
      <c r="B95" s="10">
        <v>93</v>
      </c>
      <c r="C95" s="10" t="s">
        <v>20</v>
      </c>
      <c r="D95" s="11"/>
      <c r="E95" s="11" t="s">
        <v>12</v>
      </c>
      <c r="F95" s="12" t="s">
        <v>246</v>
      </c>
      <c r="G95" s="12" t="s">
        <v>247</v>
      </c>
      <c r="H95" s="12" t="s">
        <v>104</v>
      </c>
      <c r="I95" s="12" t="s">
        <v>137</v>
      </c>
      <c r="J95" s="12"/>
      <c r="K95" s="12"/>
      <c r="L95" s="13"/>
      <c r="M95" s="1"/>
    </row>
    <row r="96" spans="1:13" ht="13.5">
      <c r="A96" s="1">
        <v>7</v>
      </c>
      <c r="B96" s="10">
        <v>94</v>
      </c>
      <c r="C96" s="10" t="s">
        <v>20</v>
      </c>
      <c r="D96" s="11"/>
      <c r="E96" s="11"/>
      <c r="F96" s="12" t="s">
        <v>248</v>
      </c>
      <c r="G96" s="12" t="s">
        <v>249</v>
      </c>
      <c r="H96" s="12" t="s">
        <v>104</v>
      </c>
      <c r="I96" s="12" t="s">
        <v>137</v>
      </c>
      <c r="J96" s="12"/>
      <c r="K96" s="12"/>
      <c r="L96" s="13"/>
      <c r="M96" s="1"/>
    </row>
    <row r="97" spans="1:13" ht="13.5">
      <c r="A97" s="1">
        <v>7</v>
      </c>
      <c r="B97" s="10">
        <v>95</v>
      </c>
      <c r="C97" s="10" t="s">
        <v>20</v>
      </c>
      <c r="D97" s="11"/>
      <c r="E97" s="11"/>
      <c r="F97" s="12" t="s">
        <v>21</v>
      </c>
      <c r="G97" s="12" t="s">
        <v>250</v>
      </c>
      <c r="H97" s="12" t="s">
        <v>104</v>
      </c>
      <c r="I97" s="12" t="s">
        <v>26</v>
      </c>
      <c r="J97" s="12"/>
      <c r="K97" s="12"/>
      <c r="L97" s="13"/>
      <c r="M97" s="1"/>
    </row>
    <row r="98" spans="1:13" ht="13.5">
      <c r="A98" s="1">
        <v>7</v>
      </c>
      <c r="B98" s="10">
        <v>96</v>
      </c>
      <c r="C98" s="10" t="s">
        <v>20</v>
      </c>
      <c r="D98" s="11"/>
      <c r="E98" s="11"/>
      <c r="F98" s="12" t="s">
        <v>251</v>
      </c>
      <c r="G98" s="12" t="s">
        <v>252</v>
      </c>
      <c r="H98" s="12" t="s">
        <v>104</v>
      </c>
      <c r="I98" s="12" t="s">
        <v>26</v>
      </c>
      <c r="J98" s="12"/>
      <c r="K98" s="12"/>
      <c r="L98" s="13"/>
      <c r="M98" s="1"/>
    </row>
    <row r="99" spans="1:13" ht="13.5">
      <c r="A99" s="1">
        <v>7</v>
      </c>
      <c r="B99" s="10">
        <v>97</v>
      </c>
      <c r="C99" s="10" t="s">
        <v>20</v>
      </c>
      <c r="D99" s="11"/>
      <c r="E99" s="11"/>
      <c r="F99" s="12" t="s">
        <v>253</v>
      </c>
      <c r="G99" s="12" t="s">
        <v>254</v>
      </c>
      <c r="H99" s="12" t="s">
        <v>104</v>
      </c>
      <c r="I99" s="12" t="s">
        <v>137</v>
      </c>
      <c r="J99" s="12"/>
      <c r="K99" s="12"/>
      <c r="L99" s="13"/>
      <c r="M99" s="1"/>
    </row>
    <row r="100" spans="1:13" ht="13.5">
      <c r="A100" s="1">
        <v>7</v>
      </c>
      <c r="B100" s="10">
        <v>98</v>
      </c>
      <c r="C100" s="10" t="s">
        <v>20</v>
      </c>
      <c r="D100" s="11"/>
      <c r="E100" s="11" t="s">
        <v>12</v>
      </c>
      <c r="F100" s="12" t="s">
        <v>131</v>
      </c>
      <c r="G100" s="12" t="s">
        <v>255</v>
      </c>
      <c r="H100" s="12" t="s">
        <v>104</v>
      </c>
      <c r="I100" s="12" t="s">
        <v>174</v>
      </c>
      <c r="J100" s="12"/>
      <c r="K100" s="12"/>
      <c r="L100" s="13"/>
      <c r="M100" s="1"/>
    </row>
    <row r="101" spans="1:13" ht="13.5">
      <c r="A101" s="1">
        <v>7</v>
      </c>
      <c r="B101" s="10">
        <v>99</v>
      </c>
      <c r="C101" s="10" t="s">
        <v>20</v>
      </c>
      <c r="D101" s="11"/>
      <c r="E101" s="11"/>
      <c r="F101" s="12" t="s">
        <v>256</v>
      </c>
      <c r="G101" s="12" t="s">
        <v>257</v>
      </c>
      <c r="H101" s="12" t="s">
        <v>104</v>
      </c>
      <c r="I101" s="12" t="s">
        <v>36</v>
      </c>
      <c r="J101" s="12"/>
      <c r="K101" s="12"/>
      <c r="L101" s="13"/>
      <c r="M101" s="1"/>
    </row>
    <row r="102" spans="1:13" ht="13.5">
      <c r="A102" s="1">
        <v>7</v>
      </c>
      <c r="B102" s="10">
        <v>100</v>
      </c>
      <c r="C102" s="10" t="s">
        <v>20</v>
      </c>
      <c r="D102" s="11" t="s">
        <v>12</v>
      </c>
      <c r="E102" s="11"/>
      <c r="F102" s="12" t="s">
        <v>258</v>
      </c>
      <c r="G102" s="12" t="s">
        <v>259</v>
      </c>
      <c r="H102" s="12" t="s">
        <v>104</v>
      </c>
      <c r="I102" s="12" t="s">
        <v>26</v>
      </c>
      <c r="J102" s="12"/>
      <c r="K102" s="12"/>
      <c r="L102" s="13"/>
      <c r="M102" s="1"/>
    </row>
    <row r="103" spans="1:13" ht="13.5">
      <c r="A103" s="1">
        <v>7</v>
      </c>
      <c r="B103" s="10">
        <v>101</v>
      </c>
      <c r="C103" s="10" t="s">
        <v>183</v>
      </c>
      <c r="D103" s="11"/>
      <c r="E103" s="11"/>
      <c r="F103" s="12" t="s">
        <v>184</v>
      </c>
      <c r="G103" s="12" t="s">
        <v>260</v>
      </c>
      <c r="H103" s="12" t="s">
        <v>104</v>
      </c>
      <c r="I103" s="12" t="s">
        <v>23</v>
      </c>
      <c r="J103" s="12"/>
      <c r="K103" s="12"/>
      <c r="L103" s="13"/>
      <c r="M103" s="1"/>
    </row>
    <row r="104" spans="1:13" ht="13.5">
      <c r="A104" s="1">
        <v>7</v>
      </c>
      <c r="B104" s="10">
        <v>102</v>
      </c>
      <c r="C104" s="10" t="s">
        <v>183</v>
      </c>
      <c r="D104" s="11"/>
      <c r="E104" s="11"/>
      <c r="F104" s="12" t="s">
        <v>261</v>
      </c>
      <c r="G104" s="12" t="s">
        <v>262</v>
      </c>
      <c r="H104" s="12" t="s">
        <v>104</v>
      </c>
      <c r="I104" s="12" t="s">
        <v>263</v>
      </c>
      <c r="J104" s="12"/>
      <c r="K104" s="12"/>
      <c r="L104" s="13"/>
      <c r="M104" s="1"/>
    </row>
    <row r="105" spans="1:13" ht="13.5">
      <c r="A105" s="1">
        <v>8</v>
      </c>
      <c r="B105" s="10">
        <v>103</v>
      </c>
      <c r="C105" s="10" t="s">
        <v>68</v>
      </c>
      <c r="D105" s="11"/>
      <c r="E105" s="11"/>
      <c r="F105" s="12" t="s">
        <v>138</v>
      </c>
      <c r="G105" s="12" t="s">
        <v>264</v>
      </c>
      <c r="H105" s="12" t="s">
        <v>104</v>
      </c>
      <c r="I105" s="12" t="s">
        <v>26</v>
      </c>
      <c r="J105" s="12"/>
      <c r="K105" s="12"/>
      <c r="L105" s="13"/>
      <c r="M105" s="1"/>
    </row>
    <row r="106" spans="1:13" ht="13.5">
      <c r="A106" s="1">
        <v>1</v>
      </c>
      <c r="B106" s="10">
        <v>104</v>
      </c>
      <c r="C106" s="10" t="s">
        <v>89</v>
      </c>
      <c r="D106" s="11"/>
      <c r="E106" s="11"/>
      <c r="F106" s="12" t="s">
        <v>265</v>
      </c>
      <c r="G106" s="12" t="s">
        <v>266</v>
      </c>
      <c r="H106" s="12" t="s">
        <v>104</v>
      </c>
      <c r="I106" s="12" t="s">
        <v>174</v>
      </c>
      <c r="J106" s="12"/>
      <c r="K106" s="12"/>
      <c r="L106" s="13"/>
      <c r="M106" s="1"/>
    </row>
    <row r="107" spans="1:13" ht="13.5">
      <c r="A107" s="1">
        <v>1</v>
      </c>
      <c r="B107" s="10">
        <v>105</v>
      </c>
      <c r="C107" s="10" t="s">
        <v>89</v>
      </c>
      <c r="D107" s="11"/>
      <c r="E107" s="11"/>
      <c r="F107" s="12" t="s">
        <v>267</v>
      </c>
      <c r="G107" s="12" t="s">
        <v>268</v>
      </c>
      <c r="H107" s="12" t="s">
        <v>104</v>
      </c>
      <c r="I107" s="12" t="s">
        <v>105</v>
      </c>
      <c r="J107" s="12"/>
      <c r="K107" s="12"/>
      <c r="L107" s="13"/>
      <c r="M107" s="1"/>
    </row>
    <row r="108" spans="1:13" ht="13.5">
      <c r="A108" s="1">
        <v>7</v>
      </c>
      <c r="B108" s="10">
        <v>106</v>
      </c>
      <c r="C108" s="10" t="s">
        <v>183</v>
      </c>
      <c r="D108" s="11" t="s">
        <v>12</v>
      </c>
      <c r="E108" s="11" t="s">
        <v>12</v>
      </c>
      <c r="F108" s="12" t="s">
        <v>269</v>
      </c>
      <c r="G108" s="12" t="s">
        <v>270</v>
      </c>
      <c r="H108" s="12" t="s">
        <v>104</v>
      </c>
      <c r="I108" s="12" t="s">
        <v>105</v>
      </c>
      <c r="J108" s="12"/>
      <c r="K108" s="12"/>
      <c r="L108" s="13"/>
      <c r="M108" s="1"/>
    </row>
    <row r="109" spans="1:13" ht="13.5">
      <c r="A109" s="1">
        <v>7</v>
      </c>
      <c r="B109" s="10">
        <v>107</v>
      </c>
      <c r="C109" s="10" t="s">
        <v>183</v>
      </c>
      <c r="D109" s="11"/>
      <c r="E109" s="11"/>
      <c r="F109" s="12" t="s">
        <v>271</v>
      </c>
      <c r="G109" s="12" t="s">
        <v>270</v>
      </c>
      <c r="H109" s="12" t="s">
        <v>104</v>
      </c>
      <c r="I109" s="12" t="s">
        <v>105</v>
      </c>
      <c r="J109" s="12"/>
      <c r="K109" s="12"/>
      <c r="L109" s="13"/>
      <c r="M109" s="1"/>
    </row>
    <row r="110" spans="1:13" ht="13.5">
      <c r="A110" s="1">
        <v>7</v>
      </c>
      <c r="B110" s="10">
        <v>108</v>
      </c>
      <c r="C110" s="10" t="s">
        <v>183</v>
      </c>
      <c r="D110" s="11"/>
      <c r="E110" s="11"/>
      <c r="F110" s="12" t="s">
        <v>184</v>
      </c>
      <c r="G110" s="12" t="s">
        <v>272</v>
      </c>
      <c r="H110" s="12" t="s">
        <v>104</v>
      </c>
      <c r="I110" s="12" t="s">
        <v>105</v>
      </c>
      <c r="J110" s="12"/>
      <c r="K110" s="12"/>
      <c r="L110" s="13"/>
      <c r="M110" s="1"/>
    </row>
    <row r="111" spans="1:13" ht="13.5">
      <c r="A111" s="1">
        <v>7</v>
      </c>
      <c r="B111" s="10">
        <v>109</v>
      </c>
      <c r="C111" s="10" t="s">
        <v>183</v>
      </c>
      <c r="D111" s="11"/>
      <c r="E111" s="11"/>
      <c r="F111" s="12" t="s">
        <v>273</v>
      </c>
      <c r="G111" s="12" t="s">
        <v>274</v>
      </c>
      <c r="H111" s="12" t="s">
        <v>104</v>
      </c>
      <c r="I111" s="12" t="s">
        <v>275</v>
      </c>
      <c r="J111" s="12"/>
      <c r="K111" s="12"/>
      <c r="L111" s="13"/>
      <c r="M111" s="1"/>
    </row>
    <row r="112" spans="1:13" ht="13.5">
      <c r="A112" s="1">
        <v>7</v>
      </c>
      <c r="B112" s="10">
        <v>110</v>
      </c>
      <c r="C112" s="10" t="s">
        <v>183</v>
      </c>
      <c r="D112" s="11"/>
      <c r="E112" s="11"/>
      <c r="F112" s="12" t="s">
        <v>276</v>
      </c>
      <c r="G112" s="12" t="s">
        <v>277</v>
      </c>
      <c r="H112" s="12" t="s">
        <v>104</v>
      </c>
      <c r="I112" s="12" t="s">
        <v>105</v>
      </c>
      <c r="J112" s="12"/>
      <c r="K112" s="12"/>
      <c r="L112" s="13"/>
      <c r="M112" s="1"/>
    </row>
    <row r="113" spans="1:13" ht="13.5">
      <c r="A113" s="1">
        <v>7</v>
      </c>
      <c r="B113" s="10">
        <v>111</v>
      </c>
      <c r="C113" s="10" t="s">
        <v>183</v>
      </c>
      <c r="D113" s="11" t="s">
        <v>12</v>
      </c>
      <c r="E113" s="11"/>
      <c r="F113" s="12" t="s">
        <v>193</v>
      </c>
      <c r="G113" s="12" t="s">
        <v>278</v>
      </c>
      <c r="H113" s="12" t="s">
        <v>104</v>
      </c>
      <c r="I113" s="12" t="s">
        <v>275</v>
      </c>
      <c r="J113" s="12"/>
      <c r="K113" s="12"/>
      <c r="L113" s="13"/>
      <c r="M113" s="1"/>
    </row>
    <row r="114" spans="1:13" ht="13.5">
      <c r="A114" s="1">
        <v>7</v>
      </c>
      <c r="B114" s="10">
        <v>112</v>
      </c>
      <c r="C114" s="10" t="s">
        <v>183</v>
      </c>
      <c r="D114" s="11"/>
      <c r="E114" s="11"/>
      <c r="F114" s="12" t="s">
        <v>279</v>
      </c>
      <c r="G114" s="12" t="s">
        <v>280</v>
      </c>
      <c r="H114" s="12" t="s">
        <v>104</v>
      </c>
      <c r="I114" s="12" t="s">
        <v>46</v>
      </c>
      <c r="J114" s="12"/>
      <c r="K114" s="12"/>
      <c r="L114" s="13"/>
      <c r="M114" s="1"/>
    </row>
    <row r="115" spans="1:13" ht="13.5">
      <c r="A115" s="1">
        <v>3</v>
      </c>
      <c r="B115" s="10">
        <v>113</v>
      </c>
      <c r="C115" s="10" t="s">
        <v>30</v>
      </c>
      <c r="D115" s="11" t="s">
        <v>12</v>
      </c>
      <c r="E115" s="11" t="s">
        <v>12</v>
      </c>
      <c r="F115" s="12" t="s">
        <v>31</v>
      </c>
      <c r="G115" s="12" t="s">
        <v>281</v>
      </c>
      <c r="H115" s="12" t="s">
        <v>104</v>
      </c>
      <c r="I115" s="12" t="s">
        <v>282</v>
      </c>
      <c r="J115" s="12"/>
      <c r="K115" s="12"/>
      <c r="L115" s="13"/>
      <c r="M115" s="1"/>
    </row>
    <row r="116" spans="1:13" ht="13.5">
      <c r="A116" s="1">
        <v>3</v>
      </c>
      <c r="B116" s="23">
        <v>114</v>
      </c>
      <c r="C116" s="23" t="s">
        <v>30</v>
      </c>
      <c r="D116" s="24" t="s">
        <v>12</v>
      </c>
      <c r="E116" s="24" t="s">
        <v>12</v>
      </c>
      <c r="F116" s="25" t="s">
        <v>31</v>
      </c>
      <c r="G116" s="25" t="s">
        <v>283</v>
      </c>
      <c r="H116" s="25"/>
      <c r="I116" s="25" t="s">
        <v>23</v>
      </c>
      <c r="J116" s="25"/>
      <c r="K116" s="27" t="s">
        <v>284</v>
      </c>
      <c r="L116" s="28" t="s">
        <v>38</v>
      </c>
      <c r="M116" s="1"/>
    </row>
    <row r="117" spans="1:13" ht="13.5">
      <c r="A117" s="1">
        <v>3</v>
      </c>
      <c r="B117" s="10">
        <v>115</v>
      </c>
      <c r="C117" s="10" t="s">
        <v>30</v>
      </c>
      <c r="D117" s="11" t="s">
        <v>12</v>
      </c>
      <c r="E117" s="11" t="s">
        <v>12</v>
      </c>
      <c r="F117" s="12" t="s">
        <v>31</v>
      </c>
      <c r="G117" s="12" t="s">
        <v>285</v>
      </c>
      <c r="H117" s="12" t="s">
        <v>104</v>
      </c>
      <c r="I117" s="12" t="s">
        <v>105</v>
      </c>
      <c r="J117" s="12"/>
      <c r="K117" s="12"/>
      <c r="L117" s="13"/>
      <c r="M117" s="1"/>
    </row>
    <row r="118" spans="1:13" ht="13.5">
      <c r="A118" s="1">
        <v>3</v>
      </c>
      <c r="B118" s="10">
        <v>116</v>
      </c>
      <c r="C118" s="10" t="s">
        <v>30</v>
      </c>
      <c r="D118" s="11" t="s">
        <v>12</v>
      </c>
      <c r="E118" s="11" t="s">
        <v>12</v>
      </c>
      <c r="F118" s="12" t="s">
        <v>31</v>
      </c>
      <c r="G118" s="12" t="s">
        <v>286</v>
      </c>
      <c r="H118" s="12" t="s">
        <v>104</v>
      </c>
      <c r="I118" s="12" t="s">
        <v>46</v>
      </c>
      <c r="J118" s="12"/>
      <c r="K118" s="12"/>
      <c r="L118" s="13"/>
      <c r="M118" s="1"/>
    </row>
    <row r="119" spans="1:13" ht="13.5">
      <c r="A119" s="1">
        <v>3</v>
      </c>
      <c r="B119" s="10">
        <v>117</v>
      </c>
      <c r="C119" s="10" t="s">
        <v>30</v>
      </c>
      <c r="D119" s="11"/>
      <c r="E119" s="11"/>
      <c r="F119" s="12" t="s">
        <v>287</v>
      </c>
      <c r="G119" s="12" t="s">
        <v>288</v>
      </c>
      <c r="H119" s="12" t="s">
        <v>104</v>
      </c>
      <c r="I119" s="12" t="s">
        <v>289</v>
      </c>
      <c r="J119" s="12"/>
      <c r="K119" s="12"/>
      <c r="L119" s="13"/>
      <c r="M119" s="1"/>
    </row>
    <row r="120" spans="1:13" ht="13.5">
      <c r="A120" s="1">
        <v>7</v>
      </c>
      <c r="B120" s="10">
        <v>118</v>
      </c>
      <c r="C120" s="10" t="s">
        <v>20</v>
      </c>
      <c r="D120" s="11"/>
      <c r="E120" s="11"/>
      <c r="F120" s="12" t="s">
        <v>290</v>
      </c>
      <c r="G120" s="12" t="s">
        <v>291</v>
      </c>
      <c r="H120" s="12" t="s">
        <v>104</v>
      </c>
      <c r="I120" s="12" t="s">
        <v>26</v>
      </c>
      <c r="J120" s="12"/>
      <c r="K120" s="12"/>
      <c r="L120" s="13"/>
      <c r="M120" s="1"/>
    </row>
    <row r="121" spans="1:13" ht="13.5">
      <c r="A121" s="1">
        <v>3</v>
      </c>
      <c r="B121" s="10">
        <v>119</v>
      </c>
      <c r="C121" s="10" t="s">
        <v>101</v>
      </c>
      <c r="D121" s="11"/>
      <c r="E121" s="11"/>
      <c r="F121" s="12" t="s">
        <v>292</v>
      </c>
      <c r="G121" s="12" t="s">
        <v>293</v>
      </c>
      <c r="H121" s="12" t="s">
        <v>104</v>
      </c>
      <c r="I121" s="12" t="s">
        <v>294</v>
      </c>
      <c r="J121" s="12"/>
      <c r="K121" s="12"/>
      <c r="L121" s="13"/>
      <c r="M121" s="1">
        <v>85</v>
      </c>
    </row>
    <row r="122" spans="1:13" ht="13.5">
      <c r="A122" s="1">
        <v>1</v>
      </c>
      <c r="B122" s="10">
        <v>120</v>
      </c>
      <c r="C122" s="10" t="s">
        <v>106</v>
      </c>
      <c r="D122" s="11"/>
      <c r="E122" s="11"/>
      <c r="F122" s="12" t="s">
        <v>110</v>
      </c>
      <c r="G122" s="12" t="s">
        <v>295</v>
      </c>
      <c r="H122" s="12" t="s">
        <v>104</v>
      </c>
      <c r="I122" s="12" t="s">
        <v>160</v>
      </c>
      <c r="J122" s="12"/>
      <c r="K122" s="12"/>
      <c r="L122" s="13"/>
      <c r="M122" s="1"/>
    </row>
    <row r="123" spans="1:13" ht="13.5">
      <c r="A123" s="1">
        <v>1</v>
      </c>
      <c r="B123" s="10">
        <v>121</v>
      </c>
      <c r="C123" s="10" t="s">
        <v>106</v>
      </c>
      <c r="D123" s="11"/>
      <c r="E123" s="11"/>
      <c r="F123" s="12" t="s">
        <v>163</v>
      </c>
      <c r="G123" s="12" t="s">
        <v>296</v>
      </c>
      <c r="H123" s="12" t="s">
        <v>104</v>
      </c>
      <c r="I123" s="12" t="s">
        <v>105</v>
      </c>
      <c r="J123" s="12"/>
      <c r="K123" s="12"/>
      <c r="L123" s="13"/>
      <c r="M123" s="1"/>
    </row>
    <row r="124" spans="1:13" ht="13.5">
      <c r="A124" s="1">
        <v>1</v>
      </c>
      <c r="B124" s="10">
        <v>122</v>
      </c>
      <c r="C124" s="10" t="s">
        <v>175</v>
      </c>
      <c r="D124" s="11" t="s">
        <v>12</v>
      </c>
      <c r="E124" s="11" t="s">
        <v>12</v>
      </c>
      <c r="F124" s="12" t="s">
        <v>186</v>
      </c>
      <c r="G124" s="12" t="s">
        <v>297</v>
      </c>
      <c r="H124" s="12" t="s">
        <v>104</v>
      </c>
      <c r="I124" s="12" t="s">
        <v>298</v>
      </c>
      <c r="J124" s="12"/>
      <c r="K124" s="12"/>
      <c r="L124" s="13"/>
      <c r="M124" s="1"/>
    </row>
    <row r="125" spans="1:13" ht="13.5">
      <c r="A125" s="1">
        <v>1</v>
      </c>
      <c r="B125" s="23">
        <v>123</v>
      </c>
      <c r="C125" s="23" t="s">
        <v>175</v>
      </c>
      <c r="D125" s="24" t="s">
        <v>12</v>
      </c>
      <c r="E125" s="24" t="s">
        <v>12</v>
      </c>
      <c r="F125" s="25" t="s">
        <v>186</v>
      </c>
      <c r="G125" s="25" t="s">
        <v>299</v>
      </c>
      <c r="H125" s="25"/>
      <c r="I125" s="25" t="s">
        <v>105</v>
      </c>
      <c r="J125" s="25"/>
      <c r="K125" s="27" t="s">
        <v>300</v>
      </c>
      <c r="L125" s="20" t="s">
        <v>38</v>
      </c>
      <c r="M125" s="1"/>
    </row>
    <row r="126" spans="1:13" ht="13.5">
      <c r="A126" s="1">
        <v>2</v>
      </c>
      <c r="B126" s="39">
        <v>124</v>
      </c>
      <c r="C126" s="39" t="s">
        <v>166</v>
      </c>
      <c r="D126" s="40" t="s">
        <v>12</v>
      </c>
      <c r="E126" s="40" t="s">
        <v>12</v>
      </c>
      <c r="F126" s="41" t="s">
        <v>193</v>
      </c>
      <c r="G126" s="41" t="s">
        <v>301</v>
      </c>
      <c r="H126" s="12" t="s">
        <v>104</v>
      </c>
      <c r="I126" s="41" t="s">
        <v>298</v>
      </c>
      <c r="J126" s="41"/>
      <c r="K126" s="42"/>
      <c r="L126" s="43"/>
      <c r="M126" s="1"/>
    </row>
    <row r="127" spans="1:13" ht="13.5">
      <c r="A127" s="1">
        <v>1</v>
      </c>
      <c r="B127" s="10">
        <v>125</v>
      </c>
      <c r="C127" s="10" t="s">
        <v>302</v>
      </c>
      <c r="D127" s="11"/>
      <c r="E127" s="11"/>
      <c r="F127" s="12" t="s">
        <v>303</v>
      </c>
      <c r="G127" s="12" t="s">
        <v>304</v>
      </c>
      <c r="H127" s="12" t="s">
        <v>104</v>
      </c>
      <c r="I127" s="12" t="s">
        <v>105</v>
      </c>
      <c r="J127" s="44" t="s">
        <v>305</v>
      </c>
      <c r="K127" s="12"/>
      <c r="L127" s="13"/>
      <c r="M127" s="1"/>
    </row>
    <row r="128" spans="1:13" ht="13.5">
      <c r="A128" s="1">
        <v>8</v>
      </c>
      <c r="B128" s="10">
        <v>126</v>
      </c>
      <c r="C128" s="10" t="s">
        <v>49</v>
      </c>
      <c r="D128" s="11" t="s">
        <v>12</v>
      </c>
      <c r="E128" s="11"/>
      <c r="F128" s="12" t="s">
        <v>306</v>
      </c>
      <c r="G128" s="12" t="s">
        <v>307</v>
      </c>
      <c r="H128" s="12" t="s">
        <v>104</v>
      </c>
      <c r="I128" s="12" t="s">
        <v>46</v>
      </c>
      <c r="J128" s="44" t="s">
        <v>308</v>
      </c>
      <c r="K128" s="12"/>
      <c r="L128" s="13"/>
      <c r="M128" s="1"/>
    </row>
    <row r="129" spans="1:13" ht="13.5">
      <c r="A129" s="1">
        <v>8</v>
      </c>
      <c r="B129" s="10">
        <v>127</v>
      </c>
      <c r="C129" s="10" t="s">
        <v>49</v>
      </c>
      <c r="D129" s="11" t="s">
        <v>12</v>
      </c>
      <c r="E129" s="11"/>
      <c r="F129" s="12" t="s">
        <v>306</v>
      </c>
      <c r="G129" s="12" t="s">
        <v>309</v>
      </c>
      <c r="H129" s="12" t="s">
        <v>104</v>
      </c>
      <c r="I129" s="12" t="s">
        <v>46</v>
      </c>
      <c r="J129" s="44" t="s">
        <v>310</v>
      </c>
      <c r="K129" s="12"/>
      <c r="L129" s="13"/>
      <c r="M129" s="1"/>
    </row>
    <row r="130" spans="1:13" ht="13.5">
      <c r="A130" s="1">
        <v>2</v>
      </c>
      <c r="B130" s="10">
        <v>128</v>
      </c>
      <c r="C130" s="10" t="s">
        <v>30</v>
      </c>
      <c r="D130" s="11"/>
      <c r="E130" s="11"/>
      <c r="F130" s="12" t="s">
        <v>311</v>
      </c>
      <c r="G130" s="12" t="s">
        <v>312</v>
      </c>
      <c r="H130" s="12" t="s">
        <v>104</v>
      </c>
      <c r="I130" s="12" t="s">
        <v>60</v>
      </c>
      <c r="J130" s="44" t="s">
        <v>313</v>
      </c>
      <c r="K130" s="12"/>
      <c r="L130" s="13"/>
      <c r="M130" s="1"/>
    </row>
    <row r="131" spans="1:13" ht="13.5">
      <c r="A131" s="1">
        <v>2</v>
      </c>
      <c r="B131" s="10">
        <v>129</v>
      </c>
      <c r="C131" s="10" t="s">
        <v>27</v>
      </c>
      <c r="D131" s="11"/>
      <c r="E131" s="11"/>
      <c r="F131" s="12" t="s">
        <v>87</v>
      </c>
      <c r="G131" s="12" t="s">
        <v>314</v>
      </c>
      <c r="H131" s="12" t="s">
        <v>104</v>
      </c>
      <c r="I131" s="12" t="s">
        <v>315</v>
      </c>
      <c r="J131" s="44"/>
      <c r="K131" s="12"/>
      <c r="L131" s="13"/>
      <c r="M131" s="1"/>
    </row>
    <row r="132" spans="1:13" ht="13.5">
      <c r="A132" s="1">
        <v>2</v>
      </c>
      <c r="B132" s="10">
        <v>130</v>
      </c>
      <c r="C132" s="10" t="s">
        <v>27</v>
      </c>
      <c r="D132" s="11" t="s">
        <v>12</v>
      </c>
      <c r="E132" s="11" t="s">
        <v>12</v>
      </c>
      <c r="F132" s="12" t="s">
        <v>316</v>
      </c>
      <c r="G132" s="12" t="s">
        <v>317</v>
      </c>
      <c r="H132" s="12" t="s">
        <v>104</v>
      </c>
      <c r="I132" s="12" t="s">
        <v>318</v>
      </c>
      <c r="J132" s="44"/>
      <c r="K132" s="12"/>
      <c r="L132" s="13"/>
      <c r="M132" s="1"/>
    </row>
    <row r="133" spans="1:13" ht="13.5">
      <c r="A133" s="1"/>
      <c r="B133" s="10"/>
      <c r="C133" s="10"/>
      <c r="D133" s="11"/>
      <c r="E133" s="11"/>
      <c r="F133" s="12"/>
      <c r="G133" s="12"/>
      <c r="H133" s="12"/>
      <c r="I133" s="12"/>
      <c r="J133" s="44"/>
      <c r="K133" s="12"/>
      <c r="L133" s="13"/>
      <c r="M133" s="1"/>
    </row>
    <row r="134" spans="1:13" ht="13.5">
      <c r="A134" s="1"/>
      <c r="B134" s="10"/>
      <c r="C134" s="10"/>
      <c r="D134" s="11"/>
      <c r="E134" s="11"/>
      <c r="F134" s="12"/>
      <c r="G134" s="12"/>
      <c r="H134" s="12"/>
      <c r="I134" s="12"/>
      <c r="J134" s="44"/>
      <c r="K134" s="12"/>
      <c r="L134" s="13"/>
      <c r="M134" s="1"/>
    </row>
    <row r="135" spans="1:13" ht="13.5">
      <c r="A135" s="1"/>
      <c r="B135" s="10"/>
      <c r="C135" s="10"/>
      <c r="D135" s="11"/>
      <c r="E135" s="11"/>
      <c r="F135" s="12"/>
      <c r="G135" s="12"/>
      <c r="H135" s="12"/>
      <c r="I135" s="12"/>
      <c r="J135" s="44"/>
      <c r="K135" s="12"/>
      <c r="L135" s="13"/>
      <c r="M135" s="1"/>
    </row>
    <row r="136" spans="1:13" ht="13.5">
      <c r="A136" s="1"/>
      <c r="B136" s="10"/>
      <c r="C136" s="10"/>
      <c r="D136" s="11"/>
      <c r="E136" s="11"/>
      <c r="F136" s="12"/>
      <c r="G136" s="12"/>
      <c r="H136" s="12"/>
      <c r="I136" s="12"/>
      <c r="J136" s="44"/>
      <c r="K136" s="12"/>
      <c r="L136" s="13"/>
      <c r="M136" s="1"/>
    </row>
    <row r="137" spans="1:13" ht="13.5">
      <c r="A137" s="1"/>
      <c r="B137" s="10"/>
      <c r="C137" s="10"/>
      <c r="D137" s="11"/>
      <c r="E137" s="11"/>
      <c r="F137" s="12"/>
      <c r="G137" s="12"/>
      <c r="H137" s="12"/>
      <c r="I137" s="12"/>
      <c r="J137" s="12"/>
      <c r="K137" s="12"/>
      <c r="L137" s="13"/>
      <c r="M137" s="1"/>
    </row>
    <row r="138" spans="1:13" ht="13.5">
      <c r="A138" s="1"/>
      <c r="B138" s="13"/>
      <c r="C138" s="13"/>
      <c r="D138" s="9">
        <f>COUNTA(D3:D137)</f>
        <v>30</v>
      </c>
      <c r="E138" s="9">
        <f>COUNTA(E3:E137)</f>
        <v>29</v>
      </c>
      <c r="F138" s="13"/>
      <c r="G138" s="13"/>
      <c r="H138" s="9">
        <f>COUNTA(H3:H137)</f>
        <v>112</v>
      </c>
      <c r="I138" s="13"/>
      <c r="J138" s="13"/>
      <c r="K138" s="9">
        <f>COUNTA(K3:K137)</f>
        <v>18</v>
      </c>
      <c r="L138" s="9"/>
      <c r="M138" s="1"/>
    </row>
    <row r="139" spans="1:13" ht="25.5" customHeight="1">
      <c r="A139" s="1"/>
      <c r="B139" s="1"/>
      <c r="C139" s="1"/>
      <c r="D139" s="45">
        <f ca="1">NOW()</f>
        <v>40615.76541226852</v>
      </c>
      <c r="E139" s="46"/>
      <c r="F139" s="47" t="s">
        <v>319</v>
      </c>
      <c r="G139" s="48" t="s">
        <v>320</v>
      </c>
      <c r="H139" s="48"/>
      <c r="I139" s="48"/>
      <c r="J139" s="49"/>
      <c r="K139" s="49"/>
      <c r="L139" s="1"/>
      <c r="M139" s="1"/>
    </row>
    <row r="141" spans="3:11" ht="25.5" customHeight="1">
      <c r="C141" s="50" t="s">
        <v>321</v>
      </c>
      <c r="G141" s="51">
        <v>40615</v>
      </c>
      <c r="H141" s="52"/>
      <c r="I141" s="53">
        <v>0.5625</v>
      </c>
      <c r="J141" s="54" t="s">
        <v>322</v>
      </c>
      <c r="K141" s="55"/>
    </row>
    <row r="142" spans="3:11" ht="25.5" customHeight="1">
      <c r="C142" s="56" t="s">
        <v>323</v>
      </c>
      <c r="D142" s="57"/>
      <c r="E142" s="58">
        <v>82</v>
      </c>
      <c r="F142" s="59" t="s">
        <v>5</v>
      </c>
      <c r="G142" s="60" t="s">
        <v>323</v>
      </c>
      <c r="H142" s="61"/>
      <c r="I142" s="61"/>
      <c r="J142" s="61">
        <v>82</v>
      </c>
      <c r="K142" s="55" t="s">
        <v>5</v>
      </c>
    </row>
    <row r="143" spans="3:11" ht="25.5" customHeight="1">
      <c r="C143" s="56" t="s">
        <v>324</v>
      </c>
      <c r="D143" s="57"/>
      <c r="E143" s="62" t="s">
        <v>325</v>
      </c>
      <c r="F143" s="59" t="s">
        <v>5</v>
      </c>
      <c r="G143" s="60" t="s">
        <v>324</v>
      </c>
      <c r="H143" s="61"/>
      <c r="I143" s="61"/>
      <c r="J143" s="63" t="s">
        <v>325</v>
      </c>
      <c r="K143" s="55" t="s">
        <v>5</v>
      </c>
    </row>
    <row r="144" spans="3:11" ht="25.5" customHeight="1">
      <c r="C144" s="56" t="s">
        <v>326</v>
      </c>
      <c r="D144" s="57"/>
      <c r="E144" s="62" t="s">
        <v>327</v>
      </c>
      <c r="F144" s="59" t="s">
        <v>5</v>
      </c>
      <c r="G144" s="60" t="s">
        <v>326</v>
      </c>
      <c r="H144" s="61"/>
      <c r="I144" s="61"/>
      <c r="J144" s="63" t="s">
        <v>328</v>
      </c>
      <c r="K144" s="55" t="s">
        <v>5</v>
      </c>
    </row>
    <row r="145" spans="3:13" ht="25.5" customHeight="1">
      <c r="C145" s="56" t="s">
        <v>329</v>
      </c>
      <c r="D145" s="57"/>
      <c r="E145" s="58">
        <v>113</v>
      </c>
      <c r="F145" s="59" t="s">
        <v>330</v>
      </c>
      <c r="G145" s="60" t="s">
        <v>329</v>
      </c>
      <c r="H145" s="61"/>
      <c r="I145" s="61"/>
      <c r="J145" s="61">
        <v>112</v>
      </c>
      <c r="K145" s="55" t="s">
        <v>330</v>
      </c>
      <c r="M145" t="s">
        <v>331</v>
      </c>
    </row>
    <row r="146" spans="3:11" ht="25.5" customHeight="1">
      <c r="C146" s="56" t="s">
        <v>332</v>
      </c>
      <c r="D146" s="57"/>
      <c r="E146" s="58">
        <v>6</v>
      </c>
      <c r="F146" s="59" t="s">
        <v>5</v>
      </c>
      <c r="G146" s="60" t="s">
        <v>332</v>
      </c>
      <c r="H146" s="61"/>
      <c r="I146" s="61"/>
      <c r="J146" s="61">
        <v>8</v>
      </c>
      <c r="K146" s="55" t="s">
        <v>5</v>
      </c>
    </row>
    <row r="147" spans="3:8" ht="21">
      <c r="C147" s="64"/>
      <c r="D147" s="65"/>
      <c r="E147" s="65"/>
      <c r="F147" s="64"/>
      <c r="G147" s="64"/>
      <c r="H147" s="64"/>
    </row>
  </sheetData>
  <sheetProtection/>
  <autoFilter ref="A2:M139">
    <sortState ref="A3:M147">
      <sortCondition sortBy="value" ref="B3:B147"/>
    </sortState>
  </autoFilter>
  <printOptions/>
  <pageMargins left="0.7086614173228347" right="0.15748031496062992" top="0.7480314960629921" bottom="0.31" header="0.31496062992125984" footer="0.31496062992125984"/>
  <pageSetup orientation="portrait" paperSize="9" scale="60" r:id="rId2"/>
  <rowBreaks count="1" manualBreakCount="1">
    <brk id="92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2011-03-13T09:18:41Z</dcterms:created>
  <dcterms:modified xsi:type="dcterms:W3CDTF">2011-03-13T09:22:36Z</dcterms:modified>
  <cp:category/>
  <cp:version/>
  <cp:contentType/>
  <cp:contentStatus/>
</cp:coreProperties>
</file>