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firstSheet="2" activeTab="5"/>
  </bookViews>
  <sheets>
    <sheet name="被害情報提供 " sheetId="1" r:id="rId1"/>
    <sheet name="県・市町村の体制 " sheetId="2" r:id="rId2"/>
    <sheet name="避難の状況" sheetId="3" r:id="rId3"/>
    <sheet name="被害の状況(人的被害)" sheetId="4" r:id="rId4"/>
    <sheet name="被害の状況(住家被害)" sheetId="5" r:id="rId5"/>
    <sheet name="通行止め" sheetId="6" r:id="rId6"/>
  </sheets>
  <definedNames>
    <definedName name="_xlnm._FilterDatabase" localSheetId="5" hidden="1">'通行止め'!$A$2:$K$169</definedName>
    <definedName name="_xlnm.Print_Area" localSheetId="5">'通行止め'!$A$1:$K$169</definedName>
    <definedName name="_xlnm.Print_Area" localSheetId="0">'被害情報提供 '!$A$1:$W$55</definedName>
    <definedName name="_xlnm.Print_Titles" localSheetId="1">'県・市町村の体制 '!$1:$8</definedName>
    <definedName name="_xlnm.Print_Titles" localSheetId="5">'通行止め'!$1:$2</definedName>
    <definedName name="_xlnm.Print_Titles" localSheetId="4">'被害の状況(住家被害)'!$1:$4</definedName>
    <definedName name="_xlnm.Print_Titles" localSheetId="3">'被害の状況(人的被害)'!$1:$5</definedName>
  </definedNames>
  <calcPr fullCalcOnLoad="1"/>
</workbook>
</file>

<file path=xl/sharedStrings.xml><?xml version="1.0" encoding="utf-8"?>
<sst xmlns="http://schemas.openxmlformats.org/spreadsheetml/2006/main" count="1225" uniqueCount="569">
  <si>
    <t>81路線　110箇所（主要道路18箇所、緊急輸送路24箇所）</t>
  </si>
  <si>
    <t>現在通行止め箇所</t>
  </si>
  <si>
    <t>障害物</t>
  </si>
  <si>
    <t>通行止</t>
  </si>
  <si>
    <t>国道6号交差点～海岸方面</t>
  </si>
  <si>
    <t>烏崎江垂線</t>
  </si>
  <si>
    <t>相双</t>
  </si>
  <si>
    <t>倉庫倒壊</t>
  </si>
  <si>
    <t>須賀川市木ノ崎</t>
  </si>
  <si>
    <t>木ノ崎岩淵線</t>
  </si>
  <si>
    <t>須賀川</t>
  </si>
  <si>
    <t>落石</t>
  </si>
  <si>
    <t>須賀川市江花久保</t>
  </si>
  <si>
    <t>国道118号</t>
  </si>
  <si>
    <t>○</t>
  </si>
  <si>
    <t>路面段差</t>
  </si>
  <si>
    <t>天栄村菖蒲沢</t>
  </si>
  <si>
    <t>段差</t>
  </si>
  <si>
    <t>須賀川市松塚（田中橋）</t>
  </si>
  <si>
    <t>歩道崩壊</t>
  </si>
  <si>
    <t>須賀川市前田川(乙字大橋)</t>
  </si>
  <si>
    <t>いわき浪江線との交差点～西側2km</t>
  </si>
  <si>
    <t>落合浪江線</t>
  </si>
  <si>
    <t>富岡</t>
  </si>
  <si>
    <t>落橋</t>
  </si>
  <si>
    <t>双葉中学校付近</t>
  </si>
  <si>
    <t>国道288号</t>
  </si>
  <si>
    <t>6号交差点～東側</t>
  </si>
  <si>
    <t>夫沢大野線</t>
  </si>
  <si>
    <t>北川橋</t>
  </si>
  <si>
    <t>広野小高線</t>
  </si>
  <si>
    <t>木戸川～南へ1km</t>
  </si>
  <si>
    <t>いわき浪江線</t>
  </si>
  <si>
    <t>6号交差点～JR付近</t>
  </si>
  <si>
    <t>小浜上郡山線</t>
  </si>
  <si>
    <t>小野富岡線</t>
  </si>
  <si>
    <t>桑折町北半田</t>
  </si>
  <si>
    <t>国見福島線</t>
  </si>
  <si>
    <t>保原</t>
  </si>
  <si>
    <t>路肩崩落</t>
  </si>
  <si>
    <t>小坂峠</t>
  </si>
  <si>
    <t>白石国見線</t>
  </si>
  <si>
    <t>常磐共同火力～６号バイパス</t>
  </si>
  <si>
    <t>泉岩間植田線</t>
  </si>
  <si>
    <t>勿来</t>
  </si>
  <si>
    <t>原発関係</t>
  </si>
  <si>
    <t>いわき浪江線との交差点～第１原発方面</t>
  </si>
  <si>
    <t>大野停車場大川原線</t>
  </si>
  <si>
    <t>双葉町バラ園前</t>
  </si>
  <si>
    <t>南海老鹿島線との交差点～北側</t>
  </si>
  <si>
    <t>原町海老相馬線</t>
  </si>
  <si>
    <t>土砂崩れ</t>
  </si>
  <si>
    <t>原町区字馬場</t>
  </si>
  <si>
    <t>馬場太田線</t>
  </si>
  <si>
    <t>相馬市台町</t>
  </si>
  <si>
    <t>相馬浪江線</t>
  </si>
  <si>
    <t>水没</t>
  </si>
  <si>
    <t>新地町谷地小屋</t>
  </si>
  <si>
    <t>新地停車場釣師線</t>
  </si>
  <si>
    <t>原町区上渋佐</t>
  </si>
  <si>
    <t>下渋佐南新田線</t>
  </si>
  <si>
    <t>原町区しどけ</t>
  </si>
  <si>
    <t>北泉小高線</t>
  </si>
  <si>
    <t>新地町谷地小屋　6号～海側</t>
  </si>
  <si>
    <t>金山新地停車場線</t>
  </si>
  <si>
    <t>新地町谷地小屋萩沢</t>
  </si>
  <si>
    <t>赤柴中島線</t>
  </si>
  <si>
    <t>棚倉町大字花園地内</t>
  </si>
  <si>
    <t>いわき棚倉停車場線</t>
  </si>
  <si>
    <t>棚倉</t>
  </si>
  <si>
    <t>路肩崩壊</t>
  </si>
  <si>
    <t>円山公園から上</t>
  </si>
  <si>
    <t>湯ノ岳別所線</t>
  </si>
  <si>
    <t>いわき</t>
  </si>
  <si>
    <t>三和町とうやば</t>
  </si>
  <si>
    <t>三株下市萱小川線</t>
  </si>
  <si>
    <t>R49～１ｋｍ入ったところ</t>
  </si>
  <si>
    <t>赤井停車場線</t>
  </si>
  <si>
    <t>舞子橋</t>
  </si>
  <si>
    <t>豊間四倉線</t>
  </si>
  <si>
    <t>津波</t>
  </si>
  <si>
    <t>JRから海側</t>
  </si>
  <si>
    <t>片倉末続停車場線</t>
  </si>
  <si>
    <t>小名浜</t>
  </si>
  <si>
    <t>小名浜港線</t>
  </si>
  <si>
    <t>家屋崩壊</t>
  </si>
  <si>
    <t>泉滝尻</t>
  </si>
  <si>
    <t>小名浜四倉線</t>
  </si>
  <si>
    <t>法面崩壊</t>
  </si>
  <si>
    <t>江名富士ヶ丘地区</t>
  </si>
  <si>
    <t>長崎海岸沿い</t>
  </si>
  <si>
    <t>沼ノ内橋</t>
  </si>
  <si>
    <t>路面陥没</t>
  </si>
  <si>
    <t>むくとみ橋</t>
  </si>
  <si>
    <t>泉崎石川線</t>
  </si>
  <si>
    <t>県南</t>
  </si>
  <si>
    <t>津波残骸多数</t>
  </si>
  <si>
    <t>相馬市６号～東へ５００ｍ</t>
  </si>
  <si>
    <t>磯部日下石線</t>
  </si>
  <si>
    <t>南相馬市原町区大甕</t>
  </si>
  <si>
    <t>小浜字町線</t>
  </si>
  <si>
    <t>相双</t>
  </si>
  <si>
    <t>南相馬市原町区小浜　常磐橋</t>
  </si>
  <si>
    <t>鹿島区じさばら</t>
  </si>
  <si>
    <t>大芦鹿島線</t>
  </si>
  <si>
    <t>大久保橋</t>
  </si>
  <si>
    <t>荒井郡山線</t>
  </si>
  <si>
    <t>県中</t>
  </si>
  <si>
    <t>遮断機故障</t>
  </si>
  <si>
    <t>JR東北本線遮断機</t>
  </si>
  <si>
    <t>飯坂瀬ノ上線</t>
  </si>
  <si>
    <t>県北</t>
  </si>
  <si>
    <t>R13～R399間</t>
  </si>
  <si>
    <t>中野・さいかち町線</t>
  </si>
  <si>
    <t>ホテル屋根破損</t>
  </si>
  <si>
    <t>福島市飯坂町</t>
  </si>
  <si>
    <t>国道399号</t>
  </si>
  <si>
    <t>踏切故障</t>
  </si>
  <si>
    <t>郡山市堤下</t>
  </si>
  <si>
    <t>須賀川二本松線</t>
  </si>
  <si>
    <t>通行止</t>
  </si>
  <si>
    <t>郡山市三穂田町牛庭</t>
  </si>
  <si>
    <t>仁井田郡山線</t>
  </si>
  <si>
    <t>郡山市三穂田町鍋山</t>
  </si>
  <si>
    <t>三穂田須賀川線</t>
  </si>
  <si>
    <t>ＪＲ跨道橋落橋</t>
  </si>
  <si>
    <t>双葉町前田地内</t>
  </si>
  <si>
    <t>ブロック塀倒壊</t>
  </si>
  <si>
    <t>大平</t>
  </si>
  <si>
    <t>白坂停車場小田倉線</t>
  </si>
  <si>
    <t>舟田</t>
  </si>
  <si>
    <t>高萩久田野停車場線</t>
  </si>
  <si>
    <t>Ｒ４～郡界</t>
  </si>
  <si>
    <t>郡山矢吹線</t>
  </si>
  <si>
    <t>浪江町上町</t>
  </si>
  <si>
    <t>国道114号</t>
  </si>
  <si>
    <t>双葉町石熊</t>
  </si>
  <si>
    <t>三穂田しももりや</t>
  </si>
  <si>
    <t>長沼喜久田線</t>
  </si>
  <si>
    <t>ＢＰ～旧Ｒ４９</t>
  </si>
  <si>
    <t>磐梯熱海停車場線</t>
  </si>
  <si>
    <t>冠水（水道管破裂）</t>
  </si>
  <si>
    <t>森合ガード</t>
  </si>
  <si>
    <t>福島飯坂線</t>
  </si>
  <si>
    <t>県北</t>
  </si>
  <si>
    <t>大石</t>
  </si>
  <si>
    <t>広畑月舘線</t>
  </si>
  <si>
    <t>伊達崎橋</t>
  </si>
  <si>
    <t>浪江国見線</t>
  </si>
  <si>
    <t>落石の危険</t>
  </si>
  <si>
    <t>滝根町菅谷</t>
  </si>
  <si>
    <t>あぶくま洞都路線</t>
  </si>
  <si>
    <t>三春</t>
  </si>
  <si>
    <t>本宮市岩根</t>
  </si>
  <si>
    <t>本宮熱海線</t>
  </si>
  <si>
    <t>二本松</t>
  </si>
  <si>
    <t>地割れ</t>
  </si>
  <si>
    <t>須賀川市前田</t>
  </si>
  <si>
    <t>須賀川矢吹線</t>
  </si>
  <si>
    <t>亀裂</t>
  </si>
  <si>
    <t>須賀川市役所付近</t>
  </si>
  <si>
    <t>解除</t>
  </si>
  <si>
    <t>天栄村牧野（やそうち橋）</t>
  </si>
  <si>
    <t>道路全壊</t>
  </si>
  <si>
    <t>すのこ橋付近</t>
  </si>
  <si>
    <t>法面崩壊、段差</t>
  </si>
  <si>
    <t>玉川村と平田村の村境</t>
  </si>
  <si>
    <t>矢吹小野線</t>
  </si>
  <si>
    <t>石川</t>
  </si>
  <si>
    <t>矢吹町八幡</t>
  </si>
  <si>
    <t>白馬橋</t>
  </si>
  <si>
    <t>3/11 19:45</t>
  </si>
  <si>
    <t>路面の亀裂</t>
  </si>
  <si>
    <t>まつなが橋付近</t>
  </si>
  <si>
    <t>会津若松裏磐梯線</t>
  </si>
  <si>
    <t>会津若松</t>
  </si>
  <si>
    <t>3/11 20:40</t>
  </si>
  <si>
    <t>橋台背面くずれ</t>
  </si>
  <si>
    <t>おおつぼ橋</t>
  </si>
  <si>
    <t>津波のおそれ</t>
  </si>
  <si>
    <t>共同火力～小浜漁港入口</t>
  </si>
  <si>
    <t>津波冠水</t>
  </si>
  <si>
    <t>小高区小高</t>
  </si>
  <si>
    <t>浪江鹿島線</t>
  </si>
  <si>
    <t>原町区片倉</t>
  </si>
  <si>
    <t>原町区馬じ公園</t>
  </si>
  <si>
    <t>落石多数</t>
  </si>
  <si>
    <t>横川ダム付近</t>
  </si>
  <si>
    <t>原町浪江線</t>
  </si>
  <si>
    <t>平田村～石川町</t>
  </si>
  <si>
    <t>路面亀裂</t>
  </si>
  <si>
    <t>玉川村岩法寺</t>
  </si>
  <si>
    <t>玉川田村線</t>
  </si>
  <si>
    <t>土砂崩落</t>
  </si>
  <si>
    <t>古殿町三株</t>
  </si>
  <si>
    <t>勿来浅川線</t>
  </si>
  <si>
    <t>3/11 20:00?</t>
  </si>
  <si>
    <t>路面クラック多数</t>
  </si>
  <si>
    <t>二本松市百目木</t>
  </si>
  <si>
    <t>国道459号</t>
  </si>
  <si>
    <t>大玉村小管</t>
  </si>
  <si>
    <t>石筵本宮線</t>
  </si>
  <si>
    <t>民家の瓦落下</t>
  </si>
  <si>
    <t>二本松市油井</t>
  </si>
  <si>
    <t>安達停車場線</t>
  </si>
  <si>
    <t>クラック段差</t>
  </si>
  <si>
    <t>棚倉駅前</t>
  </si>
  <si>
    <t>棚倉停車場線</t>
  </si>
  <si>
    <t>泉跨線橋</t>
  </si>
  <si>
    <t>釜戸小名浜線</t>
  </si>
  <si>
    <t>湯本跨線橋</t>
  </si>
  <si>
    <t>いわき石川線</t>
  </si>
  <si>
    <t>関船跨線橋</t>
  </si>
  <si>
    <t>江名常磐線</t>
  </si>
  <si>
    <t>新田橋</t>
  </si>
  <si>
    <t>梁川霊山線</t>
  </si>
  <si>
    <t>大正橋</t>
  </si>
  <si>
    <t>保原桑折線</t>
  </si>
  <si>
    <t>郡山駅前前後</t>
  </si>
  <si>
    <t>陥没（家の倒壊）</t>
  </si>
  <si>
    <t>須賀川市岩渕</t>
  </si>
  <si>
    <t>木ノ崎岩渕線</t>
  </si>
  <si>
    <t>鏡石町（笠石跨線橋）</t>
  </si>
  <si>
    <t>成田鏡田線</t>
  </si>
  <si>
    <t>陥没</t>
  </si>
  <si>
    <t>須賀川市仁井田</t>
  </si>
  <si>
    <t>安積長沼線</t>
  </si>
  <si>
    <t>須賀川市ほこつき（山下橋）</t>
  </si>
  <si>
    <t>矢吹堀込線</t>
  </si>
  <si>
    <t>車道亀裂</t>
  </si>
  <si>
    <t>須賀川市内矢田野バイパス</t>
  </si>
  <si>
    <t>天栄村</t>
  </si>
  <si>
    <t>白河羽鳥線</t>
  </si>
  <si>
    <t>鮫川橋</t>
  </si>
  <si>
    <t>常磐勿来線</t>
  </si>
  <si>
    <t>中央部橋脚破損</t>
  </si>
  <si>
    <t>植田跨線橋</t>
  </si>
  <si>
    <t>日立いわき線</t>
  </si>
  <si>
    <t>郡山側</t>
  </si>
  <si>
    <t>中ノ沢熱海線</t>
  </si>
  <si>
    <t>中野目橋</t>
  </si>
  <si>
    <t>川桁停車場堅田線</t>
  </si>
  <si>
    <t>猪苗代</t>
  </si>
  <si>
    <t>西舘橋付近</t>
  </si>
  <si>
    <t>壺揚本町線</t>
  </si>
  <si>
    <t>みつや交差点～秋元湖交差点</t>
  </si>
  <si>
    <t>路面崩壊</t>
  </si>
  <si>
    <t>川前町うねじり</t>
  </si>
  <si>
    <t>川前停車場紙三坂線</t>
  </si>
  <si>
    <t>なめつ橋</t>
  </si>
  <si>
    <t>小名浜四倉線</t>
  </si>
  <si>
    <t>谷田川橋</t>
  </si>
  <si>
    <t>小名浜小野線</t>
  </si>
  <si>
    <t>平跨線橋</t>
  </si>
  <si>
    <t>土砂崩れ</t>
  </si>
  <si>
    <t>国道4号～郡山市内</t>
  </si>
  <si>
    <t>からめ橋</t>
  </si>
  <si>
    <t>白河石川線</t>
  </si>
  <si>
    <t>久田野大橋</t>
  </si>
  <si>
    <t>久田野停車場線</t>
  </si>
  <si>
    <t>もとぬま</t>
  </si>
  <si>
    <t>母畑白河線</t>
  </si>
  <si>
    <t>3/11？</t>
  </si>
  <si>
    <t>角間下ロックシェッド</t>
  </si>
  <si>
    <t>矢吹ＩＣ～石川母畑ＩＣ</t>
  </si>
  <si>
    <t>あぶくま高原道</t>
  </si>
  <si>
    <t>原町区貝浜～小高区郡境</t>
  </si>
  <si>
    <t>甲子橋</t>
  </si>
  <si>
    <t>小高跨線橋</t>
  </si>
  <si>
    <t>まちや～郡境</t>
  </si>
  <si>
    <t>矢吹天栄線</t>
  </si>
  <si>
    <t>羽太～豊地</t>
  </si>
  <si>
    <t>増見小田倉線</t>
  </si>
  <si>
    <t>郡境</t>
  </si>
  <si>
    <t>解除時間</t>
  </si>
  <si>
    <t>開始時間</t>
  </si>
  <si>
    <t>理由</t>
  </si>
  <si>
    <t>種類</t>
  </si>
  <si>
    <t>場所</t>
  </si>
  <si>
    <t>路線</t>
  </si>
  <si>
    <t>緊急
輸送路</t>
  </si>
  <si>
    <t>主要
道路</t>
  </si>
  <si>
    <t>管内</t>
  </si>
  <si>
    <t>Ｎｏ．</t>
  </si>
  <si>
    <t>地震に伴う県管理道路の通行規制情報</t>
  </si>
  <si>
    <r>
      <t>・NTT回線　</t>
    </r>
    <r>
      <rPr>
        <u val="single"/>
        <sz val="11"/>
        <rFont val="ＭＳ Ｐ明朝"/>
        <family val="1"/>
      </rPr>
      <t>9,400回線</t>
    </r>
    <r>
      <rPr>
        <sz val="11"/>
        <rFont val="ＭＳ Ｐ明朝"/>
        <family val="1"/>
      </rPr>
      <t>不通（大熊町、楢葉町、飯舘村、新地町）</t>
    </r>
  </si>
  <si>
    <t>・相馬市松川浦大橋付近　1～2名孤立</t>
  </si>
  <si>
    <t>・南相馬市小高区塚原地区で150名、鹿島区で10～15名孤立については救出済み</t>
  </si>
  <si>
    <t>・相馬市日立木、原釜、磯部地区で建物屋根に20名取り残されている</t>
  </si>
  <si>
    <t>・県内バス会社　高速バス路線など運転見合わせ</t>
  </si>
  <si>
    <t>・停電　中通り、浜通りの一部で187,838戸</t>
  </si>
  <si>
    <t>（４）その他</t>
  </si>
  <si>
    <t>県内全線一般車両通行止め</t>
  </si>
  <si>
    <t>（３）高速道路</t>
  </si>
  <si>
    <t>白河羽鳥線など　98箇所で通行止め</t>
  </si>
  <si>
    <t>県道</t>
  </si>
  <si>
    <t>国道118号など　11箇所で通行止め</t>
  </si>
  <si>
    <t>一般国道</t>
  </si>
  <si>
    <t>国道4号など　23箇所で通行止め</t>
  </si>
  <si>
    <t>主要国道</t>
  </si>
  <si>
    <t>詳細別紙</t>
  </si>
  <si>
    <t>（２）一般道路</t>
  </si>
  <si>
    <t>県内在来線全線で運転見合わせ</t>
  </si>
  <si>
    <t>東北新幹線全線運転見合わせ</t>
  </si>
  <si>
    <t>（１）鉄　道</t>
  </si>
  <si>
    <t>６　その他</t>
  </si>
  <si>
    <t>人</t>
  </si>
  <si>
    <t>・消防団員</t>
  </si>
  <si>
    <t>人</t>
  </si>
  <si>
    <t>・消防職員</t>
  </si>
  <si>
    <t>５　消防職員の出動延人数</t>
  </si>
  <si>
    <t>棟</t>
  </si>
  <si>
    <t>・その他</t>
  </si>
  <si>
    <t>（福島学院大（福島市瀬上）　２階つぶれほか）</t>
  </si>
  <si>
    <t>・公共建物</t>
  </si>
  <si>
    <t>　（３）非 住 家</t>
  </si>
  <si>
    <t>世帯</t>
  </si>
  <si>
    <t>棟</t>
  </si>
  <si>
    <t>・床下浸水</t>
  </si>
  <si>
    <t>・床上浸水</t>
  </si>
  <si>
    <t>・一部破損</t>
  </si>
  <si>
    <t>・半　　壊</t>
  </si>
  <si>
    <t>※集計に含んでいないが南相馬市で1,800棟が半壊以上の損壊（状況調査中）</t>
  </si>
  <si>
    <t>・全　　壊</t>
  </si>
  <si>
    <t>　（２）住家被害</t>
  </si>
  <si>
    <t>（相馬市67人、南相馬市48人ほか）</t>
  </si>
  <si>
    <t>・軽傷者</t>
  </si>
  <si>
    <t>（相馬市68人、南相馬市48人ほか）</t>
  </si>
  <si>
    <t>・重傷者</t>
  </si>
  <si>
    <t>（南相馬市95人、新地町52人ほか）</t>
  </si>
  <si>
    <t>・行方不明者</t>
  </si>
  <si>
    <t>（南相馬市50人、いわき市12人、新地町12人、相馬市12人ほか）</t>
  </si>
  <si>
    <t>・死　 者</t>
  </si>
  <si>
    <t>　（１）人的被害</t>
  </si>
  <si>
    <t>４　被害の状況</t>
  </si>
  <si>
    <t>（双葉町7,243人、大熊町11,363人ほか）</t>
  </si>
  <si>
    <t>計</t>
  </si>
  <si>
    <t>３　避難（完了）の状況</t>
  </si>
  <si>
    <t>災害対策本部設置：　30市町村（詳細別紙）　水防本部設置：　集計中</t>
  </si>
  <si>
    <t>　（２）市町村</t>
  </si>
  <si>
    <t>警察本部災害警備本部設置</t>
  </si>
  <si>
    <t>水防本部設置</t>
  </si>
  <si>
    <t>災害対策本部設置</t>
  </si>
  <si>
    <t>　（１）県</t>
  </si>
  <si>
    <t>２　県・市町村の体制（災害対策本部等設置状況）</t>
  </si>
  <si>
    <t>津波警報（大津波）発表</t>
  </si>
  <si>
    <t>その他県内全域で震度５弱～を観測</t>
  </si>
  <si>
    <t>福島市、大玉村、天栄村、泉崎村、矢祭町、平田村、石川町、本宮市、三春町、葛尾村、古殿町、会津若松市、会津坂下町、喜多方市、湯川村、会津美里町、磐梯町</t>
  </si>
  <si>
    <t>震度5強：</t>
  </si>
  <si>
    <t>郡山市、桑折町、国見町、川俣町、西郷村、矢吹町、中島村、玉川村、小野町、棚倉町、伊達市、広野町、浅川町、田村市、いわき市、川内村、飯舘村、相馬市、南相馬市、猪苗代町</t>
  </si>
  <si>
    <t>震度６弱：</t>
  </si>
  <si>
    <t>白河市、須賀川市、二本松市、富岡町、大熊町、浪江町、鏡石町、楢葉町、双葉町、新地町</t>
  </si>
  <si>
    <t>震度６強：</t>
  </si>
  <si>
    <t>１　警報等発表状況</t>
  </si>
  <si>
    <t>福島県災害対策本部</t>
  </si>
  <si>
    <t>平成23年3月12日（土） 14時00分現在</t>
  </si>
  <si>
    <t>平成23年東北地方太平洋沖地震による被害状況即報  （第22報）</t>
  </si>
  <si>
    <t xml:space="preserve">市町村数 </t>
  </si>
  <si>
    <t>17:45</t>
  </si>
  <si>
    <t>3月11日</t>
  </si>
  <si>
    <t>小野町</t>
  </si>
  <si>
    <t>15:30</t>
  </si>
  <si>
    <t>三春町</t>
  </si>
  <si>
    <t>14:50</t>
  </si>
  <si>
    <t>古殿町</t>
  </si>
  <si>
    <t>15:00</t>
  </si>
  <si>
    <t>浅川町</t>
  </si>
  <si>
    <t>平田村</t>
  </si>
  <si>
    <t>15:15</t>
  </si>
  <si>
    <t>玉川村</t>
  </si>
  <si>
    <t>石川町</t>
  </si>
  <si>
    <t>15:50</t>
  </si>
  <si>
    <t>天栄村</t>
  </si>
  <si>
    <t>鏡石町</t>
  </si>
  <si>
    <t>田村市</t>
  </si>
  <si>
    <t>須賀川市</t>
  </si>
  <si>
    <t>郡山市</t>
  </si>
  <si>
    <t>二本松市</t>
  </si>
  <si>
    <t>鮫川村</t>
  </si>
  <si>
    <t>塙町</t>
  </si>
  <si>
    <t>矢祭町</t>
  </si>
  <si>
    <t>棚倉町</t>
  </si>
  <si>
    <t>矢吹町</t>
  </si>
  <si>
    <t>中島村</t>
  </si>
  <si>
    <t>泉崎村</t>
  </si>
  <si>
    <t>西郷村</t>
  </si>
  <si>
    <t>白河市</t>
  </si>
  <si>
    <t>16:00</t>
  </si>
  <si>
    <t>会津美里町</t>
  </si>
  <si>
    <t>柳津町</t>
  </si>
  <si>
    <t>湯川町</t>
  </si>
  <si>
    <t>猪苗代町</t>
  </si>
  <si>
    <t>15:18</t>
  </si>
  <si>
    <t>磐梯町</t>
  </si>
  <si>
    <t>14:49</t>
  </si>
  <si>
    <t>喜多方市</t>
  </si>
  <si>
    <t>14:53</t>
  </si>
  <si>
    <t>会津若松市</t>
  </si>
  <si>
    <t>伊達市</t>
  </si>
  <si>
    <t xml:space="preserve">解散等日時 </t>
  </si>
  <si>
    <t xml:space="preserve">設置等日時 </t>
  </si>
  <si>
    <t xml:space="preserve">水防本部 </t>
  </si>
  <si>
    <t xml:space="preserve">災害対策本部 </t>
  </si>
  <si>
    <t xml:space="preserve">市町村名 </t>
  </si>
  <si>
    <t xml:space="preserve">報数 </t>
  </si>
  <si>
    <t>14:46</t>
  </si>
  <si>
    <t>福島県</t>
  </si>
  <si>
    <t>水防本部(河川港湾総室)</t>
  </si>
  <si>
    <t>災害対策本部</t>
  </si>
  <si>
    <t xml:space="preserve">県 </t>
  </si>
  <si>
    <t xml:space="preserve">2. 県・市町村の体制 </t>
  </si>
  <si>
    <t>合　計</t>
  </si>
  <si>
    <t xml:space="preserve">計 </t>
  </si>
  <si>
    <t>避難所11箇所</t>
  </si>
  <si>
    <t>富岡町</t>
  </si>
  <si>
    <t>避難所7箇所</t>
  </si>
  <si>
    <t>新地町</t>
  </si>
  <si>
    <t>避難所3箇所</t>
  </si>
  <si>
    <t>楢葉町</t>
  </si>
  <si>
    <t>避難所112箇所</t>
  </si>
  <si>
    <t>いわき市</t>
  </si>
  <si>
    <t>避難所10箇所</t>
  </si>
  <si>
    <t>浪江町</t>
  </si>
  <si>
    <t>避難所9箇所</t>
  </si>
  <si>
    <t>広野町</t>
  </si>
  <si>
    <t>川内村</t>
  </si>
  <si>
    <t>不明</t>
  </si>
  <si>
    <t>備考</t>
  </si>
  <si>
    <t>人数</t>
  </si>
  <si>
    <t>世帯</t>
  </si>
  <si>
    <t>地区</t>
  </si>
  <si>
    <t xml:space="preserve">区分 </t>
  </si>
  <si>
    <t xml:space="preserve">計 </t>
  </si>
  <si>
    <t>避難所20箇所</t>
  </si>
  <si>
    <t>鏡石町</t>
  </si>
  <si>
    <t>避難所41箇所</t>
  </si>
  <si>
    <t>南相馬市</t>
  </si>
  <si>
    <t>避難所28箇所</t>
  </si>
  <si>
    <t>相馬市</t>
  </si>
  <si>
    <t>葛尾村</t>
  </si>
  <si>
    <t>避難所1箇所</t>
  </si>
  <si>
    <t>棚倉町</t>
  </si>
  <si>
    <t>避難所2箇所</t>
  </si>
  <si>
    <t>避難所15箇所</t>
  </si>
  <si>
    <t>西郷村</t>
  </si>
  <si>
    <t>3/11 22:30帰宅</t>
  </si>
  <si>
    <t>湯川村</t>
  </si>
  <si>
    <t>会津若松市</t>
  </si>
  <si>
    <t>会津坂下町</t>
  </si>
  <si>
    <t>避難所30箇所</t>
  </si>
  <si>
    <t>避難所14箇所</t>
  </si>
  <si>
    <t>本宮市</t>
  </si>
  <si>
    <t>避難所19箇所</t>
  </si>
  <si>
    <t>避難所5箇所</t>
  </si>
  <si>
    <t>大玉村</t>
  </si>
  <si>
    <t>避難所8箇所</t>
  </si>
  <si>
    <t>川俣町</t>
  </si>
  <si>
    <t>避難所4箇所</t>
  </si>
  <si>
    <t>桑折町</t>
  </si>
  <si>
    <t>国見町</t>
  </si>
  <si>
    <t>避難所22箇所</t>
  </si>
  <si>
    <t>福島市</t>
  </si>
  <si>
    <t>飯舘村</t>
  </si>
  <si>
    <t>避難所5箇所</t>
  </si>
  <si>
    <t>6:55帰宅</t>
  </si>
  <si>
    <t>磐梯町</t>
  </si>
  <si>
    <t>避難所34箇所</t>
  </si>
  <si>
    <t>避難所4箇所</t>
  </si>
  <si>
    <t>自主避難</t>
  </si>
  <si>
    <t>村内全地区</t>
  </si>
  <si>
    <t>避難勧告</t>
  </si>
  <si>
    <t>福島第二原発周辺</t>
  </si>
  <si>
    <t>毛萱ほか</t>
  </si>
  <si>
    <t>波倉ほか</t>
  </si>
  <si>
    <t>請戸ほか</t>
  </si>
  <si>
    <t>福島第一原発周辺</t>
  </si>
  <si>
    <t>新夜ノ森ほか</t>
  </si>
  <si>
    <t>調査中</t>
  </si>
  <si>
    <t>10,000名が実際に避難</t>
  </si>
  <si>
    <t>夫沢１区ほか</t>
  </si>
  <si>
    <t>大熊町</t>
  </si>
  <si>
    <t>細谷ほか</t>
  </si>
  <si>
    <t>双葉町</t>
  </si>
  <si>
    <t>避難指示</t>
  </si>
  <si>
    <t xml:space="preserve">3. 避難（完了）の状況 </t>
  </si>
  <si>
    <t>川内村</t>
  </si>
  <si>
    <t>浅川町</t>
  </si>
  <si>
    <t>会津坂下町</t>
  </si>
  <si>
    <t>頭部軽傷</t>
  </si>
  <si>
    <t>商品の落下</t>
  </si>
  <si>
    <t>3月11日14:55頃</t>
  </si>
  <si>
    <t>女</t>
  </si>
  <si>
    <t>名古屋町</t>
  </si>
  <si>
    <t>軽傷者</t>
  </si>
  <si>
    <t>南相馬市</t>
  </si>
  <si>
    <t>重傷者</t>
  </si>
  <si>
    <t>前原地区5棟</t>
  </si>
  <si>
    <t>楢葉町</t>
  </si>
  <si>
    <t>自衛隊派遣要請</t>
  </si>
  <si>
    <t>藤沼決壊ほか</t>
  </si>
  <si>
    <t>旧長沼町北町、滝ほか</t>
  </si>
  <si>
    <t>自衛隊救助中</t>
  </si>
  <si>
    <t>土砂崩れ</t>
  </si>
  <si>
    <t>葉ノ木平、大信湯沢ほか</t>
  </si>
  <si>
    <t>行方不明者</t>
  </si>
  <si>
    <t>富岡町</t>
  </si>
  <si>
    <t>火災他</t>
  </si>
  <si>
    <t>特別養護施設ほか</t>
  </si>
  <si>
    <t xml:space="preserve"> </t>
  </si>
  <si>
    <t>死者</t>
  </si>
  <si>
    <t xml:space="preserve">性別 </t>
  </si>
  <si>
    <t xml:space="preserve">年齢 </t>
  </si>
  <si>
    <t xml:space="preserve">被害の状況
（負傷箇所等） </t>
  </si>
  <si>
    <t xml:space="preserve">原因 </t>
  </si>
  <si>
    <t xml:space="preserve">発生時刻 </t>
  </si>
  <si>
    <t xml:space="preserve">被害者 </t>
  </si>
  <si>
    <t xml:space="preserve">地区名 </t>
  </si>
  <si>
    <t xml:space="preserve">被害数
（人） </t>
  </si>
  <si>
    <t xml:space="preserve">(1)人的被害 </t>
  </si>
  <si>
    <t xml:space="preserve">4　被害の状況 </t>
  </si>
  <si>
    <t>被害状況</t>
  </si>
  <si>
    <t>その他</t>
  </si>
  <si>
    <t>地区名</t>
  </si>
  <si>
    <t>市町村名</t>
  </si>
  <si>
    <t>報数</t>
  </si>
  <si>
    <t>(4)その他被害</t>
  </si>
  <si>
    <t xml:space="preserve">合　　　　　計 </t>
  </si>
  <si>
    <t>下郷町</t>
  </si>
  <si>
    <t>一部損壊28棟、半壊6棟、全壊6棟</t>
  </si>
  <si>
    <t>猪苗代町</t>
  </si>
  <si>
    <t>会津美里町</t>
  </si>
  <si>
    <t>湯川村</t>
  </si>
  <si>
    <t>店舗半壊2棟、土蔵全半壊40棟</t>
  </si>
  <si>
    <t>全壊11棟、半壊3棟</t>
  </si>
  <si>
    <t>福島学院大　２階つぶれた。
19:20　とり残されていた3名救出。</t>
  </si>
  <si>
    <t>瀬上</t>
  </si>
  <si>
    <t>公共建物</t>
  </si>
  <si>
    <t xml:space="preserve">備考 </t>
  </si>
  <si>
    <t xml:space="preserve">原因・状況等   </t>
  </si>
  <si>
    <t xml:space="preserve">棟数 </t>
  </si>
  <si>
    <t xml:space="preserve">(3)非住家被害 </t>
  </si>
  <si>
    <t>床下浸水</t>
  </si>
  <si>
    <t>床上浸水</t>
  </si>
  <si>
    <t>昭和村</t>
  </si>
  <si>
    <t>一部破損</t>
  </si>
  <si>
    <t>大玉村</t>
  </si>
  <si>
    <t>半壊</t>
  </si>
  <si>
    <t>合　　　計</t>
  </si>
  <si>
    <t>うち1棟は火災</t>
  </si>
  <si>
    <t>12日6:00から自衛隊で捜索</t>
  </si>
  <si>
    <t>津波</t>
  </si>
  <si>
    <t>走出</t>
  </si>
  <si>
    <t>大熊町</t>
  </si>
  <si>
    <t>会津若松市</t>
  </si>
  <si>
    <t>朝日台団地</t>
  </si>
  <si>
    <t>今泉</t>
  </si>
  <si>
    <t>釣師</t>
  </si>
  <si>
    <t>埒浜</t>
  </si>
  <si>
    <t>家が川に流され１名救出中
２名行方不明</t>
  </si>
  <si>
    <t>旧長沼町滝ほか</t>
  </si>
  <si>
    <t>調査中</t>
  </si>
  <si>
    <t>たまがわ</t>
  </si>
  <si>
    <t>家屋流出、調査中</t>
  </si>
  <si>
    <t>大戸浜</t>
  </si>
  <si>
    <t>全壊</t>
  </si>
  <si>
    <t xml:space="preserve">原因・状況等  </t>
  </si>
  <si>
    <t xml:space="preserve">人数 </t>
  </si>
  <si>
    <t xml:space="preserve">世帯数 </t>
  </si>
  <si>
    <t xml:space="preserve">(2)住家被害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</si>
</sst>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0_);[Red]\(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u val="single"/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ＪＳ明朝"/>
      <family val="1"/>
    </font>
    <font>
      <sz val="9"/>
      <name val="ＭＳ Ｐ明朝"/>
      <family val="1"/>
    </font>
    <font>
      <sz val="11"/>
      <color indexed="10"/>
      <name val="ＭＳ Ｐ明朝"/>
      <family val="1"/>
    </font>
    <font>
      <sz val="14"/>
      <name val="ＭＳ Ｐゴシック"/>
      <family val="3"/>
    </font>
    <font>
      <b/>
      <sz val="14"/>
      <name val="ＭＳ Ｐゴシック"/>
      <family val="3"/>
    </font>
    <font>
      <u val="single"/>
      <sz val="11"/>
      <name val="ＭＳ Ｐゴシック"/>
      <family val="3"/>
    </font>
    <font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8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/>
      <top/>
      <bottom/>
    </border>
    <border>
      <left style="thin"/>
      <right style="thin"/>
      <top/>
      <bottom/>
    </border>
    <border>
      <left>
        <color indexed="63"/>
      </left>
      <right style="thin"/>
      <top style="dashed"/>
      <bottom style="hair"/>
    </border>
    <border>
      <left style="thin"/>
      <right style="hair"/>
      <top style="dashed"/>
      <bottom style="hair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dashed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hair"/>
    </border>
    <border>
      <left style="thin"/>
      <right style="thin"/>
      <top style="medium"/>
      <bottom style="dashed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dashed"/>
      <bottom style="hair"/>
    </border>
    <border>
      <left style="thin"/>
      <right style="thin"/>
      <top style="dashed"/>
      <bottom style="hair"/>
    </border>
    <border>
      <left>
        <color indexed="63"/>
      </left>
      <right style="thin"/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thin"/>
      <right style="thin"/>
      <top style="dotted"/>
      <bottom style="dotted"/>
    </border>
    <border>
      <left/>
      <right style="thin"/>
      <top/>
      <bottom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medium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>
      <alignment/>
      <protection/>
    </xf>
    <xf numFmtId="0" fontId="49" fillId="32" borderId="0" applyNumberFormat="0" applyBorder="0" applyAlignment="0" applyProtection="0"/>
  </cellStyleXfs>
  <cellXfs count="34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50" fillId="0" borderId="11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50" fillId="0" borderId="12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8" borderId="0" xfId="0" applyFill="1" applyBorder="1" applyAlignment="1">
      <alignment vertical="center"/>
    </xf>
    <xf numFmtId="0" fontId="0" fillId="8" borderId="10" xfId="0" applyFill="1" applyBorder="1" applyAlignment="1">
      <alignment vertical="center"/>
    </xf>
    <xf numFmtId="0" fontId="50" fillId="8" borderId="10" xfId="0" applyFont="1" applyFill="1" applyBorder="1" applyAlignment="1">
      <alignment vertical="center"/>
    </xf>
    <xf numFmtId="0" fontId="0" fillId="8" borderId="10" xfId="0" applyFill="1" applyBorder="1" applyAlignment="1">
      <alignment horizontal="center" vertical="center"/>
    </xf>
    <xf numFmtId="22" fontId="0" fillId="33" borderId="0" xfId="0" applyNumberFormat="1" applyFill="1" applyBorder="1" applyAlignment="1">
      <alignment vertical="center"/>
    </xf>
    <xf numFmtId="22" fontId="0" fillId="33" borderId="10" xfId="0" applyNumberFormat="1" applyFill="1" applyBorder="1" applyAlignment="1" quotePrefix="1">
      <alignment vertical="center"/>
    </xf>
    <xf numFmtId="0" fontId="0" fillId="33" borderId="10" xfId="0" applyFill="1" applyBorder="1" applyAlignment="1">
      <alignment vertical="center"/>
    </xf>
    <xf numFmtId="0" fontId="50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50" fillId="34" borderId="10" xfId="0" applyFont="1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22" fontId="0" fillId="33" borderId="13" xfId="0" applyNumberFormat="1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22" fontId="0" fillId="34" borderId="10" xfId="0" applyNumberFormat="1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22" fontId="0" fillId="0" borderId="0" xfId="0" applyNumberFormat="1" applyBorder="1" applyAlignment="1">
      <alignment horizontal="right" vertical="center"/>
    </xf>
    <xf numFmtId="0" fontId="51" fillId="0" borderId="0" xfId="0" applyFont="1" applyAlignment="1">
      <alignment vertical="center"/>
    </xf>
    <xf numFmtId="0" fontId="3" fillId="0" borderId="0" xfId="61" applyFont="1" applyFill="1" applyBorder="1" applyAlignment="1">
      <alignment vertical="center"/>
      <protection/>
    </xf>
    <xf numFmtId="0" fontId="4" fillId="0" borderId="0" xfId="6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vertical="center"/>
      <protection/>
    </xf>
    <xf numFmtId="38" fontId="6" fillId="0" borderId="0" xfId="50" applyFont="1" applyFill="1" applyBorder="1" applyAlignment="1">
      <alignment vertical="center"/>
    </xf>
    <xf numFmtId="3" fontId="6" fillId="0" borderId="0" xfId="61" applyNumberFormat="1" applyFont="1" applyFill="1" applyBorder="1" applyAlignment="1">
      <alignment vertical="center"/>
      <protection/>
    </xf>
    <xf numFmtId="0" fontId="6" fillId="0" borderId="0" xfId="61" applyFont="1" applyFill="1" applyBorder="1" applyAlignment="1">
      <alignment vertical="center"/>
      <protection/>
    </xf>
    <xf numFmtId="0" fontId="6" fillId="0" borderId="0" xfId="61" applyFont="1" applyFill="1" applyBorder="1">
      <alignment/>
      <protection/>
    </xf>
    <xf numFmtId="0" fontId="3" fillId="0" borderId="0" xfId="61" applyFont="1" applyFill="1" applyBorder="1">
      <alignment/>
      <protection/>
    </xf>
    <xf numFmtId="0" fontId="7" fillId="0" borderId="0" xfId="61" applyFont="1" applyFill="1" applyBorder="1" applyAlignment="1">
      <alignment vertical="center"/>
      <protection/>
    </xf>
    <xf numFmtId="0" fontId="8" fillId="0" borderId="0" xfId="50" applyNumberFormat="1" applyFont="1" applyFill="1" applyBorder="1" applyAlignment="1">
      <alignment vertical="center"/>
    </xf>
    <xf numFmtId="38" fontId="8" fillId="0" borderId="0" xfId="50" applyFont="1" applyFill="1" applyBorder="1" applyAlignment="1">
      <alignment vertical="center"/>
    </xf>
    <xf numFmtId="3" fontId="8" fillId="0" borderId="0" xfId="61" applyNumberFormat="1" applyFont="1" applyFill="1" applyBorder="1" applyAlignment="1">
      <alignment horizontal="right" vertical="center" wrapText="1"/>
      <protection/>
    </xf>
    <xf numFmtId="20" fontId="8" fillId="0" borderId="0" xfId="50" applyNumberFormat="1" applyFont="1" applyFill="1" applyBorder="1" applyAlignment="1">
      <alignment vertical="center"/>
    </xf>
    <xf numFmtId="38" fontId="3" fillId="0" borderId="0" xfId="50" applyFont="1" applyFill="1" applyBorder="1" applyAlignment="1">
      <alignment horizontal="center" vertical="center"/>
    </xf>
    <xf numFmtId="38" fontId="3" fillId="0" borderId="0" xfId="50" applyFont="1" applyFill="1" applyBorder="1" applyAlignment="1">
      <alignment vertical="center"/>
    </xf>
    <xf numFmtId="0" fontId="9" fillId="0" borderId="0" xfId="61" applyFont="1" applyFill="1" applyBorder="1" applyAlignment="1">
      <alignment vertical="center"/>
      <protection/>
    </xf>
    <xf numFmtId="0" fontId="8" fillId="0" borderId="0" xfId="61" applyFont="1" applyFill="1" applyBorder="1" applyAlignment="1">
      <alignment horizontal="right" vertical="center" wrapText="1"/>
      <protection/>
    </xf>
    <xf numFmtId="38" fontId="4" fillId="0" borderId="0" xfId="61" applyNumberFormat="1" applyFont="1" applyFill="1" applyBorder="1" applyAlignment="1">
      <alignment horizontal="right" vertical="center"/>
      <protection/>
    </xf>
    <xf numFmtId="0" fontId="4" fillId="0" borderId="0" xfId="61" applyFont="1" applyFill="1" applyBorder="1" applyAlignment="1">
      <alignment horizontal="right" vertical="center"/>
      <protection/>
    </xf>
    <xf numFmtId="0" fontId="3" fillId="0" borderId="0" xfId="61" applyFont="1" applyFill="1" applyBorder="1" applyAlignment="1">
      <alignment horizontal="center" vertical="center"/>
      <protection/>
    </xf>
    <xf numFmtId="176" fontId="4" fillId="0" borderId="0" xfId="61" applyNumberFormat="1" applyFont="1" applyFill="1" applyBorder="1" applyAlignment="1">
      <alignment horizontal="right" vertical="center"/>
      <protection/>
    </xf>
    <xf numFmtId="0" fontId="10" fillId="0" borderId="0" xfId="61" applyFont="1" applyFill="1" applyBorder="1" applyAlignment="1">
      <alignment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176" fontId="4" fillId="0" borderId="0" xfId="61" applyNumberFormat="1" applyFont="1" applyFill="1" applyBorder="1" applyAlignment="1">
      <alignment vertical="center"/>
      <protection/>
    </xf>
    <xf numFmtId="0" fontId="4" fillId="0" borderId="0" xfId="61" applyFont="1" applyFill="1" applyBorder="1" applyAlignment="1">
      <alignment horizontal="left" vertical="center"/>
      <protection/>
    </xf>
    <xf numFmtId="0" fontId="11" fillId="0" borderId="0" xfId="61" applyFont="1" applyFill="1" applyBorder="1" applyAlignment="1">
      <alignment vertical="center"/>
      <protection/>
    </xf>
    <xf numFmtId="56" fontId="4" fillId="0" borderId="0" xfId="61" applyNumberFormat="1" applyFont="1" applyFill="1" applyBorder="1" applyAlignment="1">
      <alignment horizontal="center" vertical="center"/>
      <protection/>
    </xf>
    <xf numFmtId="0" fontId="12" fillId="0" borderId="0" xfId="61" applyFont="1" applyFill="1" applyBorder="1" applyAlignment="1">
      <alignment vertical="center"/>
      <protection/>
    </xf>
    <xf numFmtId="0" fontId="12" fillId="0" borderId="0" xfId="61" applyFont="1" applyFill="1" applyBorder="1" applyAlignment="1">
      <alignment horizontal="center" vertical="center"/>
      <protection/>
    </xf>
    <xf numFmtId="49" fontId="3" fillId="0" borderId="0" xfId="61" applyNumberFormat="1" applyFont="1">
      <alignment/>
      <protection/>
    </xf>
    <xf numFmtId="49" fontId="3" fillId="0" borderId="0" xfId="61" applyNumberFormat="1" applyFont="1" applyAlignment="1">
      <alignment shrinkToFit="1"/>
      <protection/>
    </xf>
    <xf numFmtId="49" fontId="3" fillId="0" borderId="10" xfId="61" applyNumberFormat="1" applyFont="1" applyBorder="1" applyAlignment="1">
      <alignment horizontal="center" vertical="center" shrinkToFit="1"/>
      <protection/>
    </xf>
    <xf numFmtId="49" fontId="3" fillId="0" borderId="10" xfId="61" applyNumberFormat="1" applyFont="1" applyBorder="1" applyAlignment="1">
      <alignment horizontal="right" vertical="center"/>
      <protection/>
    </xf>
    <xf numFmtId="49" fontId="3" fillId="0" borderId="15" xfId="61" applyNumberFormat="1" applyFont="1" applyBorder="1" applyAlignment="1">
      <alignment horizontal="center" vertical="center"/>
      <protection/>
    </xf>
    <xf numFmtId="49" fontId="3" fillId="0" borderId="16" xfId="61" applyNumberFormat="1" applyFont="1" applyBorder="1" applyAlignment="1">
      <alignment horizontal="center" vertical="center"/>
      <protection/>
    </xf>
    <xf numFmtId="49" fontId="3" fillId="0" borderId="17" xfId="61" applyNumberFormat="1" applyFont="1" applyBorder="1" applyAlignment="1">
      <alignment horizontal="center" vertical="center"/>
      <protection/>
    </xf>
    <xf numFmtId="49" fontId="3" fillId="0" borderId="14" xfId="61" applyNumberFormat="1" applyFont="1" applyBorder="1" applyAlignment="1">
      <alignment horizontal="center" vertical="center" shrinkToFit="1"/>
      <protection/>
    </xf>
    <xf numFmtId="177" fontId="3" fillId="0" borderId="14" xfId="61" applyNumberFormat="1" applyFont="1" applyBorder="1" applyAlignment="1">
      <alignment horizontal="right" vertical="center"/>
      <protection/>
    </xf>
    <xf numFmtId="49" fontId="3" fillId="0" borderId="10" xfId="61" applyNumberFormat="1" applyFont="1" applyBorder="1" applyAlignment="1">
      <alignment horizontal="center" vertical="center"/>
      <protection/>
    </xf>
    <xf numFmtId="49" fontId="3" fillId="0" borderId="18" xfId="61" applyNumberFormat="1" applyFont="1" applyBorder="1" applyAlignment="1">
      <alignment horizontal="center" vertical="center"/>
      <protection/>
    </xf>
    <xf numFmtId="49" fontId="3" fillId="0" borderId="19" xfId="61" applyNumberFormat="1" applyFont="1" applyBorder="1" applyAlignment="1">
      <alignment horizontal="center" vertical="center"/>
      <protection/>
    </xf>
    <xf numFmtId="49" fontId="3" fillId="0" borderId="20" xfId="61" applyNumberFormat="1" applyFont="1" applyBorder="1" applyAlignment="1">
      <alignment horizontal="center" vertical="center"/>
      <protection/>
    </xf>
    <xf numFmtId="49" fontId="3" fillId="0" borderId="21" xfId="61" applyNumberFormat="1" applyFont="1" applyBorder="1" applyAlignment="1">
      <alignment horizontal="center" vertical="center"/>
      <protection/>
    </xf>
    <xf numFmtId="49" fontId="13" fillId="0" borderId="0" xfId="61" applyNumberFormat="1" applyFont="1" applyBorder="1" applyAlignment="1">
      <alignment horizontal="center" vertical="center"/>
      <protection/>
    </xf>
    <xf numFmtId="0" fontId="3" fillId="0" borderId="0" xfId="61" applyFont="1">
      <alignment/>
      <protection/>
    </xf>
    <xf numFmtId="38" fontId="3" fillId="0" borderId="0" xfId="50" applyFont="1" applyAlignment="1">
      <alignment horizontal="right"/>
    </xf>
    <xf numFmtId="0" fontId="3" fillId="0" borderId="22" xfId="61" applyFont="1" applyBorder="1">
      <alignment/>
      <protection/>
    </xf>
    <xf numFmtId="38" fontId="3" fillId="0" borderId="23" xfId="50" applyFont="1" applyBorder="1" applyAlignment="1">
      <alignment horizontal="right"/>
    </xf>
    <xf numFmtId="49" fontId="3" fillId="0" borderId="23" xfId="61" applyNumberFormat="1" applyFont="1" applyBorder="1" applyAlignment="1">
      <alignment horizontal="right"/>
      <protection/>
    </xf>
    <xf numFmtId="0" fontId="3" fillId="0" borderId="23" xfId="61" applyFont="1" applyBorder="1">
      <alignment/>
      <protection/>
    </xf>
    <xf numFmtId="49" fontId="3" fillId="0" borderId="22" xfId="61" applyNumberFormat="1" applyFont="1" applyBorder="1" applyAlignment="1">
      <alignment horizontal="center" vertical="center"/>
      <protection/>
    </xf>
    <xf numFmtId="38" fontId="3" fillId="0" borderId="23" xfId="50" applyFont="1" applyBorder="1" applyAlignment="1">
      <alignment horizontal="right" vertical="center"/>
    </xf>
    <xf numFmtId="49" fontId="3" fillId="0" borderId="23" xfId="61" applyNumberFormat="1" applyFont="1" applyBorder="1" applyAlignment="1">
      <alignment horizontal="right" vertical="center"/>
      <protection/>
    </xf>
    <xf numFmtId="49" fontId="3" fillId="0" borderId="24" xfId="61" applyNumberFormat="1" applyFont="1" applyBorder="1" applyAlignment="1">
      <alignment horizontal="left" vertical="center" wrapText="1"/>
      <protection/>
    </xf>
    <xf numFmtId="38" fontId="3" fillId="0" borderId="25" xfId="50" applyFont="1" applyBorder="1" applyAlignment="1">
      <alignment horizontal="right" vertical="center" wrapText="1"/>
    </xf>
    <xf numFmtId="178" fontId="3" fillId="0" borderId="26" xfId="61" applyNumberFormat="1" applyFont="1" applyBorder="1" applyAlignment="1">
      <alignment horizontal="right" vertical="center" wrapText="1"/>
      <protection/>
    </xf>
    <xf numFmtId="49" fontId="3" fillId="0" borderId="25" xfId="61" applyNumberFormat="1" applyFont="1" applyBorder="1" applyAlignment="1">
      <alignment horizontal="center" vertical="center" wrapText="1"/>
      <protection/>
    </xf>
    <xf numFmtId="0" fontId="3" fillId="0" borderId="0" xfId="61" applyFont="1" applyBorder="1">
      <alignment/>
      <protection/>
    </xf>
    <xf numFmtId="49" fontId="3" fillId="0" borderId="27" xfId="61" applyNumberFormat="1" applyFont="1" applyBorder="1" applyAlignment="1">
      <alignment horizontal="left" vertical="center" wrapText="1"/>
      <protection/>
    </xf>
    <xf numFmtId="38" fontId="3" fillId="0" borderId="10" xfId="50" applyFont="1" applyBorder="1" applyAlignment="1">
      <alignment horizontal="right" vertical="center" wrapText="1"/>
    </xf>
    <xf numFmtId="178" fontId="3" fillId="0" borderId="19" xfId="61" applyNumberFormat="1" applyFont="1" applyBorder="1" applyAlignment="1">
      <alignment horizontal="right" vertical="center" wrapText="1"/>
      <protection/>
    </xf>
    <xf numFmtId="49" fontId="3" fillId="0" borderId="10" xfId="61" applyNumberFormat="1" applyFont="1" applyBorder="1" applyAlignment="1">
      <alignment horizontal="center" vertical="center" wrapText="1"/>
      <protection/>
    </xf>
    <xf numFmtId="178" fontId="3" fillId="0" borderId="28" xfId="61" applyNumberFormat="1" applyFont="1" applyBorder="1" applyAlignment="1">
      <alignment horizontal="right" vertical="center" wrapText="1"/>
      <protection/>
    </xf>
    <xf numFmtId="49" fontId="3" fillId="0" borderId="29" xfId="61" applyNumberFormat="1" applyFont="1" applyBorder="1" applyAlignment="1">
      <alignment horizontal="left" vertical="center" wrapText="1"/>
      <protection/>
    </xf>
    <xf numFmtId="38" fontId="3" fillId="0" borderId="11" xfId="50" applyFont="1" applyBorder="1" applyAlignment="1">
      <alignment horizontal="right" vertical="center" wrapText="1"/>
    </xf>
    <xf numFmtId="38" fontId="3" fillId="0" borderId="30" xfId="50" applyFont="1" applyBorder="1" applyAlignment="1">
      <alignment horizontal="right" vertical="center" wrapText="1"/>
    </xf>
    <xf numFmtId="49" fontId="3" fillId="0" borderId="11" xfId="61" applyNumberFormat="1" applyFont="1" applyBorder="1" applyAlignment="1">
      <alignment horizontal="center" vertical="center" wrapText="1"/>
      <protection/>
    </xf>
    <xf numFmtId="49" fontId="3" fillId="0" borderId="29" xfId="61" applyNumberFormat="1" applyFont="1" applyBorder="1" applyAlignment="1">
      <alignment horizontal="left" vertical="center"/>
      <protection/>
    </xf>
    <xf numFmtId="38" fontId="3" fillId="0" borderId="11" xfId="50" applyFont="1" applyBorder="1" applyAlignment="1">
      <alignment horizontal="right" vertical="center"/>
    </xf>
    <xf numFmtId="38" fontId="3" fillId="0" borderId="30" xfId="50" applyFont="1" applyBorder="1" applyAlignment="1">
      <alignment vertical="center"/>
    </xf>
    <xf numFmtId="49" fontId="3" fillId="0" borderId="11" xfId="61" applyNumberFormat="1" applyFont="1" applyBorder="1" applyAlignment="1">
      <alignment horizontal="center" vertical="center"/>
      <protection/>
    </xf>
    <xf numFmtId="49" fontId="3" fillId="0" borderId="31" xfId="61" applyNumberFormat="1" applyFont="1" applyBorder="1" applyAlignment="1">
      <alignment horizontal="center" vertical="center"/>
      <protection/>
    </xf>
    <xf numFmtId="38" fontId="3" fillId="0" borderId="10" xfId="50" applyFont="1" applyBorder="1" applyAlignment="1">
      <alignment horizontal="right" vertical="center"/>
    </xf>
    <xf numFmtId="49" fontId="3" fillId="0" borderId="32" xfId="61" applyNumberFormat="1" applyFont="1" applyBorder="1" applyAlignment="1">
      <alignment horizontal="center" vertical="center" textRotation="255"/>
      <protection/>
    </xf>
    <xf numFmtId="38" fontId="3" fillId="0" borderId="10" xfId="50" applyFont="1" applyBorder="1" applyAlignment="1">
      <alignment horizontal="right" vertical="top" wrapText="1"/>
    </xf>
    <xf numFmtId="38" fontId="14" fillId="0" borderId="10" xfId="50" applyFont="1" applyBorder="1" applyAlignment="1">
      <alignment horizontal="right" vertical="top" wrapText="1"/>
    </xf>
    <xf numFmtId="38" fontId="14" fillId="0" borderId="10" xfId="50" applyFont="1" applyBorder="1" applyAlignment="1">
      <alignment horizontal="right" vertical="center" wrapText="1"/>
    </xf>
    <xf numFmtId="178" fontId="14" fillId="0" borderId="19" xfId="61" applyNumberFormat="1" applyFont="1" applyBorder="1" applyAlignment="1">
      <alignment horizontal="right" vertical="center" wrapText="1"/>
      <protection/>
    </xf>
    <xf numFmtId="49" fontId="14" fillId="0" borderId="31" xfId="61" applyNumberFormat="1" applyFont="1" applyBorder="1" applyAlignment="1">
      <alignment horizontal="left" vertical="center" wrapText="1"/>
      <protection/>
    </xf>
    <xf numFmtId="178" fontId="14" fillId="0" borderId="28" xfId="61" applyNumberFormat="1" applyFont="1" applyBorder="1" applyAlignment="1">
      <alignment horizontal="right" vertical="center" wrapText="1"/>
      <protection/>
    </xf>
    <xf numFmtId="38" fontId="3" fillId="0" borderId="33" xfId="50" applyFont="1" applyBorder="1" applyAlignment="1">
      <alignment horizontal="right" vertical="top" wrapText="1"/>
    </xf>
    <xf numFmtId="178" fontId="3" fillId="0" borderId="0" xfId="61" applyNumberFormat="1" applyFont="1" applyBorder="1" applyAlignment="1">
      <alignment horizontal="right" vertical="center" wrapText="1"/>
      <protection/>
    </xf>
    <xf numFmtId="49" fontId="3" fillId="0" borderId="14" xfId="61" applyNumberFormat="1" applyFont="1" applyBorder="1" applyAlignment="1">
      <alignment horizontal="center" vertical="center"/>
      <protection/>
    </xf>
    <xf numFmtId="38" fontId="14" fillId="0" borderId="11" xfId="50" applyFont="1" applyBorder="1" applyAlignment="1">
      <alignment horizontal="right" vertical="center" wrapText="1"/>
    </xf>
    <xf numFmtId="49" fontId="3" fillId="0" borderId="31" xfId="61" applyNumberFormat="1" applyFont="1" applyBorder="1" applyAlignment="1">
      <alignment horizontal="left" vertical="center"/>
      <protection/>
    </xf>
    <xf numFmtId="38" fontId="3" fillId="0" borderId="28" xfId="50" applyFont="1" applyBorder="1" applyAlignment="1">
      <alignment vertical="center"/>
    </xf>
    <xf numFmtId="38" fontId="3" fillId="0" borderId="14" xfId="50" applyFont="1" applyBorder="1" applyAlignment="1">
      <alignment horizontal="right" vertical="center" wrapText="1"/>
    </xf>
    <xf numFmtId="49" fontId="3" fillId="0" borderId="34" xfId="61" applyNumberFormat="1" applyFont="1" applyBorder="1" applyAlignment="1">
      <alignment horizontal="center" vertical="center"/>
      <protection/>
    </xf>
    <xf numFmtId="38" fontId="14" fillId="0" borderId="23" xfId="50" applyFont="1" applyBorder="1" applyAlignment="1">
      <alignment horizontal="right" vertical="center"/>
    </xf>
    <xf numFmtId="49" fontId="3" fillId="0" borderId="35" xfId="61" applyNumberFormat="1" applyFont="1" applyBorder="1" applyAlignment="1">
      <alignment horizontal="left" vertical="top" wrapText="1"/>
      <protection/>
    </xf>
    <xf numFmtId="49" fontId="3" fillId="0" borderId="36" xfId="61" applyNumberFormat="1" applyFont="1" applyBorder="1" applyAlignment="1">
      <alignment horizontal="left" vertical="top" wrapText="1"/>
      <protection/>
    </xf>
    <xf numFmtId="49" fontId="3" fillId="0" borderId="36" xfId="61" applyNumberFormat="1" applyFont="1" applyBorder="1" applyAlignment="1">
      <alignment horizontal="center" vertical="center"/>
      <protection/>
    </xf>
    <xf numFmtId="178" fontId="3" fillId="0" borderId="36" xfId="61" applyNumberFormat="1" applyFont="1" applyBorder="1" applyAlignment="1">
      <alignment horizontal="center" vertical="center"/>
      <protection/>
    </xf>
    <xf numFmtId="49" fontId="3" fillId="0" borderId="36" xfId="61" applyNumberFormat="1" applyFont="1" applyBorder="1" applyAlignment="1">
      <alignment horizontal="center" vertical="center" wrapText="1"/>
      <protection/>
    </xf>
    <xf numFmtId="49" fontId="3" fillId="0" borderId="36" xfId="61" applyNumberFormat="1" applyFont="1" applyBorder="1" applyAlignment="1">
      <alignment horizontal="center" vertical="center" shrinkToFit="1"/>
      <protection/>
    </xf>
    <xf numFmtId="178" fontId="3" fillId="0" borderId="36" xfId="61" applyNumberFormat="1" applyFont="1" applyBorder="1" applyAlignment="1">
      <alignment horizontal="right" vertical="center"/>
      <protection/>
    </xf>
    <xf numFmtId="49" fontId="3" fillId="0" borderId="37" xfId="61" applyNumberFormat="1" applyFont="1" applyBorder="1" applyAlignment="1">
      <alignment horizontal="left" vertical="top" wrapText="1"/>
      <protection/>
    </xf>
    <xf numFmtId="49" fontId="3" fillId="0" borderId="18" xfId="61" applyNumberFormat="1" applyFont="1" applyBorder="1" applyAlignment="1">
      <alignment horizontal="left" vertical="top" wrapText="1"/>
      <protection/>
    </xf>
    <xf numFmtId="178" fontId="3" fillId="0" borderId="18" xfId="61" applyNumberFormat="1" applyFont="1" applyBorder="1" applyAlignment="1">
      <alignment horizontal="center" vertical="center"/>
      <protection/>
    </xf>
    <xf numFmtId="38" fontId="3" fillId="0" borderId="18" xfId="50" applyFont="1" applyBorder="1" applyAlignment="1">
      <alignment horizontal="right" vertical="center" wrapText="1"/>
    </xf>
    <xf numFmtId="49" fontId="3" fillId="0" borderId="18" xfId="61" applyNumberFormat="1" applyFont="1" applyBorder="1" applyAlignment="1">
      <alignment horizontal="center" vertical="center" shrinkToFit="1"/>
      <protection/>
    </xf>
    <xf numFmtId="178" fontId="3" fillId="0" borderId="18" xfId="61" applyNumberFormat="1" applyFont="1" applyBorder="1" applyAlignment="1">
      <alignment horizontal="right" vertical="center"/>
      <protection/>
    </xf>
    <xf numFmtId="49" fontId="3" fillId="0" borderId="31" xfId="61" applyNumberFormat="1" applyFont="1" applyBorder="1" applyAlignment="1">
      <alignment horizontal="left" vertical="top" wrapText="1"/>
      <protection/>
    </xf>
    <xf numFmtId="49" fontId="3" fillId="0" borderId="10" xfId="61" applyNumberFormat="1" applyFont="1" applyBorder="1" applyAlignment="1">
      <alignment horizontal="left" vertical="top" wrapText="1"/>
      <protection/>
    </xf>
    <xf numFmtId="178" fontId="3" fillId="0" borderId="10" xfId="61" applyNumberFormat="1" applyFont="1" applyBorder="1" applyAlignment="1">
      <alignment horizontal="center" vertical="center"/>
      <protection/>
    </xf>
    <xf numFmtId="178" fontId="14" fillId="0" borderId="10" xfId="61" applyNumberFormat="1" applyFont="1" applyBorder="1" applyAlignment="1">
      <alignment horizontal="right" vertical="center"/>
      <protection/>
    </xf>
    <xf numFmtId="178" fontId="3" fillId="0" borderId="10" xfId="61" applyNumberFormat="1" applyFont="1" applyBorder="1" applyAlignment="1">
      <alignment horizontal="right" vertical="center"/>
      <protection/>
    </xf>
    <xf numFmtId="49" fontId="3" fillId="0" borderId="38" xfId="61" applyNumberFormat="1" applyFont="1" applyBorder="1" applyAlignment="1">
      <alignment horizontal="left" vertical="top" wrapText="1"/>
      <protection/>
    </xf>
    <xf numFmtId="49" fontId="3" fillId="0" borderId="39" xfId="61" applyNumberFormat="1" applyFont="1" applyBorder="1" applyAlignment="1">
      <alignment horizontal="left" vertical="top" wrapText="1"/>
      <protection/>
    </xf>
    <xf numFmtId="49" fontId="3" fillId="0" borderId="39" xfId="61" applyNumberFormat="1" applyFont="1" applyBorder="1" applyAlignment="1">
      <alignment horizontal="center" vertical="center"/>
      <protection/>
    </xf>
    <xf numFmtId="178" fontId="3" fillId="0" borderId="39" xfId="61" applyNumberFormat="1" applyFont="1" applyBorder="1" applyAlignment="1">
      <alignment horizontal="center" vertical="center"/>
      <protection/>
    </xf>
    <xf numFmtId="38" fontId="3" fillId="0" borderId="39" xfId="50" applyFont="1" applyBorder="1" applyAlignment="1">
      <alignment horizontal="right" vertical="center" wrapText="1"/>
    </xf>
    <xf numFmtId="49" fontId="3" fillId="0" borderId="39" xfId="61" applyNumberFormat="1" applyFont="1" applyBorder="1" applyAlignment="1">
      <alignment horizontal="center" vertical="center" shrinkToFit="1"/>
      <protection/>
    </xf>
    <xf numFmtId="178" fontId="3" fillId="0" borderId="39" xfId="61" applyNumberFormat="1" applyFont="1" applyBorder="1" applyAlignment="1">
      <alignment horizontal="right" vertical="center"/>
      <protection/>
    </xf>
    <xf numFmtId="49" fontId="3" fillId="0" borderId="40" xfId="61" applyNumberFormat="1" applyFont="1" applyBorder="1" applyAlignment="1">
      <alignment horizontal="left" vertical="top" wrapText="1"/>
      <protection/>
    </xf>
    <xf numFmtId="49" fontId="3" fillId="0" borderId="40" xfId="61" applyNumberFormat="1" applyFont="1" applyBorder="1" applyAlignment="1">
      <alignment horizontal="center" vertical="center"/>
      <protection/>
    </xf>
    <xf numFmtId="178" fontId="3" fillId="0" borderId="40" xfId="61" applyNumberFormat="1" applyFont="1" applyBorder="1" applyAlignment="1">
      <alignment horizontal="center" vertical="center"/>
      <protection/>
    </xf>
    <xf numFmtId="178" fontId="3" fillId="0" borderId="40" xfId="61" applyNumberFormat="1" applyFont="1" applyBorder="1" applyAlignment="1">
      <alignment horizontal="right" vertical="center"/>
      <protection/>
    </xf>
    <xf numFmtId="49" fontId="3" fillId="0" borderId="41" xfId="61" applyNumberFormat="1" applyFont="1" applyBorder="1" applyAlignment="1">
      <alignment horizontal="left" vertical="top" wrapText="1"/>
      <protection/>
    </xf>
    <xf numFmtId="49" fontId="3" fillId="0" borderId="41" xfId="61" applyNumberFormat="1" applyFont="1" applyBorder="1" applyAlignment="1">
      <alignment horizontal="center" vertical="center"/>
      <protection/>
    </xf>
    <xf numFmtId="178" fontId="3" fillId="0" borderId="41" xfId="61" applyNumberFormat="1" applyFont="1" applyBorder="1" applyAlignment="1">
      <alignment horizontal="center" vertical="center"/>
      <protection/>
    </xf>
    <xf numFmtId="179" fontId="3" fillId="0" borderId="18" xfId="61" applyNumberFormat="1" applyFont="1" applyBorder="1" applyAlignment="1">
      <alignment horizontal="right" vertical="center" wrapText="1"/>
      <protection/>
    </xf>
    <xf numFmtId="178" fontId="3" fillId="0" borderId="41" xfId="61" applyNumberFormat="1" applyFont="1" applyBorder="1" applyAlignment="1">
      <alignment horizontal="right" vertical="center"/>
      <protection/>
    </xf>
    <xf numFmtId="49" fontId="3" fillId="0" borderId="21" xfId="61" applyNumberFormat="1" applyFont="1" applyBorder="1" applyAlignment="1">
      <alignment horizontal="left" vertical="top" wrapText="1"/>
      <protection/>
    </xf>
    <xf numFmtId="178" fontId="3" fillId="0" borderId="21" xfId="61" applyNumberFormat="1" applyFont="1" applyBorder="1" applyAlignment="1">
      <alignment horizontal="center" vertical="center"/>
      <protection/>
    </xf>
    <xf numFmtId="179" fontId="3" fillId="0" borderId="10" xfId="61" applyNumberFormat="1" applyFont="1" applyBorder="1" applyAlignment="1">
      <alignment horizontal="right" vertical="center" wrapText="1"/>
      <protection/>
    </xf>
    <xf numFmtId="178" fontId="3" fillId="0" borderId="21" xfId="61" applyNumberFormat="1" applyFont="1" applyBorder="1" applyAlignment="1">
      <alignment horizontal="right" vertical="center"/>
      <protection/>
    </xf>
    <xf numFmtId="49" fontId="3" fillId="0" borderId="42" xfId="61" applyNumberFormat="1" applyFont="1" applyBorder="1" applyAlignment="1">
      <alignment horizontal="left" vertical="top" wrapText="1"/>
      <protection/>
    </xf>
    <xf numFmtId="49" fontId="3" fillId="0" borderId="13" xfId="61" applyNumberFormat="1" applyFont="1" applyBorder="1" applyAlignment="1">
      <alignment horizontal="left" vertical="top" wrapText="1"/>
      <protection/>
    </xf>
    <xf numFmtId="49" fontId="3" fillId="0" borderId="13" xfId="61" applyNumberFormat="1" applyFont="1" applyBorder="1" applyAlignment="1">
      <alignment horizontal="center" vertical="center"/>
      <protection/>
    </xf>
    <xf numFmtId="178" fontId="3" fillId="0" borderId="13" xfId="61" applyNumberFormat="1" applyFont="1" applyBorder="1" applyAlignment="1">
      <alignment horizontal="center" vertical="center"/>
      <protection/>
    </xf>
    <xf numFmtId="178" fontId="3" fillId="0" borderId="13" xfId="61" applyNumberFormat="1" applyFont="1" applyBorder="1" applyAlignment="1">
      <alignment horizontal="right" vertical="center"/>
      <protection/>
    </xf>
    <xf numFmtId="179" fontId="3" fillId="0" borderId="39" xfId="50" applyNumberFormat="1" applyFont="1" applyBorder="1" applyAlignment="1">
      <alignment horizontal="right" vertical="center" wrapText="1"/>
    </xf>
    <xf numFmtId="49" fontId="3" fillId="0" borderId="43" xfId="61" applyNumberFormat="1" applyFont="1" applyBorder="1" applyAlignment="1">
      <alignment horizontal="left" vertical="top" wrapText="1"/>
      <protection/>
    </xf>
    <xf numFmtId="49" fontId="3" fillId="0" borderId="25" xfId="61" applyNumberFormat="1" applyFont="1" applyBorder="1" applyAlignment="1">
      <alignment horizontal="left" vertical="center" wrapText="1"/>
      <protection/>
    </xf>
    <xf numFmtId="178" fontId="3" fillId="0" borderId="25" xfId="61" applyNumberFormat="1" applyFont="1" applyBorder="1" applyAlignment="1">
      <alignment horizontal="center" vertical="center"/>
      <protection/>
    </xf>
    <xf numFmtId="49" fontId="3" fillId="0" borderId="33" xfId="61" applyNumberFormat="1" applyFont="1" applyBorder="1" applyAlignment="1">
      <alignment horizontal="left" vertical="top" wrapText="1"/>
      <protection/>
    </xf>
    <xf numFmtId="178" fontId="3" fillId="0" borderId="14" xfId="61" applyNumberFormat="1" applyFont="1" applyBorder="1" applyAlignment="1">
      <alignment horizontal="right" vertical="center"/>
      <protection/>
    </xf>
    <xf numFmtId="49" fontId="3" fillId="0" borderId="10" xfId="61" applyNumberFormat="1" applyFont="1" applyBorder="1" applyAlignment="1">
      <alignment horizontal="left" vertical="center" wrapText="1"/>
      <protection/>
    </xf>
    <xf numFmtId="38" fontId="3" fillId="0" borderId="10" xfId="50" applyFont="1" applyBorder="1" applyAlignment="1">
      <alignment vertical="center"/>
    </xf>
    <xf numFmtId="49" fontId="3" fillId="0" borderId="14" xfId="61" applyNumberFormat="1" applyFont="1" applyBorder="1" applyAlignment="1">
      <alignment horizontal="left" vertical="center" wrapText="1"/>
      <protection/>
    </xf>
    <xf numFmtId="49" fontId="3" fillId="0" borderId="14" xfId="61" applyNumberFormat="1" applyFont="1" applyBorder="1" applyAlignment="1">
      <alignment horizontal="center" vertical="center" wrapText="1"/>
      <protection/>
    </xf>
    <xf numFmtId="178" fontId="3" fillId="0" borderId="14" xfId="61" applyNumberFormat="1" applyFont="1" applyBorder="1" applyAlignment="1">
      <alignment horizontal="center" vertical="center"/>
      <protection/>
    </xf>
    <xf numFmtId="49" fontId="3" fillId="0" borderId="14" xfId="61" applyNumberFormat="1" applyFont="1" applyBorder="1" applyAlignment="1">
      <alignment horizontal="left" vertical="top" wrapText="1"/>
      <protection/>
    </xf>
    <xf numFmtId="38" fontId="3" fillId="0" borderId="14" xfId="50" applyFont="1" applyBorder="1" applyAlignment="1">
      <alignment vertical="center"/>
    </xf>
    <xf numFmtId="178" fontId="3" fillId="0" borderId="10" xfId="61" applyNumberFormat="1" applyFont="1" applyBorder="1" applyAlignment="1">
      <alignment horizontal="right" vertical="center" wrapText="1"/>
      <protection/>
    </xf>
    <xf numFmtId="38" fontId="14" fillId="0" borderId="10" xfId="50" applyFont="1" applyBorder="1" applyAlignment="1">
      <alignment horizontal="right" vertical="center"/>
    </xf>
    <xf numFmtId="49" fontId="3" fillId="0" borderId="27" xfId="61" applyNumberFormat="1" applyFont="1" applyBorder="1" applyAlignment="1">
      <alignment horizontal="left" vertical="top" wrapText="1"/>
      <protection/>
    </xf>
    <xf numFmtId="178" fontId="3" fillId="0" borderId="11" xfId="61" applyNumberFormat="1" applyFont="1" applyBorder="1" applyAlignment="1">
      <alignment horizontal="right" vertical="center" wrapText="1"/>
      <protection/>
    </xf>
    <xf numFmtId="178" fontId="3" fillId="0" borderId="44" xfId="61" applyNumberFormat="1" applyFont="1" applyBorder="1" applyAlignment="1">
      <alignment horizontal="center" vertical="center" shrinkToFit="1"/>
      <protection/>
    </xf>
    <xf numFmtId="178" fontId="3" fillId="0" borderId="44" xfId="61" applyNumberFormat="1" applyFont="1" applyBorder="1" applyAlignment="1">
      <alignment horizontal="right" vertical="center" wrapText="1"/>
      <protection/>
    </xf>
    <xf numFmtId="49" fontId="3" fillId="0" borderId="39" xfId="61" applyNumberFormat="1" applyFont="1" applyBorder="1" applyAlignment="1">
      <alignment horizontal="left" vertical="center" wrapText="1"/>
      <protection/>
    </xf>
    <xf numFmtId="49" fontId="3" fillId="0" borderId="39" xfId="61" applyNumberFormat="1" applyFont="1" applyBorder="1" applyAlignment="1">
      <alignment horizontal="center" vertical="center" wrapText="1"/>
      <protection/>
    </xf>
    <xf numFmtId="49" fontId="14" fillId="0" borderId="39" xfId="61" applyNumberFormat="1" applyFont="1" applyBorder="1" applyAlignment="1">
      <alignment horizontal="left" vertical="center" wrapText="1"/>
      <protection/>
    </xf>
    <xf numFmtId="178" fontId="14" fillId="0" borderId="39" xfId="61" applyNumberFormat="1" applyFont="1" applyBorder="1" applyAlignment="1">
      <alignment horizontal="right" vertical="center" wrapText="1"/>
      <protection/>
    </xf>
    <xf numFmtId="178" fontId="3" fillId="0" borderId="45" xfId="61" applyNumberFormat="1" applyFont="1" applyBorder="1" applyAlignment="1">
      <alignment horizontal="center" vertical="center" shrinkToFit="1"/>
      <protection/>
    </xf>
    <xf numFmtId="178" fontId="14" fillId="0" borderId="45" xfId="61" applyNumberFormat="1" applyFont="1" applyBorder="1" applyAlignment="1">
      <alignment horizontal="right" vertical="center" wrapText="1"/>
      <protection/>
    </xf>
    <xf numFmtId="178" fontId="3" fillId="0" borderId="25" xfId="61" applyNumberFormat="1" applyFont="1" applyBorder="1" applyAlignment="1">
      <alignment horizontal="center" vertical="center" wrapText="1"/>
      <protection/>
    </xf>
    <xf numFmtId="178" fontId="3" fillId="0" borderId="25" xfId="61" applyNumberFormat="1" applyFont="1" applyBorder="1" applyAlignment="1">
      <alignment horizontal="right" vertical="center" wrapText="1"/>
      <protection/>
    </xf>
    <xf numFmtId="49" fontId="3" fillId="0" borderId="25" xfId="61" applyNumberFormat="1" applyFont="1" applyBorder="1" applyAlignment="1">
      <alignment horizontal="center" vertical="center" shrinkToFit="1"/>
      <protection/>
    </xf>
    <xf numFmtId="178" fontId="3" fillId="0" borderId="25" xfId="61" applyNumberFormat="1" applyFont="1" applyBorder="1" applyAlignment="1">
      <alignment horizontal="right" vertical="center"/>
      <protection/>
    </xf>
    <xf numFmtId="178" fontId="3" fillId="0" borderId="10" xfId="61" applyNumberFormat="1" applyFont="1" applyBorder="1" applyAlignment="1">
      <alignment horizontal="center" vertical="center" wrapText="1"/>
      <protection/>
    </xf>
    <xf numFmtId="49" fontId="3" fillId="0" borderId="46" xfId="61" applyNumberFormat="1" applyFont="1" applyBorder="1" applyAlignment="1">
      <alignment horizontal="left" vertical="center" wrapText="1"/>
      <protection/>
    </xf>
    <xf numFmtId="49" fontId="3" fillId="0" borderId="11" xfId="61" applyNumberFormat="1" applyFont="1" applyBorder="1" applyAlignment="1">
      <alignment horizontal="left" vertical="center" wrapText="1"/>
      <protection/>
    </xf>
    <xf numFmtId="178" fontId="3" fillId="0" borderId="11" xfId="61" applyNumberFormat="1" applyFont="1" applyBorder="1" applyAlignment="1">
      <alignment horizontal="center" vertical="center" wrapText="1"/>
      <protection/>
    </xf>
    <xf numFmtId="178" fontId="3" fillId="0" borderId="30" xfId="61" applyNumberFormat="1" applyFont="1" applyBorder="1" applyAlignment="1">
      <alignment horizontal="right" vertical="center" wrapText="1"/>
      <protection/>
    </xf>
    <xf numFmtId="49" fontId="3" fillId="0" borderId="11" xfId="61" applyNumberFormat="1" applyFont="1" applyBorder="1" applyAlignment="1">
      <alignment horizontal="center" vertical="center" shrinkToFit="1"/>
      <protection/>
    </xf>
    <xf numFmtId="178" fontId="3" fillId="0" borderId="11" xfId="61" applyNumberFormat="1" applyFont="1" applyBorder="1" applyAlignment="1">
      <alignment horizontal="right" vertical="center"/>
      <protection/>
    </xf>
    <xf numFmtId="178" fontId="3" fillId="0" borderId="14" xfId="61" applyNumberFormat="1" applyFont="1" applyBorder="1" applyAlignment="1">
      <alignment horizontal="center" vertical="center" wrapText="1"/>
      <protection/>
    </xf>
    <xf numFmtId="49" fontId="3" fillId="0" borderId="10" xfId="61" applyNumberFormat="1" applyFont="1" applyBorder="1" applyAlignment="1">
      <alignment horizontal="left" vertical="center"/>
      <protection/>
    </xf>
    <xf numFmtId="179" fontId="3" fillId="0" borderId="21" xfId="61" applyNumberFormat="1" applyFont="1" applyBorder="1" applyAlignment="1">
      <alignment horizontal="right" vertical="center"/>
      <protection/>
    </xf>
    <xf numFmtId="49" fontId="3" fillId="0" borderId="47" xfId="61" applyNumberFormat="1" applyFont="1" applyBorder="1" applyAlignment="1">
      <alignment horizontal="left" vertical="top" shrinkToFit="1"/>
      <protection/>
    </xf>
    <xf numFmtId="0" fontId="15" fillId="0" borderId="25" xfId="61" applyFont="1" applyBorder="1">
      <alignment/>
      <protection/>
    </xf>
    <xf numFmtId="49" fontId="3" fillId="0" borderId="48" xfId="61" applyNumberFormat="1" applyFont="1" applyBorder="1" applyAlignment="1">
      <alignment vertical="center" shrinkToFit="1"/>
      <protection/>
    </xf>
    <xf numFmtId="49" fontId="3" fillId="0" borderId="49" xfId="61" applyNumberFormat="1" applyFont="1" applyBorder="1" applyAlignment="1">
      <alignment horizontal="left" vertical="top" shrinkToFit="1"/>
      <protection/>
    </xf>
    <xf numFmtId="49" fontId="3" fillId="0" borderId="50" xfId="61" applyNumberFormat="1" applyFont="1" applyBorder="1" applyAlignment="1">
      <alignment horizontal="left" vertical="top" wrapText="1"/>
      <protection/>
    </xf>
    <xf numFmtId="49" fontId="3" fillId="0" borderId="51" xfId="61" applyNumberFormat="1" applyFont="1" applyBorder="1" applyAlignment="1">
      <alignment vertical="center" shrinkToFit="1"/>
      <protection/>
    </xf>
    <xf numFmtId="49" fontId="3" fillId="0" borderId="52" xfId="61" applyNumberFormat="1" applyFont="1" applyBorder="1" applyAlignment="1">
      <alignment horizontal="center" vertical="center" shrinkToFit="1"/>
      <protection/>
    </xf>
    <xf numFmtId="49" fontId="3" fillId="0" borderId="23" xfId="61" applyNumberFormat="1" applyFont="1" applyBorder="1" applyAlignment="1">
      <alignment horizontal="center" vertical="center"/>
      <protection/>
    </xf>
    <xf numFmtId="49" fontId="3" fillId="0" borderId="53" xfId="61" applyNumberFormat="1" applyFont="1" applyBorder="1" applyAlignment="1">
      <alignment horizontal="center" vertical="center" shrinkToFit="1"/>
      <protection/>
    </xf>
    <xf numFmtId="49" fontId="3" fillId="0" borderId="0" xfId="61" applyNumberFormat="1" applyFont="1" applyBorder="1" applyAlignment="1">
      <alignment horizontal="center" vertical="center" shrinkToFit="1"/>
      <protection/>
    </xf>
    <xf numFmtId="49" fontId="3" fillId="0" borderId="0" xfId="61" applyNumberFormat="1" applyFont="1" applyBorder="1" applyAlignment="1">
      <alignment horizontal="center" vertical="center"/>
      <protection/>
    </xf>
    <xf numFmtId="178" fontId="3" fillId="0" borderId="0" xfId="61" applyNumberFormat="1" applyFont="1" applyBorder="1" applyAlignment="1">
      <alignment horizontal="right" vertical="center"/>
      <protection/>
    </xf>
    <xf numFmtId="0" fontId="3" fillId="0" borderId="0" xfId="61" applyFont="1" applyBorder="1" applyAlignment="1">
      <alignment horizontal="center" vertical="center" textRotation="255"/>
      <protection/>
    </xf>
    <xf numFmtId="49" fontId="3" fillId="0" borderId="22" xfId="61" applyNumberFormat="1" applyFont="1" applyBorder="1" applyAlignment="1">
      <alignment horizontal="center" vertical="center" shrinkToFit="1"/>
      <protection/>
    </xf>
    <xf numFmtId="178" fontId="14" fillId="0" borderId="23" xfId="61" applyNumberFormat="1" applyFont="1" applyBorder="1" applyAlignment="1">
      <alignment horizontal="right" vertical="center"/>
      <protection/>
    </xf>
    <xf numFmtId="49" fontId="3" fillId="0" borderId="54" xfId="61" applyNumberFormat="1" applyFont="1" applyBorder="1" applyAlignment="1">
      <alignment horizontal="left" vertical="top" shrinkToFit="1"/>
      <protection/>
    </xf>
    <xf numFmtId="49" fontId="3" fillId="0" borderId="55" xfId="61" applyNumberFormat="1" applyFont="1" applyBorder="1" applyAlignment="1">
      <alignment horizontal="left" vertical="top" wrapText="1"/>
      <protection/>
    </xf>
    <xf numFmtId="178" fontId="3" fillId="0" borderId="55" xfId="61" applyNumberFormat="1" applyFont="1" applyBorder="1" applyAlignment="1">
      <alignment horizontal="right" vertical="center"/>
      <protection/>
    </xf>
    <xf numFmtId="49" fontId="3" fillId="0" borderId="56" xfId="61" applyNumberFormat="1" applyFont="1" applyBorder="1" applyAlignment="1">
      <alignment horizontal="center" vertical="center" shrinkToFit="1"/>
      <protection/>
    </xf>
    <xf numFmtId="178" fontId="3" fillId="0" borderId="57" xfId="61" applyNumberFormat="1" applyFont="1" applyBorder="1" applyAlignment="1">
      <alignment horizontal="right" vertical="center"/>
      <protection/>
    </xf>
    <xf numFmtId="49" fontId="3" fillId="0" borderId="58" xfId="61" applyNumberFormat="1" applyFont="1" applyBorder="1" applyAlignment="1">
      <alignment horizontal="center" vertical="top" wrapText="1"/>
      <protection/>
    </xf>
    <xf numFmtId="49" fontId="3" fillId="0" borderId="59" xfId="61" applyNumberFormat="1" applyFont="1" applyBorder="1" applyAlignment="1">
      <alignment horizontal="center" vertical="top" wrapText="1"/>
      <protection/>
    </xf>
    <xf numFmtId="49" fontId="3" fillId="0" borderId="60" xfId="61" applyNumberFormat="1" applyFont="1" applyBorder="1" applyAlignment="1">
      <alignment horizontal="center" vertical="top" wrapText="1"/>
      <protection/>
    </xf>
    <xf numFmtId="178" fontId="14" fillId="0" borderId="55" xfId="61" applyNumberFormat="1" applyFont="1" applyBorder="1" applyAlignment="1">
      <alignment horizontal="right" vertical="center"/>
      <protection/>
    </xf>
    <xf numFmtId="49" fontId="14" fillId="0" borderId="61" xfId="61" applyNumberFormat="1" applyFont="1" applyBorder="1" applyAlignment="1">
      <alignment horizontal="center" vertical="center" shrinkToFit="1"/>
      <protection/>
    </xf>
    <xf numFmtId="178" fontId="14" fillId="0" borderId="62" xfId="61" applyNumberFormat="1" applyFont="1" applyBorder="1" applyAlignment="1">
      <alignment horizontal="right" vertical="center"/>
      <protection/>
    </xf>
    <xf numFmtId="49" fontId="3" fillId="0" borderId="61" xfId="61" applyNumberFormat="1" applyFont="1" applyBorder="1" applyAlignment="1">
      <alignment horizontal="center" vertical="center" shrinkToFit="1"/>
      <protection/>
    </xf>
    <xf numFmtId="178" fontId="3" fillId="0" borderId="62" xfId="61" applyNumberFormat="1" applyFont="1" applyBorder="1" applyAlignment="1">
      <alignment horizontal="right" vertical="center"/>
      <protection/>
    </xf>
    <xf numFmtId="49" fontId="3" fillId="0" borderId="63" xfId="61" applyNumberFormat="1" applyFont="1" applyBorder="1" applyAlignment="1">
      <alignment horizontal="center" vertical="center" shrinkToFit="1"/>
      <protection/>
    </xf>
    <xf numFmtId="178" fontId="14" fillId="0" borderId="64" xfId="61" applyNumberFormat="1" applyFont="1" applyBorder="1" applyAlignment="1">
      <alignment horizontal="right" vertical="center"/>
      <protection/>
    </xf>
    <xf numFmtId="178" fontId="3" fillId="0" borderId="64" xfId="61" applyNumberFormat="1" applyFont="1" applyBorder="1" applyAlignment="1">
      <alignment horizontal="right" vertical="center"/>
      <protection/>
    </xf>
    <xf numFmtId="49" fontId="3" fillId="0" borderId="64" xfId="61" applyNumberFormat="1" applyFont="1" applyBorder="1" applyAlignment="1">
      <alignment horizontal="center" vertical="center" shrinkToFit="1"/>
      <protection/>
    </xf>
    <xf numFmtId="49" fontId="3" fillId="0" borderId="58" xfId="61" applyNumberFormat="1" applyFont="1" applyBorder="1" applyAlignment="1">
      <alignment horizontal="center" vertical="top"/>
      <protection/>
    </xf>
    <xf numFmtId="49" fontId="3" fillId="0" borderId="59" xfId="61" applyNumberFormat="1" applyFont="1" applyBorder="1" applyAlignment="1">
      <alignment horizontal="center" vertical="top"/>
      <protection/>
    </xf>
    <xf numFmtId="49" fontId="3" fillId="0" borderId="60" xfId="61" applyNumberFormat="1" applyFont="1" applyBorder="1" applyAlignment="1">
      <alignment horizontal="left" vertical="top"/>
      <protection/>
    </xf>
    <xf numFmtId="49" fontId="3" fillId="0" borderId="54" xfId="61" applyNumberFormat="1" applyFont="1" applyBorder="1" applyAlignment="1">
      <alignment horizontal="left" vertical="top" wrapText="1"/>
      <protection/>
    </xf>
    <xf numFmtId="49" fontId="3" fillId="0" borderId="55" xfId="61" applyNumberFormat="1" applyFont="1" applyBorder="1" applyAlignment="1">
      <alignment horizontal="left" vertical="center" wrapText="1"/>
      <protection/>
    </xf>
    <xf numFmtId="49" fontId="3" fillId="0" borderId="38" xfId="61" applyNumberFormat="1" applyFont="1" applyBorder="1" applyAlignment="1">
      <alignment horizontal="center" vertical="center" shrinkToFit="1"/>
      <protection/>
    </xf>
    <xf numFmtId="178" fontId="3" fillId="0" borderId="23" xfId="61" applyNumberFormat="1" applyFont="1" applyBorder="1" applyAlignment="1">
      <alignment horizontal="right" vertical="center"/>
      <protection/>
    </xf>
    <xf numFmtId="49" fontId="3" fillId="0" borderId="65" xfId="61" applyNumberFormat="1" applyFont="1" applyBorder="1" applyAlignment="1">
      <alignment horizontal="center" vertical="center" shrinkToFit="1"/>
      <protection/>
    </xf>
    <xf numFmtId="49" fontId="3" fillId="0" borderId="66" xfId="61" applyNumberFormat="1" applyFont="1" applyBorder="1" applyAlignment="1">
      <alignment horizontal="center" vertical="center" shrinkToFit="1"/>
      <protection/>
    </xf>
    <xf numFmtId="178" fontId="3" fillId="0" borderId="67" xfId="61" applyNumberFormat="1" applyFont="1" applyBorder="1" applyAlignment="1">
      <alignment horizontal="right" vertical="center"/>
      <protection/>
    </xf>
    <xf numFmtId="49" fontId="3" fillId="0" borderId="57" xfId="61" applyNumberFormat="1" applyFont="1" applyBorder="1" applyAlignment="1">
      <alignment horizontal="center" vertical="center" shrinkToFit="1"/>
      <protection/>
    </xf>
    <xf numFmtId="49" fontId="14" fillId="0" borderId="62" xfId="61" applyNumberFormat="1" applyFont="1" applyBorder="1" applyAlignment="1">
      <alignment horizontal="center" vertical="center" shrinkToFit="1"/>
      <protection/>
    </xf>
    <xf numFmtId="49" fontId="3" fillId="0" borderId="62" xfId="61" applyNumberFormat="1" applyFont="1" applyBorder="1" applyAlignment="1">
      <alignment horizontal="center" vertical="center" shrinkToFit="1"/>
      <protection/>
    </xf>
    <xf numFmtId="49" fontId="3" fillId="0" borderId="24" xfId="61" applyNumberFormat="1" applyFont="1" applyBorder="1" applyAlignment="1">
      <alignment horizontal="center" vertical="center" shrinkToFit="1"/>
      <protection/>
    </xf>
    <xf numFmtId="49" fontId="3" fillId="0" borderId="24" xfId="61" applyNumberFormat="1" applyFont="1" applyBorder="1" applyAlignment="1">
      <alignment horizontal="left" vertical="top" shrinkToFit="1"/>
      <protection/>
    </xf>
    <xf numFmtId="49" fontId="3" fillId="0" borderId="25" xfId="61" applyNumberFormat="1" applyFont="1" applyBorder="1" applyAlignment="1">
      <alignment horizontal="left" vertical="top" wrapText="1"/>
      <protection/>
    </xf>
    <xf numFmtId="49" fontId="3" fillId="0" borderId="68" xfId="61" applyNumberFormat="1" applyFont="1" applyBorder="1" applyAlignment="1">
      <alignment horizontal="left" vertical="top" shrinkToFit="1"/>
      <protection/>
    </xf>
    <xf numFmtId="49" fontId="3" fillId="0" borderId="64" xfId="61" applyNumberFormat="1" applyFont="1" applyBorder="1" applyAlignment="1">
      <alignment horizontal="left" vertical="top" wrapText="1"/>
      <protection/>
    </xf>
    <xf numFmtId="49" fontId="3" fillId="0" borderId="69" xfId="61" applyNumberFormat="1" applyFont="1" applyBorder="1" applyAlignment="1">
      <alignment horizontal="left" vertical="top" shrinkToFit="1"/>
      <protection/>
    </xf>
    <xf numFmtId="49" fontId="3" fillId="0" borderId="54" xfId="61" applyNumberFormat="1" applyFont="1" applyBorder="1" applyAlignment="1">
      <alignment horizontal="left" vertical="top" wrapText="1" shrinkToFit="1"/>
      <protection/>
    </xf>
    <xf numFmtId="0" fontId="3" fillId="0" borderId="0" xfId="61" applyFont="1" applyFill="1" applyBorder="1" applyAlignment="1">
      <alignment horizontal="left" vertical="center"/>
      <protection/>
    </xf>
    <xf numFmtId="176" fontId="5" fillId="0" borderId="0" xfId="61" applyNumberFormat="1" applyFont="1" applyFill="1" applyBorder="1" applyAlignment="1">
      <alignment horizontal="right" vertical="center"/>
      <protection/>
    </xf>
    <xf numFmtId="176" fontId="4" fillId="0" borderId="0" xfId="61" applyNumberFormat="1" applyFont="1" applyFill="1" applyBorder="1" applyAlignment="1">
      <alignment horizontal="right" vertical="center"/>
      <protection/>
    </xf>
    <xf numFmtId="38" fontId="4" fillId="0" borderId="0" xfId="50" applyFont="1" applyFill="1" applyBorder="1" applyAlignment="1">
      <alignment horizontal="right" vertical="center"/>
    </xf>
    <xf numFmtId="56" fontId="4" fillId="0" borderId="0" xfId="61" applyNumberFormat="1" applyFont="1" applyFill="1" applyBorder="1" applyAlignment="1">
      <alignment horizontal="center" vertical="center"/>
      <protection/>
    </xf>
    <xf numFmtId="0" fontId="4" fillId="0" borderId="0" xfId="61" applyFont="1" applyFill="1" applyBorder="1" applyAlignment="1">
      <alignment horizontal="center" vertical="center"/>
      <protection/>
    </xf>
    <xf numFmtId="20" fontId="4" fillId="0" borderId="0" xfId="61" applyNumberFormat="1" applyFont="1" applyFill="1" applyBorder="1" applyAlignment="1">
      <alignment horizontal="right" vertical="center"/>
      <protection/>
    </xf>
    <xf numFmtId="38" fontId="4" fillId="0" borderId="0" xfId="61" applyNumberFormat="1" applyFont="1" applyFill="1" applyBorder="1" applyAlignment="1">
      <alignment horizontal="right" vertical="center"/>
      <protection/>
    </xf>
    <xf numFmtId="38" fontId="5" fillId="0" borderId="0" xfId="61" applyNumberFormat="1" applyFont="1" applyFill="1" applyBorder="1" applyAlignment="1">
      <alignment horizontal="right" vertical="center"/>
      <protection/>
    </xf>
    <xf numFmtId="0" fontId="4" fillId="0" borderId="0" xfId="61" applyFont="1" applyFill="1" applyBorder="1" applyAlignment="1">
      <alignment horizontal="left" vertical="top" wrapText="1"/>
      <protection/>
    </xf>
    <xf numFmtId="0" fontId="4" fillId="0" borderId="0" xfId="61" applyFont="1" applyFill="1" applyBorder="1" applyAlignment="1">
      <alignment vertical="top" shrinkToFit="1"/>
      <protection/>
    </xf>
    <xf numFmtId="0" fontId="4" fillId="0" borderId="0" xfId="61" applyFont="1" applyFill="1" applyBorder="1" applyAlignment="1">
      <alignment vertical="top" wrapText="1"/>
      <protection/>
    </xf>
    <xf numFmtId="0" fontId="4" fillId="0" borderId="0" xfId="61" applyFont="1" applyFill="1" applyBorder="1" applyAlignment="1">
      <alignment horizontal="right" vertical="center"/>
      <protection/>
    </xf>
    <xf numFmtId="0" fontId="4" fillId="0" borderId="0" xfId="61" applyFont="1" applyFill="1" applyBorder="1" applyAlignment="1">
      <alignment horizontal="left" vertical="center" wrapText="1"/>
      <protection/>
    </xf>
    <xf numFmtId="0" fontId="12" fillId="0" borderId="0" xfId="61" applyFont="1" applyFill="1" applyBorder="1" applyAlignment="1">
      <alignment horizontal="center" vertical="center"/>
      <protection/>
    </xf>
    <xf numFmtId="20" fontId="4" fillId="0" borderId="0" xfId="61" applyNumberFormat="1" applyFont="1" applyFill="1" applyBorder="1" applyAlignment="1">
      <alignment vertical="top"/>
      <protection/>
    </xf>
    <xf numFmtId="0" fontId="4" fillId="0" borderId="0" xfId="61" applyFont="1" applyFill="1" applyBorder="1" applyAlignment="1">
      <alignment horizontal="left" vertical="top" shrinkToFit="1"/>
      <protection/>
    </xf>
    <xf numFmtId="3" fontId="8" fillId="0" borderId="0" xfId="61" applyNumberFormat="1" applyFont="1" applyFill="1" applyBorder="1" applyAlignment="1">
      <alignment horizontal="right" vertical="center" wrapText="1"/>
      <protection/>
    </xf>
    <xf numFmtId="49" fontId="3" fillId="0" borderId="10" xfId="61" applyNumberFormat="1" applyFont="1" applyBorder="1" applyAlignment="1">
      <alignment horizontal="center" vertical="center"/>
      <protection/>
    </xf>
    <xf numFmtId="177" fontId="3" fillId="0" borderId="18" xfId="61" applyNumberFormat="1" applyFont="1" applyBorder="1" applyAlignment="1">
      <alignment horizontal="right" vertical="center"/>
      <protection/>
    </xf>
    <xf numFmtId="177" fontId="3" fillId="0" borderId="11" xfId="61" applyNumberFormat="1" applyFont="1" applyBorder="1" applyAlignment="1">
      <alignment horizontal="right" vertical="center"/>
      <protection/>
    </xf>
    <xf numFmtId="49" fontId="3" fillId="0" borderId="10" xfId="61" applyNumberFormat="1" applyFont="1" applyBorder="1" applyAlignment="1">
      <alignment horizontal="center" vertical="center" shrinkToFit="1"/>
      <protection/>
    </xf>
    <xf numFmtId="49" fontId="3" fillId="0" borderId="18" xfId="61" applyNumberFormat="1" applyFont="1" applyBorder="1" applyAlignment="1">
      <alignment horizontal="center" vertical="center"/>
      <protection/>
    </xf>
    <xf numFmtId="49" fontId="3" fillId="0" borderId="70" xfId="61" applyNumberFormat="1" applyFont="1" applyBorder="1" applyAlignment="1">
      <alignment horizontal="center" vertical="center"/>
      <protection/>
    </xf>
    <xf numFmtId="49" fontId="3" fillId="0" borderId="12" xfId="61" applyNumberFormat="1" applyFont="1" applyBorder="1" applyAlignment="1">
      <alignment horizontal="center" vertical="center" shrinkToFit="1"/>
      <protection/>
    </xf>
    <xf numFmtId="49" fontId="3" fillId="0" borderId="12" xfId="61" applyNumberFormat="1" applyFont="1" applyBorder="1" applyAlignment="1">
      <alignment horizontal="center" vertical="center"/>
      <protection/>
    </xf>
    <xf numFmtId="177" fontId="3" fillId="0" borderId="10" xfId="61" applyNumberFormat="1" applyFont="1" applyBorder="1" applyAlignment="1">
      <alignment horizontal="center" vertical="center"/>
      <protection/>
    </xf>
    <xf numFmtId="49" fontId="3" fillId="0" borderId="71" xfId="61" applyNumberFormat="1" applyFont="1" applyBorder="1" applyAlignment="1">
      <alignment horizontal="center" vertical="center" wrapText="1"/>
      <protection/>
    </xf>
    <xf numFmtId="49" fontId="3" fillId="0" borderId="72" xfId="61" applyNumberFormat="1" applyFont="1" applyBorder="1" applyAlignment="1">
      <alignment horizontal="center" vertical="center"/>
      <protection/>
    </xf>
    <xf numFmtId="49" fontId="3" fillId="0" borderId="73" xfId="61" applyNumberFormat="1" applyFont="1" applyBorder="1" applyAlignment="1">
      <alignment horizontal="center" vertical="center"/>
      <protection/>
    </xf>
    <xf numFmtId="49" fontId="3" fillId="0" borderId="11" xfId="61" applyNumberFormat="1" applyFont="1" applyBorder="1" applyAlignment="1">
      <alignment horizontal="center" vertical="center"/>
      <protection/>
    </xf>
    <xf numFmtId="49" fontId="3" fillId="0" borderId="38" xfId="61" applyNumberFormat="1" applyFont="1" applyBorder="1" applyAlignment="1">
      <alignment horizontal="center" vertical="center" wrapText="1"/>
      <protection/>
    </xf>
    <xf numFmtId="49" fontId="3" fillId="0" borderId="31" xfId="61" applyNumberFormat="1" applyFont="1" applyBorder="1" applyAlignment="1">
      <alignment horizontal="center" vertical="center"/>
      <protection/>
    </xf>
    <xf numFmtId="49" fontId="3" fillId="0" borderId="74" xfId="61" applyNumberFormat="1" applyFont="1" applyBorder="1" applyAlignment="1">
      <alignment horizontal="center" vertical="center" textRotation="255"/>
      <protection/>
    </xf>
    <xf numFmtId="49" fontId="3" fillId="0" borderId="75" xfId="61" applyNumberFormat="1" applyFont="1" applyBorder="1" applyAlignment="1">
      <alignment horizontal="center" vertical="center" textRotation="255"/>
      <protection/>
    </xf>
    <xf numFmtId="49" fontId="3" fillId="0" borderId="76" xfId="61" applyNumberFormat="1" applyFont="1" applyBorder="1" applyAlignment="1">
      <alignment horizontal="center" vertical="center" textRotation="255"/>
      <protection/>
    </xf>
    <xf numFmtId="38" fontId="3" fillId="0" borderId="73" xfId="50" applyFont="1" applyBorder="1" applyAlignment="1">
      <alignment horizontal="center" vertical="center"/>
    </xf>
    <xf numFmtId="38" fontId="3" fillId="0" borderId="11" xfId="50" applyFont="1" applyBorder="1" applyAlignment="1">
      <alignment horizontal="center" vertical="center"/>
    </xf>
    <xf numFmtId="49" fontId="3" fillId="0" borderId="32" xfId="61" applyNumberFormat="1" applyFont="1" applyBorder="1" applyAlignment="1">
      <alignment horizontal="center" vertical="center" textRotation="255"/>
      <protection/>
    </xf>
    <xf numFmtId="49" fontId="3" fillId="0" borderId="77" xfId="61" applyNumberFormat="1" applyFont="1" applyBorder="1" applyAlignment="1">
      <alignment horizontal="center" vertical="center" textRotation="255"/>
      <protection/>
    </xf>
    <xf numFmtId="49" fontId="3" fillId="0" borderId="78" xfId="61" applyNumberFormat="1" applyFont="1" applyBorder="1" applyAlignment="1">
      <alignment horizontal="center" vertical="center"/>
      <protection/>
    </xf>
    <xf numFmtId="0" fontId="3" fillId="0" borderId="79" xfId="61" applyFont="1" applyBorder="1" applyAlignment="1">
      <alignment horizontal="center" vertical="center"/>
      <protection/>
    </xf>
    <xf numFmtId="38" fontId="3" fillId="0" borderId="39" xfId="50" applyFont="1" applyBorder="1" applyAlignment="1">
      <alignment horizontal="right" vertical="center"/>
    </xf>
    <xf numFmtId="38" fontId="3" fillId="0" borderId="10" xfId="50" applyFont="1" applyBorder="1" applyAlignment="1">
      <alignment horizontal="right" vertical="center"/>
    </xf>
    <xf numFmtId="0" fontId="3" fillId="0" borderId="78" xfId="61" applyFont="1" applyBorder="1" applyAlignment="1">
      <alignment horizontal="center"/>
      <protection/>
    </xf>
    <xf numFmtId="0" fontId="3" fillId="0" borderId="79" xfId="61" applyFont="1" applyBorder="1" applyAlignment="1">
      <alignment horizontal="center"/>
      <protection/>
    </xf>
    <xf numFmtId="0" fontId="3" fillId="0" borderId="34" xfId="61" applyFont="1" applyBorder="1" applyAlignment="1">
      <alignment horizontal="center" vertical="center"/>
      <protection/>
    </xf>
    <xf numFmtId="49" fontId="3" fillId="0" borderId="73" xfId="61" applyNumberFormat="1" applyFont="1" applyBorder="1" applyAlignment="1">
      <alignment horizontal="center" vertical="center" wrapText="1"/>
      <protection/>
    </xf>
    <xf numFmtId="49" fontId="3" fillId="0" borderId="39" xfId="61" applyNumberFormat="1" applyFont="1" applyBorder="1" applyAlignment="1">
      <alignment horizontal="center" vertical="center"/>
      <protection/>
    </xf>
    <xf numFmtId="49" fontId="3" fillId="0" borderId="73" xfId="61" applyNumberFormat="1" applyFont="1" applyBorder="1" applyAlignment="1">
      <alignment horizontal="center" vertical="center" shrinkToFit="1"/>
      <protection/>
    </xf>
    <xf numFmtId="49" fontId="3" fillId="0" borderId="11" xfId="61" applyNumberFormat="1" applyFont="1" applyBorder="1" applyAlignment="1">
      <alignment horizontal="center" vertical="center" shrinkToFit="1"/>
      <protection/>
    </xf>
    <xf numFmtId="49" fontId="3" fillId="0" borderId="80" xfId="61" applyNumberFormat="1" applyFont="1" applyBorder="1" applyAlignment="1">
      <alignment horizontal="center" vertical="center" textRotation="255"/>
      <protection/>
    </xf>
    <xf numFmtId="49" fontId="3" fillId="0" borderId="81" xfId="61" applyNumberFormat="1" applyFont="1" applyBorder="1" applyAlignment="1">
      <alignment horizontal="center" vertical="center" textRotation="255"/>
      <protection/>
    </xf>
    <xf numFmtId="49" fontId="3" fillId="0" borderId="82" xfId="61" applyNumberFormat="1" applyFont="1" applyBorder="1" applyAlignment="1">
      <alignment horizontal="center" vertical="center" textRotation="255"/>
      <protection/>
    </xf>
    <xf numFmtId="178" fontId="3" fillId="0" borderId="80" xfId="61" applyNumberFormat="1" applyFont="1" applyBorder="1" applyAlignment="1">
      <alignment horizontal="center" vertical="center"/>
      <protection/>
    </xf>
    <xf numFmtId="178" fontId="3" fillId="0" borderId="71" xfId="61" applyNumberFormat="1" applyFont="1" applyBorder="1" applyAlignment="1">
      <alignment horizontal="center" vertical="center"/>
      <protection/>
    </xf>
    <xf numFmtId="178" fontId="3" fillId="0" borderId="82" xfId="61" applyNumberFormat="1" applyFont="1" applyBorder="1" applyAlignment="1">
      <alignment horizontal="center" vertical="center"/>
      <protection/>
    </xf>
    <xf numFmtId="178" fontId="3" fillId="0" borderId="26" xfId="61" applyNumberFormat="1" applyFont="1" applyBorder="1" applyAlignment="1">
      <alignment horizontal="center" vertical="center"/>
      <protection/>
    </xf>
    <xf numFmtId="49" fontId="3" fillId="0" borderId="79" xfId="61" applyNumberFormat="1" applyFont="1" applyBorder="1" applyAlignment="1">
      <alignment horizontal="center" vertical="center"/>
      <protection/>
    </xf>
    <xf numFmtId="49" fontId="3" fillId="0" borderId="53" xfId="61" applyNumberFormat="1" applyFont="1" applyBorder="1" applyAlignment="1">
      <alignment horizontal="center" vertical="center"/>
      <protection/>
    </xf>
    <xf numFmtId="49" fontId="3" fillId="0" borderId="34" xfId="61" applyNumberFormat="1" applyFont="1" applyBorder="1" applyAlignment="1">
      <alignment horizontal="center" vertical="center"/>
      <protection/>
    </xf>
    <xf numFmtId="49" fontId="3" fillId="0" borderId="83" xfId="61" applyNumberFormat="1" applyFont="1" applyBorder="1" applyAlignment="1">
      <alignment horizontal="left" vertical="top" wrapText="1"/>
      <protection/>
    </xf>
    <xf numFmtId="49" fontId="3" fillId="0" borderId="84" xfId="61" applyNumberFormat="1" applyFont="1" applyBorder="1" applyAlignment="1">
      <alignment horizontal="left" vertical="top" wrapText="1"/>
      <protection/>
    </xf>
    <xf numFmtId="49" fontId="3" fillId="0" borderId="85" xfId="61" applyNumberFormat="1" applyFont="1" applyBorder="1" applyAlignment="1">
      <alignment horizontal="left" vertical="top" wrapText="1"/>
      <protection/>
    </xf>
    <xf numFmtId="0" fontId="15" fillId="0" borderId="48" xfId="61" applyFont="1" applyBorder="1" applyAlignment="1">
      <alignment horizontal="center"/>
      <protection/>
    </xf>
    <xf numFmtId="0" fontId="15" fillId="0" borderId="86" xfId="61" applyFont="1" applyBorder="1" applyAlignment="1">
      <alignment horizontal="center"/>
      <protection/>
    </xf>
    <xf numFmtId="0" fontId="15" fillId="0" borderId="26" xfId="61" applyFont="1" applyBorder="1" applyAlignment="1">
      <alignment horizontal="center"/>
      <protection/>
    </xf>
    <xf numFmtId="49" fontId="3" fillId="0" borderId="45" xfId="61" applyNumberFormat="1" applyFont="1" applyBorder="1" applyAlignment="1">
      <alignment horizontal="center" vertical="center"/>
      <protection/>
    </xf>
    <xf numFmtId="49" fontId="3" fillId="0" borderId="87" xfId="61" applyNumberFormat="1" applyFont="1" applyBorder="1" applyAlignment="1">
      <alignment horizontal="center" vertical="center"/>
      <protection/>
    </xf>
    <xf numFmtId="49" fontId="3" fillId="0" borderId="88" xfId="61" applyNumberFormat="1" applyFont="1" applyBorder="1" applyAlignment="1">
      <alignment horizontal="center" vertical="center"/>
      <protection/>
    </xf>
    <xf numFmtId="49" fontId="3" fillId="0" borderId="89" xfId="61" applyNumberFormat="1" applyFont="1" applyBorder="1" applyAlignment="1">
      <alignment horizontal="left" vertical="top" wrapText="1" shrinkToFit="1"/>
      <protection/>
    </xf>
    <xf numFmtId="49" fontId="3" fillId="0" borderId="90" xfId="61" applyNumberFormat="1" applyFont="1" applyBorder="1" applyAlignment="1">
      <alignment horizontal="left" vertical="top" wrapText="1" shrinkToFit="1"/>
      <protection/>
    </xf>
    <xf numFmtId="49" fontId="3" fillId="0" borderId="91" xfId="61" applyNumberFormat="1" applyFont="1" applyBorder="1" applyAlignment="1">
      <alignment horizontal="left" vertical="top" wrapText="1" shrinkToFit="1"/>
      <protection/>
    </xf>
    <xf numFmtId="49" fontId="3" fillId="0" borderId="92" xfId="61" applyNumberFormat="1" applyFont="1" applyBorder="1" applyAlignment="1">
      <alignment horizontal="center" vertical="top" wrapText="1"/>
      <protection/>
    </xf>
    <xf numFmtId="49" fontId="3" fillId="0" borderId="93" xfId="61" applyNumberFormat="1" applyFont="1" applyBorder="1" applyAlignment="1">
      <alignment horizontal="center" vertical="top" wrapText="1"/>
      <protection/>
    </xf>
    <xf numFmtId="49" fontId="3" fillId="0" borderId="94" xfId="61" applyNumberFormat="1" applyFont="1" applyBorder="1" applyAlignment="1">
      <alignment horizontal="center" vertical="top" wrapText="1"/>
      <protection/>
    </xf>
    <xf numFmtId="49" fontId="3" fillId="0" borderId="95" xfId="61" applyNumberFormat="1" applyFont="1" applyBorder="1" applyAlignment="1">
      <alignment horizontal="center" vertical="top" wrapText="1"/>
      <protection/>
    </xf>
    <xf numFmtId="49" fontId="3" fillId="0" borderId="96" xfId="61" applyNumberFormat="1" applyFont="1" applyBorder="1" applyAlignment="1">
      <alignment horizontal="center" vertical="top" wrapText="1"/>
      <protection/>
    </xf>
    <xf numFmtId="49" fontId="3" fillId="0" borderId="97" xfId="61" applyNumberFormat="1" applyFont="1" applyBorder="1" applyAlignment="1">
      <alignment horizontal="center" vertical="top" wrapText="1"/>
      <protection/>
    </xf>
    <xf numFmtId="0" fontId="3" fillId="0" borderId="75" xfId="61" applyFont="1" applyBorder="1" applyAlignment="1">
      <alignment horizontal="center" vertical="center" textRotation="255"/>
      <protection/>
    </xf>
    <xf numFmtId="0" fontId="3" fillId="0" borderId="76" xfId="61" applyFont="1" applyBorder="1" applyAlignment="1">
      <alignment horizontal="center" vertical="center" textRotation="255"/>
      <protection/>
    </xf>
    <xf numFmtId="49" fontId="3" fillId="0" borderId="98" xfId="61" applyNumberFormat="1" applyFont="1" applyBorder="1" applyAlignment="1">
      <alignment horizontal="center" vertical="center" textRotation="255"/>
      <protection/>
    </xf>
    <xf numFmtId="49" fontId="3" fillId="0" borderId="92" xfId="61" applyNumberFormat="1" applyFont="1" applyBorder="1" applyAlignment="1">
      <alignment horizontal="left" vertical="top" wrapText="1"/>
      <protection/>
    </xf>
    <xf numFmtId="49" fontId="3" fillId="0" borderId="93" xfId="61" applyNumberFormat="1" applyFont="1" applyBorder="1" applyAlignment="1">
      <alignment horizontal="left" vertical="top" wrapText="1"/>
      <protection/>
    </xf>
    <xf numFmtId="49" fontId="3" fillId="0" borderId="94" xfId="61" applyNumberFormat="1" applyFont="1" applyBorder="1" applyAlignment="1">
      <alignment horizontal="left" vertical="top" wrapText="1"/>
      <protection/>
    </xf>
    <xf numFmtId="22" fontId="0" fillId="0" borderId="30" xfId="0" applyNumberForma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5"/>
  <sheetViews>
    <sheetView view="pageBreakPreview" zoomScaleSheetLayoutView="100" zoomScalePageLayoutView="0" workbookViewId="0" topLeftCell="A10">
      <selection activeCell="O23" sqref="O23"/>
    </sheetView>
  </sheetViews>
  <sheetFormatPr defaultColWidth="9.140625" defaultRowHeight="18" customHeight="1"/>
  <cols>
    <col min="1" max="1" width="3.7109375" style="35" customWidth="1"/>
    <col min="2" max="2" width="4.140625" style="35" customWidth="1"/>
    <col min="3" max="3" width="4.57421875" style="35" customWidth="1"/>
    <col min="4" max="4" width="3.7109375" style="35" customWidth="1"/>
    <col min="5" max="5" width="3.28125" style="35" customWidth="1"/>
    <col min="6" max="6" width="4.140625" style="35" customWidth="1"/>
    <col min="7" max="7" width="3.57421875" style="35" customWidth="1"/>
    <col min="8" max="8" width="4.8515625" style="35" customWidth="1"/>
    <col min="9" max="9" width="4.140625" style="35" customWidth="1"/>
    <col min="10" max="12" width="4.28125" style="35" customWidth="1"/>
    <col min="13" max="23" width="3.57421875" style="35" customWidth="1"/>
    <col min="24" max="24" width="4.140625" style="35" customWidth="1"/>
    <col min="25" max="26" width="3.57421875" style="35" customWidth="1"/>
    <col min="27" max="16384" width="9.00390625" style="35" customWidth="1"/>
  </cols>
  <sheetData>
    <row r="1" spans="1:25" s="62" customFormat="1" ht="21.75" customHeight="1">
      <c r="A1" s="272" t="s">
        <v>356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63"/>
      <c r="Y1" s="63"/>
    </row>
    <row r="2" spans="15:26" s="43" customFormat="1" ht="15.75" customHeight="1">
      <c r="O2" s="43" t="s">
        <v>355</v>
      </c>
      <c r="P2" s="35"/>
      <c r="Q2" s="35"/>
      <c r="R2" s="35"/>
      <c r="Z2" s="35"/>
    </row>
    <row r="3" spans="15:26" s="43" customFormat="1" ht="15.75" customHeight="1">
      <c r="O3" s="43" t="s">
        <v>354</v>
      </c>
      <c r="Z3" s="35"/>
    </row>
    <row r="4" s="43" customFormat="1" ht="15.75" customHeight="1">
      <c r="Z4" s="35"/>
    </row>
    <row r="5" ht="18.75" customHeight="1">
      <c r="A5" s="35" t="s">
        <v>353</v>
      </c>
    </row>
    <row r="6" spans="2:23" ht="30" customHeight="1">
      <c r="B6" s="262">
        <v>40613</v>
      </c>
      <c r="C6" s="263"/>
      <c r="D6" s="273">
        <v>0.6152777777777778</v>
      </c>
      <c r="E6" s="273"/>
      <c r="G6" s="274" t="s">
        <v>352</v>
      </c>
      <c r="H6" s="274"/>
      <c r="I6" s="267" t="s">
        <v>351</v>
      </c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</row>
    <row r="7" spans="2:26" s="36" customFormat="1" ht="45.75" customHeight="1">
      <c r="B7" s="262"/>
      <c r="C7" s="263"/>
      <c r="G7" s="268" t="s">
        <v>350</v>
      </c>
      <c r="H7" s="268"/>
      <c r="I7" s="269" t="s">
        <v>349</v>
      </c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Z7" s="35"/>
    </row>
    <row r="8" spans="2:26" s="36" customFormat="1" ht="42.75" customHeight="1">
      <c r="B8" s="61"/>
      <c r="C8" s="57"/>
      <c r="G8" s="268" t="s">
        <v>348</v>
      </c>
      <c r="H8" s="268"/>
      <c r="I8" s="269" t="s">
        <v>347</v>
      </c>
      <c r="J8" s="269"/>
      <c r="K8" s="269"/>
      <c r="L8" s="269"/>
      <c r="M8" s="269"/>
      <c r="N8" s="269"/>
      <c r="O8" s="269"/>
      <c r="P8" s="269"/>
      <c r="Q8" s="269"/>
      <c r="R8" s="269"/>
      <c r="S8" s="269"/>
      <c r="T8" s="269"/>
      <c r="U8" s="269"/>
      <c r="V8" s="269"/>
      <c r="W8" s="269"/>
      <c r="Z8" s="35"/>
    </row>
    <row r="9" spans="7:15" ht="15.75" customHeight="1">
      <c r="G9" s="36" t="s">
        <v>346</v>
      </c>
      <c r="H9" s="36"/>
      <c r="I9" s="36"/>
      <c r="J9" s="36"/>
      <c r="K9" s="36"/>
      <c r="L9" s="36"/>
      <c r="M9" s="36"/>
      <c r="N9" s="36"/>
      <c r="O9" s="36"/>
    </row>
    <row r="10" spans="4:15" ht="15.75" customHeight="1">
      <c r="D10" s="264">
        <v>0.6173611111111111</v>
      </c>
      <c r="E10" s="270"/>
      <c r="G10" s="36" t="s">
        <v>345</v>
      </c>
      <c r="H10" s="36"/>
      <c r="I10" s="36"/>
      <c r="J10" s="36"/>
      <c r="K10" s="36"/>
      <c r="L10" s="36"/>
      <c r="M10" s="36"/>
      <c r="N10" s="36"/>
      <c r="O10" s="36"/>
    </row>
    <row r="11" ht="18.75" customHeight="1">
      <c r="A11" s="42" t="s">
        <v>344</v>
      </c>
    </row>
    <row r="12" ht="15.75" customHeight="1">
      <c r="A12" s="35" t="s">
        <v>343</v>
      </c>
    </row>
    <row r="13" spans="2:26" s="36" customFormat="1" ht="15.75" customHeight="1">
      <c r="B13" s="262">
        <v>40613</v>
      </c>
      <c r="C13" s="263"/>
      <c r="D13" s="264">
        <v>0.6152777777777778</v>
      </c>
      <c r="E13" s="264"/>
      <c r="F13" s="36" t="s">
        <v>342</v>
      </c>
      <c r="Z13" s="35"/>
    </row>
    <row r="14" spans="2:26" s="36" customFormat="1" ht="15.75" customHeight="1">
      <c r="B14" s="61"/>
      <c r="C14" s="57"/>
      <c r="D14" s="264">
        <v>0.6152777777777778</v>
      </c>
      <c r="E14" s="264"/>
      <c r="F14" s="36" t="s">
        <v>341</v>
      </c>
      <c r="Z14" s="35"/>
    </row>
    <row r="15" spans="2:26" s="36" customFormat="1" ht="15.75" customHeight="1">
      <c r="B15" s="61"/>
      <c r="C15" s="57"/>
      <c r="D15" s="264">
        <v>0.6152777777777778</v>
      </c>
      <c r="E15" s="264"/>
      <c r="F15" s="36" t="s">
        <v>340</v>
      </c>
      <c r="Z15" s="35"/>
    </row>
    <row r="16" ht="15.75" customHeight="1">
      <c r="A16" s="35" t="s">
        <v>339</v>
      </c>
    </row>
    <row r="17" spans="2:26" s="36" customFormat="1" ht="15.75" customHeight="1">
      <c r="B17" s="36" t="s">
        <v>338</v>
      </c>
      <c r="F17" s="60"/>
      <c r="Z17" s="35"/>
    </row>
    <row r="18" s="36" customFormat="1" ht="15.75" customHeight="1">
      <c r="Z18" s="35"/>
    </row>
    <row r="19" spans="1:7" ht="18.75" customHeight="1">
      <c r="A19" s="35" t="s">
        <v>337</v>
      </c>
      <c r="F19" s="60"/>
      <c r="G19" s="35" t="s">
        <v>300</v>
      </c>
    </row>
    <row r="20" spans="2:26" s="36" customFormat="1" ht="15.75" customHeight="1">
      <c r="B20" s="57" t="s">
        <v>336</v>
      </c>
      <c r="C20" s="266">
        <f>'避難の状況'!D14+'避難の状況'!D23+'避難の状況'!D64+'避難の状況'!D76</f>
        <v>232</v>
      </c>
      <c r="D20" s="266"/>
      <c r="E20" s="59" t="s">
        <v>316</v>
      </c>
      <c r="G20" s="266">
        <f>'避難の状況'!E14+'避難の状況'!E23+'避難の状況'!E64+'避難の状況'!E76</f>
        <v>119197</v>
      </c>
      <c r="H20" s="266"/>
      <c r="I20" s="36" t="s">
        <v>308</v>
      </c>
      <c r="J20" s="59" t="s">
        <v>335</v>
      </c>
      <c r="K20" s="58"/>
      <c r="L20" s="58"/>
      <c r="Z20" s="35"/>
    </row>
    <row r="21" spans="2:26" s="36" customFormat="1" ht="15.75" customHeight="1">
      <c r="B21" s="57"/>
      <c r="C21" s="52"/>
      <c r="D21" s="52"/>
      <c r="G21" s="52"/>
      <c r="H21" s="52"/>
      <c r="J21" s="53"/>
      <c r="K21" s="55"/>
      <c r="L21" s="55"/>
      <c r="Z21" s="54"/>
    </row>
    <row r="22" spans="1:26" ht="18.75" customHeight="1">
      <c r="A22" s="35" t="s">
        <v>334</v>
      </c>
      <c r="E22" s="35" t="s">
        <v>300</v>
      </c>
      <c r="Z22" s="54"/>
    </row>
    <row r="23" spans="1:26" ht="15.75" customHeight="1">
      <c r="A23" s="42" t="s">
        <v>333</v>
      </c>
      <c r="Z23" s="54"/>
    </row>
    <row r="24" spans="2:26" s="36" customFormat="1" ht="15.75" customHeight="1">
      <c r="B24" s="36" t="s">
        <v>332</v>
      </c>
      <c r="E24" s="265">
        <f>'被害の状況(人的被害)'!D18</f>
        <v>101</v>
      </c>
      <c r="F24" s="265"/>
      <c r="G24" s="36" t="s">
        <v>308</v>
      </c>
      <c r="H24" s="36" t="s">
        <v>331</v>
      </c>
      <c r="Z24" s="35"/>
    </row>
    <row r="25" spans="2:26" s="36" customFormat="1" ht="15.75" customHeight="1">
      <c r="B25" s="36" t="s">
        <v>330</v>
      </c>
      <c r="E25" s="266">
        <f>'被害の状況(人的被害)'!D30</f>
        <v>208</v>
      </c>
      <c r="F25" s="266"/>
      <c r="G25" s="36" t="s">
        <v>308</v>
      </c>
      <c r="H25" s="36" t="s">
        <v>329</v>
      </c>
      <c r="Z25" s="35"/>
    </row>
    <row r="26" spans="2:26" s="36" customFormat="1" ht="15.75" customHeight="1">
      <c r="B26" s="36" t="s">
        <v>328</v>
      </c>
      <c r="E26" s="265">
        <f>'被害の状況(人的被害)'!D40</f>
        <v>122</v>
      </c>
      <c r="F26" s="265"/>
      <c r="G26" s="36" t="s">
        <v>308</v>
      </c>
      <c r="H26" s="36" t="s">
        <v>327</v>
      </c>
      <c r="I26" s="56"/>
      <c r="Z26" s="35"/>
    </row>
    <row r="27" spans="2:26" s="36" customFormat="1" ht="15.75" customHeight="1">
      <c r="B27" s="36" t="s">
        <v>326</v>
      </c>
      <c r="E27" s="266">
        <f>'被害の状況(人的被害)'!D69</f>
        <v>190</v>
      </c>
      <c r="F27" s="266"/>
      <c r="G27" s="36" t="s">
        <v>308</v>
      </c>
      <c r="H27" s="36" t="s">
        <v>325</v>
      </c>
      <c r="I27" s="56"/>
      <c r="Z27" s="35"/>
    </row>
    <row r="28" spans="1:5" ht="15.75" customHeight="1">
      <c r="A28" s="42" t="s">
        <v>324</v>
      </c>
      <c r="E28" s="35" t="s">
        <v>300</v>
      </c>
    </row>
    <row r="29" spans="2:26" s="36" customFormat="1" ht="15.75" customHeight="1">
      <c r="B29" s="36" t="s">
        <v>323</v>
      </c>
      <c r="E29" s="259">
        <f>'被害の状況(住家被害)'!D29</f>
        <v>705</v>
      </c>
      <c r="F29" s="259"/>
      <c r="G29" s="36" t="s">
        <v>317</v>
      </c>
      <c r="H29" s="260">
        <f>'被害の状況(住家被害)'!E29</f>
        <v>29</v>
      </c>
      <c r="I29" s="260"/>
      <c r="J29" s="36" t="s">
        <v>316</v>
      </c>
      <c r="K29" s="260">
        <f>'被害の状況(住家被害)'!F29</f>
        <v>12</v>
      </c>
      <c r="L29" s="260"/>
      <c r="M29" s="36" t="s">
        <v>308</v>
      </c>
      <c r="O29" s="271" t="s">
        <v>322</v>
      </c>
      <c r="P29" s="271"/>
      <c r="Q29" s="271"/>
      <c r="R29" s="271"/>
      <c r="S29" s="271"/>
      <c r="T29" s="271"/>
      <c r="Z29" s="35"/>
    </row>
    <row r="30" spans="2:26" s="36" customFormat="1" ht="15.75" customHeight="1">
      <c r="B30" s="36" t="s">
        <v>321</v>
      </c>
      <c r="E30" s="259">
        <f>'被害の状況(住家被害)'!D49</f>
        <v>120</v>
      </c>
      <c r="F30" s="259"/>
      <c r="G30" s="36" t="s">
        <v>317</v>
      </c>
      <c r="H30" s="259">
        <f>'被害の状況(住家被害)'!E49</f>
        <v>30</v>
      </c>
      <c r="I30" s="259"/>
      <c r="J30" s="36" t="s">
        <v>316</v>
      </c>
      <c r="K30" s="260">
        <f>'被害の状況(住家被害)'!F49</f>
        <v>5</v>
      </c>
      <c r="L30" s="260"/>
      <c r="M30" s="36" t="s">
        <v>308</v>
      </c>
      <c r="O30" s="271"/>
      <c r="P30" s="271"/>
      <c r="Q30" s="271"/>
      <c r="R30" s="271"/>
      <c r="S30" s="271"/>
      <c r="T30" s="271"/>
      <c r="Z30" s="35"/>
    </row>
    <row r="31" spans="2:26" s="36" customFormat="1" ht="15.75" customHeight="1">
      <c r="B31" s="36" t="s">
        <v>320</v>
      </c>
      <c r="E31" s="259">
        <f>'被害の状況(住家被害)'!D76</f>
        <v>1140</v>
      </c>
      <c r="F31" s="259"/>
      <c r="G31" s="36" t="s">
        <v>317</v>
      </c>
      <c r="H31" s="259">
        <f>'被害の状況(住家被害)'!E76</f>
        <v>457</v>
      </c>
      <c r="I31" s="259"/>
      <c r="J31" s="36" t="s">
        <v>316</v>
      </c>
      <c r="K31" s="260">
        <f>'被害の状況(住家被害)'!F76</f>
        <v>2</v>
      </c>
      <c r="L31" s="260"/>
      <c r="M31" s="36" t="s">
        <v>308</v>
      </c>
      <c r="O31" s="271"/>
      <c r="P31" s="271"/>
      <c r="Q31" s="271"/>
      <c r="R31" s="271"/>
      <c r="S31" s="271"/>
      <c r="T31" s="271"/>
      <c r="Z31" s="35"/>
    </row>
    <row r="32" spans="2:26" s="36" customFormat="1" ht="15.75" customHeight="1">
      <c r="B32" s="36" t="s">
        <v>319</v>
      </c>
      <c r="E32" s="260">
        <f>'被害の状況(住家被害)'!D81</f>
        <v>120</v>
      </c>
      <c r="F32" s="260"/>
      <c r="G32" s="36" t="s">
        <v>317</v>
      </c>
      <c r="H32" s="260">
        <f>'被害の状況(住家被害)'!E81</f>
        <v>0</v>
      </c>
      <c r="I32" s="260"/>
      <c r="J32" s="36" t="s">
        <v>316</v>
      </c>
      <c r="K32" s="260">
        <f>'被害の状況(住家被害)'!F81</f>
        <v>0</v>
      </c>
      <c r="L32" s="260"/>
      <c r="M32" s="36" t="s">
        <v>308</v>
      </c>
      <c r="O32" s="271"/>
      <c r="P32" s="271"/>
      <c r="Q32" s="271"/>
      <c r="R32" s="271"/>
      <c r="S32" s="271"/>
      <c r="T32" s="271"/>
      <c r="Z32" s="35"/>
    </row>
    <row r="33" spans="2:26" s="36" customFormat="1" ht="15.75" customHeight="1">
      <c r="B33" s="36" t="s">
        <v>318</v>
      </c>
      <c r="E33" s="260">
        <f>'被害の状況(住家被害)'!D86</f>
        <v>0</v>
      </c>
      <c r="F33" s="260"/>
      <c r="G33" s="36" t="s">
        <v>317</v>
      </c>
      <c r="H33" s="260">
        <f>'被害の状況(住家被害)'!E86</f>
        <v>0</v>
      </c>
      <c r="I33" s="260"/>
      <c r="J33" s="36" t="s">
        <v>316</v>
      </c>
      <c r="K33" s="260">
        <f>'被害の状況(住家被害)'!F86</f>
        <v>0</v>
      </c>
      <c r="L33" s="260"/>
      <c r="M33" s="36" t="s">
        <v>308</v>
      </c>
      <c r="Z33" s="35"/>
    </row>
    <row r="34" spans="1:5" ht="15.75" customHeight="1">
      <c r="A34" s="42" t="s">
        <v>315</v>
      </c>
      <c r="E34" s="35" t="s">
        <v>300</v>
      </c>
    </row>
    <row r="35" spans="2:26" s="36" customFormat="1" ht="15.75" customHeight="1">
      <c r="B35" s="36" t="s">
        <v>314</v>
      </c>
      <c r="F35" s="53">
        <f>'被害の状況(住家被害)'!D114</f>
        <v>250</v>
      </c>
      <c r="G35" s="36" t="s">
        <v>311</v>
      </c>
      <c r="H35" s="36" t="s">
        <v>313</v>
      </c>
      <c r="Z35" s="35"/>
    </row>
    <row r="36" spans="2:26" s="36" customFormat="1" ht="15.75" customHeight="1">
      <c r="B36" s="36" t="s">
        <v>312</v>
      </c>
      <c r="E36" s="270">
        <f>'被害の状況(住家被害)'!D133</f>
        <v>347</v>
      </c>
      <c r="F36" s="270"/>
      <c r="G36" s="36" t="s">
        <v>311</v>
      </c>
      <c r="Z36" s="54"/>
    </row>
    <row r="37" spans="5:26" s="36" customFormat="1" ht="15.75" customHeight="1">
      <c r="E37" s="53"/>
      <c r="F37" s="53"/>
      <c r="Z37" s="43"/>
    </row>
    <row r="38" spans="1:26" ht="18.75" customHeight="1">
      <c r="A38" s="35" t="s">
        <v>310</v>
      </c>
      <c r="Z38" s="43"/>
    </row>
    <row r="39" spans="2:26" s="36" customFormat="1" ht="15.75" customHeight="1">
      <c r="B39" s="40" t="s">
        <v>309</v>
      </c>
      <c r="C39" s="40"/>
      <c r="D39" s="265">
        <f>700+1400+200+63+5+11+1200+18+8</f>
        <v>3605</v>
      </c>
      <c r="E39" s="265"/>
      <c r="F39" s="36" t="s">
        <v>308</v>
      </c>
      <c r="I39" s="40" t="s">
        <v>307</v>
      </c>
      <c r="J39" s="40"/>
      <c r="K39" s="261">
        <f>260+70+60+70+250+174+10+50+20+100+82+17+25+69</f>
        <v>1257</v>
      </c>
      <c r="L39" s="261"/>
      <c r="M39" s="36" t="s">
        <v>306</v>
      </c>
      <c r="Z39" s="35"/>
    </row>
    <row r="40" spans="2:26" s="36" customFormat="1" ht="15.75" customHeight="1">
      <c r="B40" s="40"/>
      <c r="C40" s="40"/>
      <c r="D40" s="52"/>
      <c r="E40" s="52"/>
      <c r="I40" s="40"/>
      <c r="J40" s="40"/>
      <c r="K40" s="52"/>
      <c r="L40" s="52"/>
      <c r="N40" s="265"/>
      <c r="O40" s="265"/>
      <c r="Z40" s="35"/>
    </row>
    <row r="41" spans="1:26" ht="18.75" customHeight="1">
      <c r="A41" s="35" t="s">
        <v>305</v>
      </c>
      <c r="Z41" s="42"/>
    </row>
    <row r="42" spans="1:26" ht="15.75" customHeight="1">
      <c r="A42" s="35" t="s">
        <v>304</v>
      </c>
      <c r="D42" s="36" t="s">
        <v>303</v>
      </c>
      <c r="Z42" s="42"/>
    </row>
    <row r="43" spans="4:26" ht="15.75" customHeight="1">
      <c r="D43" s="36" t="s">
        <v>302</v>
      </c>
      <c r="Z43" s="42"/>
    </row>
    <row r="44" spans="1:39" ht="15.75" customHeight="1">
      <c r="A44" s="35" t="s">
        <v>301</v>
      </c>
      <c r="E44" s="35" t="s">
        <v>300</v>
      </c>
      <c r="Z44" s="42"/>
      <c r="AA44" s="49"/>
      <c r="AB44" s="49"/>
      <c r="AC44" s="48"/>
      <c r="AD44" s="47"/>
      <c r="AE44" s="51"/>
      <c r="AF44" s="51"/>
      <c r="AG44" s="45"/>
      <c r="AH44" s="44"/>
      <c r="AI44" s="44"/>
      <c r="AJ44" s="44"/>
      <c r="AK44" s="44"/>
      <c r="AL44" s="44"/>
      <c r="AM44" s="44"/>
    </row>
    <row r="45" spans="2:39" ht="15.75" customHeight="1">
      <c r="B45" s="258" t="s">
        <v>299</v>
      </c>
      <c r="C45" s="258"/>
      <c r="D45" s="36" t="s">
        <v>298</v>
      </c>
      <c r="E45" s="36"/>
      <c r="F45" s="36"/>
      <c r="G45" s="36"/>
      <c r="H45" s="36"/>
      <c r="I45" s="36"/>
      <c r="J45" s="36"/>
      <c r="Z45" s="42"/>
      <c r="AA45" s="49"/>
      <c r="AB45" s="49"/>
      <c r="AC45" s="48"/>
      <c r="AD45" s="47"/>
      <c r="AE45" s="51"/>
      <c r="AF45" s="51"/>
      <c r="AG45" s="45"/>
      <c r="AH45" s="44"/>
      <c r="AI45" s="44"/>
      <c r="AJ45" s="44"/>
      <c r="AK45" s="44"/>
      <c r="AL45" s="44"/>
      <c r="AM45" s="44"/>
    </row>
    <row r="46" spans="2:39" ht="15.75" customHeight="1">
      <c r="B46" s="258" t="s">
        <v>297</v>
      </c>
      <c r="C46" s="258"/>
      <c r="D46" s="36" t="s">
        <v>296</v>
      </c>
      <c r="Z46" s="42"/>
      <c r="AA46" s="49"/>
      <c r="AB46" s="49"/>
      <c r="AC46" s="48"/>
      <c r="AD46" s="47"/>
      <c r="AE46" s="51"/>
      <c r="AF46" s="51"/>
      <c r="AG46" s="45"/>
      <c r="AH46" s="44"/>
      <c r="AI46" s="44"/>
      <c r="AJ46" s="44"/>
      <c r="AK46" s="44"/>
      <c r="AL46" s="44"/>
      <c r="AM46" s="44"/>
    </row>
    <row r="47" spans="2:39" ht="15.75" customHeight="1">
      <c r="B47" s="35" t="s">
        <v>295</v>
      </c>
      <c r="D47" s="36" t="s">
        <v>294</v>
      </c>
      <c r="Z47" s="42"/>
      <c r="AA47" s="49"/>
      <c r="AB47" s="49"/>
      <c r="AC47" s="48"/>
      <c r="AD47" s="47"/>
      <c r="AE47" s="51"/>
      <c r="AF47" s="51"/>
      <c r="AG47" s="45"/>
      <c r="AH47" s="44"/>
      <c r="AI47" s="44"/>
      <c r="AJ47" s="44"/>
      <c r="AK47" s="44"/>
      <c r="AL47" s="44"/>
      <c r="AM47" s="44"/>
    </row>
    <row r="48" spans="1:39" s="36" customFormat="1" ht="15.75" customHeight="1">
      <c r="A48" s="35" t="s">
        <v>293</v>
      </c>
      <c r="B48" s="35"/>
      <c r="C48" s="35"/>
      <c r="D48" s="36" t="s">
        <v>292</v>
      </c>
      <c r="E48" s="35"/>
      <c r="F48" s="35"/>
      <c r="G48" s="35"/>
      <c r="H48" s="35"/>
      <c r="I48" s="35"/>
      <c r="Z48" s="42"/>
      <c r="AA48" s="49"/>
      <c r="AB48" s="49"/>
      <c r="AC48" s="48"/>
      <c r="AD48" s="47"/>
      <c r="AE48" s="51"/>
      <c r="AF48" s="51"/>
      <c r="AG48" s="45"/>
      <c r="AH48" s="44"/>
      <c r="AI48" s="44"/>
      <c r="AJ48" s="44"/>
      <c r="AK48" s="44"/>
      <c r="AL48" s="44"/>
      <c r="AM48" s="44"/>
    </row>
    <row r="49" spans="1:39" s="43" customFormat="1" ht="18" customHeight="1">
      <c r="A49" s="35" t="s">
        <v>291</v>
      </c>
      <c r="B49" s="35"/>
      <c r="C49" s="35"/>
      <c r="E49" s="35"/>
      <c r="F49" s="49"/>
      <c r="G49" s="35"/>
      <c r="H49" s="35"/>
      <c r="I49" s="35"/>
      <c r="J49" s="35"/>
      <c r="K49" s="35"/>
      <c r="L49" s="35"/>
      <c r="M49" s="50"/>
      <c r="N49" s="50"/>
      <c r="Z49" s="35"/>
      <c r="AA49" s="49"/>
      <c r="AB49" s="49"/>
      <c r="AC49" s="48"/>
      <c r="AD49" s="47"/>
      <c r="AE49" s="275"/>
      <c r="AF49" s="275"/>
      <c r="AG49" s="45"/>
      <c r="AH49" s="44"/>
      <c r="AI49" s="44"/>
      <c r="AJ49" s="44"/>
      <c r="AK49" s="44"/>
      <c r="AL49" s="44"/>
      <c r="AM49" s="44"/>
    </row>
    <row r="50" spans="1:39" s="43" customFormat="1" ht="18" customHeight="1">
      <c r="A50" s="35"/>
      <c r="B50" s="36" t="s">
        <v>290</v>
      </c>
      <c r="C50" s="35"/>
      <c r="E50" s="35"/>
      <c r="F50" s="49"/>
      <c r="G50" s="35"/>
      <c r="H50" s="35"/>
      <c r="I50" s="35"/>
      <c r="J50" s="35"/>
      <c r="K50" s="35"/>
      <c r="L50" s="35"/>
      <c r="M50" s="50"/>
      <c r="N50" s="50"/>
      <c r="Z50" s="35"/>
      <c r="AA50" s="49"/>
      <c r="AB50" s="49"/>
      <c r="AC50" s="48"/>
      <c r="AD50" s="47"/>
      <c r="AE50" s="46"/>
      <c r="AF50" s="46"/>
      <c r="AG50" s="45"/>
      <c r="AH50" s="44"/>
      <c r="AI50" s="44"/>
      <c r="AJ50" s="44"/>
      <c r="AK50" s="44"/>
      <c r="AL50" s="44"/>
      <c r="AM50" s="44"/>
    </row>
    <row r="51" spans="1:39" s="43" customFormat="1" ht="18" customHeight="1">
      <c r="A51" s="35"/>
      <c r="B51" s="36" t="s">
        <v>289</v>
      </c>
      <c r="C51" s="35"/>
      <c r="E51" s="35"/>
      <c r="F51" s="49"/>
      <c r="G51" s="35"/>
      <c r="H51" s="35"/>
      <c r="I51" s="35"/>
      <c r="J51" s="35"/>
      <c r="K51" s="35"/>
      <c r="L51" s="35"/>
      <c r="M51" s="50"/>
      <c r="N51" s="50"/>
      <c r="Z51" s="35"/>
      <c r="AA51" s="49"/>
      <c r="AB51" s="49"/>
      <c r="AC51" s="48"/>
      <c r="AD51" s="47"/>
      <c r="AE51" s="46"/>
      <c r="AF51" s="46"/>
      <c r="AG51" s="45"/>
      <c r="AH51" s="44"/>
      <c r="AI51" s="44"/>
      <c r="AJ51" s="44"/>
      <c r="AK51" s="44"/>
      <c r="AL51" s="44"/>
      <c r="AM51" s="44"/>
    </row>
    <row r="52" spans="2:12" ht="18" customHeight="1">
      <c r="B52" s="36" t="s">
        <v>288</v>
      </c>
      <c r="C52" s="42"/>
      <c r="E52" s="41"/>
      <c r="F52" s="41"/>
      <c r="G52" s="40"/>
      <c r="H52" s="40"/>
      <c r="I52" s="40"/>
      <c r="J52" s="40"/>
      <c r="K52" s="39"/>
      <c r="L52" s="38"/>
    </row>
    <row r="53" ht="18" customHeight="1">
      <c r="B53" s="37" t="s">
        <v>287</v>
      </c>
    </row>
    <row r="54" ht="18" customHeight="1">
      <c r="B54" s="36" t="s">
        <v>286</v>
      </c>
    </row>
    <row r="55" ht="18" customHeight="1">
      <c r="B55" s="36" t="s">
        <v>285</v>
      </c>
    </row>
  </sheetData>
  <sheetProtection/>
  <mergeCells count="44">
    <mergeCell ref="AE49:AF49"/>
    <mergeCell ref="D15:E15"/>
    <mergeCell ref="E29:F29"/>
    <mergeCell ref="N40:O40"/>
    <mergeCell ref="K33:L33"/>
    <mergeCell ref="E30:F30"/>
    <mergeCell ref="E33:F33"/>
    <mergeCell ref="E36:F36"/>
    <mergeCell ref="A1:W1"/>
    <mergeCell ref="B6:C6"/>
    <mergeCell ref="E24:F24"/>
    <mergeCell ref="E25:F25"/>
    <mergeCell ref="D6:E6"/>
    <mergeCell ref="B7:C7"/>
    <mergeCell ref="G8:H8"/>
    <mergeCell ref="I8:W8"/>
    <mergeCell ref="G20:H20"/>
    <mergeCell ref="G6:H6"/>
    <mergeCell ref="I6:W6"/>
    <mergeCell ref="G7:H7"/>
    <mergeCell ref="I7:W7"/>
    <mergeCell ref="D10:E10"/>
    <mergeCell ref="K29:L29"/>
    <mergeCell ref="O29:T32"/>
    <mergeCell ref="H29:I29"/>
    <mergeCell ref="B46:C46"/>
    <mergeCell ref="B13:C13"/>
    <mergeCell ref="D13:E13"/>
    <mergeCell ref="D14:E14"/>
    <mergeCell ref="E26:F26"/>
    <mergeCell ref="E27:F27"/>
    <mergeCell ref="D39:E39"/>
    <mergeCell ref="E32:F32"/>
    <mergeCell ref="E31:F31"/>
    <mergeCell ref="C20:D20"/>
    <mergeCell ref="B45:C45"/>
    <mergeCell ref="H31:I31"/>
    <mergeCell ref="K30:L30"/>
    <mergeCell ref="K32:L32"/>
    <mergeCell ref="H33:I33"/>
    <mergeCell ref="H30:I30"/>
    <mergeCell ref="H32:I32"/>
    <mergeCell ref="K39:L39"/>
    <mergeCell ref="K31:L31"/>
  </mergeCells>
  <printOptions/>
  <pageMargins left="0.7874015748031497" right="0.3937007874015748" top="0.5905511811023623" bottom="0.3937007874015748" header="0.5118110236220472" footer="0.5118110236220472"/>
  <pageSetup fitToHeight="1" fitToWidth="1" horizontalDpi="600" verticalDpi="600" orientation="portrait" paperSize="9" scale="87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zoomScale="75" zoomScaleNormal="75" zoomScalePageLayoutView="0" workbookViewId="0" topLeftCell="A1">
      <pane ySplit="8" topLeftCell="A28" activePane="bottomLeft" state="frozen"/>
      <selection pane="topLeft" activeCell="Q13" sqref="Q13"/>
      <selection pane="bottomLeft" activeCell="Q13" sqref="Q13"/>
    </sheetView>
  </sheetViews>
  <sheetFormatPr defaultColWidth="9.140625" defaultRowHeight="15"/>
  <cols>
    <col min="1" max="1" width="4.57421875" style="64" customWidth="1"/>
    <col min="2" max="2" width="10.57421875" style="65" customWidth="1"/>
    <col min="3" max="3" width="14.57421875" style="64" customWidth="1"/>
    <col min="4" max="4" width="9.57421875" style="64" customWidth="1"/>
    <col min="5" max="5" width="14.57421875" style="64" customWidth="1"/>
    <col min="6" max="6" width="9.57421875" style="64" customWidth="1"/>
    <col min="7" max="7" width="14.57421875" style="64" customWidth="1"/>
    <col min="8" max="8" width="9.57421875" style="64" customWidth="1"/>
    <col min="9" max="9" width="14.57421875" style="64" customWidth="1"/>
    <col min="10" max="10" width="9.57421875" style="64" customWidth="1"/>
    <col min="11" max="16384" width="9.00390625" style="64" customWidth="1"/>
  </cols>
  <sheetData>
    <row r="1" spans="1:10" ht="17.25">
      <c r="A1" s="64" t="s">
        <v>410</v>
      </c>
      <c r="J1" s="78"/>
    </row>
    <row r="3" spans="1:10" ht="13.5">
      <c r="A3" s="73" t="s">
        <v>404</v>
      </c>
      <c r="B3" s="66" t="s">
        <v>409</v>
      </c>
      <c r="C3" s="276" t="s">
        <v>408</v>
      </c>
      <c r="D3" s="276"/>
      <c r="E3" s="276"/>
      <c r="F3" s="276"/>
      <c r="G3" s="276" t="s">
        <v>407</v>
      </c>
      <c r="H3" s="276"/>
      <c r="I3" s="276"/>
      <c r="J3" s="276"/>
    </row>
    <row r="4" spans="1:10" ht="13.5">
      <c r="A4" s="277">
        <v>1</v>
      </c>
      <c r="B4" s="279" t="s">
        <v>406</v>
      </c>
      <c r="C4" s="276" t="s">
        <v>400</v>
      </c>
      <c r="D4" s="276"/>
      <c r="E4" s="276" t="s">
        <v>399</v>
      </c>
      <c r="F4" s="276"/>
      <c r="G4" s="276" t="s">
        <v>400</v>
      </c>
      <c r="H4" s="276"/>
      <c r="I4" s="276" t="s">
        <v>399</v>
      </c>
      <c r="J4" s="276"/>
    </row>
    <row r="5" spans="1:10" ht="13.5">
      <c r="A5" s="278"/>
      <c r="B5" s="279"/>
      <c r="C5" s="77" t="s">
        <v>359</v>
      </c>
      <c r="D5" s="70" t="s">
        <v>405</v>
      </c>
      <c r="E5" s="76"/>
      <c r="F5" s="75"/>
      <c r="G5" s="77" t="s">
        <v>359</v>
      </c>
      <c r="H5" s="70" t="s">
        <v>405</v>
      </c>
      <c r="I5" s="76"/>
      <c r="J5" s="75"/>
    </row>
    <row r="7" spans="1:10" ht="13.5">
      <c r="A7" s="280" t="s">
        <v>404</v>
      </c>
      <c r="B7" s="279" t="s">
        <v>403</v>
      </c>
      <c r="C7" s="276" t="s">
        <v>402</v>
      </c>
      <c r="D7" s="276"/>
      <c r="E7" s="276"/>
      <c r="F7" s="276"/>
      <c r="G7" s="276" t="s">
        <v>401</v>
      </c>
      <c r="H7" s="276"/>
      <c r="I7" s="276"/>
      <c r="J7" s="276"/>
    </row>
    <row r="8" spans="1:10" ht="14.25" thickBot="1">
      <c r="A8" s="281"/>
      <c r="B8" s="282"/>
      <c r="C8" s="283" t="s">
        <v>400</v>
      </c>
      <c r="D8" s="283"/>
      <c r="E8" s="283" t="s">
        <v>399</v>
      </c>
      <c r="F8" s="283"/>
      <c r="G8" s="283" t="s">
        <v>400</v>
      </c>
      <c r="H8" s="283"/>
      <c r="I8" s="283" t="s">
        <v>399</v>
      </c>
      <c r="J8" s="283"/>
    </row>
    <row r="9" spans="1:10" ht="14.25" thickTop="1">
      <c r="A9" s="72">
        <v>18</v>
      </c>
      <c r="B9" s="71" t="s">
        <v>398</v>
      </c>
      <c r="C9" s="69" t="s">
        <v>359</v>
      </c>
      <c r="D9" s="70" t="s">
        <v>365</v>
      </c>
      <c r="E9" s="69"/>
      <c r="F9" s="68"/>
      <c r="G9" s="69"/>
      <c r="H9" s="68"/>
      <c r="I9" s="69"/>
      <c r="J9" s="68"/>
    </row>
    <row r="10" spans="1:10" ht="13.5">
      <c r="A10" s="72">
        <v>18</v>
      </c>
      <c r="B10" s="71" t="s">
        <v>397</v>
      </c>
      <c r="C10" s="69" t="s">
        <v>359</v>
      </c>
      <c r="D10" s="70" t="s">
        <v>396</v>
      </c>
      <c r="E10" s="69"/>
      <c r="F10" s="68"/>
      <c r="G10" s="69"/>
      <c r="H10" s="68"/>
      <c r="I10" s="69"/>
      <c r="J10" s="68"/>
    </row>
    <row r="11" spans="1:10" ht="13.5">
      <c r="A11" s="72">
        <v>18</v>
      </c>
      <c r="B11" s="71" t="s">
        <v>395</v>
      </c>
      <c r="C11" s="69" t="s">
        <v>359</v>
      </c>
      <c r="D11" s="70" t="s">
        <v>394</v>
      </c>
      <c r="E11" s="69"/>
      <c r="F11" s="68"/>
      <c r="G11" s="69"/>
      <c r="H11" s="68"/>
      <c r="I11" s="69"/>
      <c r="J11" s="68"/>
    </row>
    <row r="12" spans="1:10" ht="13.5">
      <c r="A12" s="72">
        <v>18</v>
      </c>
      <c r="B12" s="71" t="s">
        <v>393</v>
      </c>
      <c r="C12" s="69" t="s">
        <v>359</v>
      </c>
      <c r="D12" s="70" t="s">
        <v>392</v>
      </c>
      <c r="E12" s="69"/>
      <c r="F12" s="68"/>
      <c r="G12" s="69"/>
      <c r="H12" s="68"/>
      <c r="I12" s="69"/>
      <c r="J12" s="68"/>
    </row>
    <row r="13" spans="1:10" ht="13.5">
      <c r="A13" s="72">
        <v>18</v>
      </c>
      <c r="B13" s="71" t="s">
        <v>391</v>
      </c>
      <c r="C13" s="69" t="s">
        <v>359</v>
      </c>
      <c r="D13" s="70" t="s">
        <v>365</v>
      </c>
      <c r="E13" s="69"/>
      <c r="F13" s="68"/>
      <c r="G13" s="69"/>
      <c r="H13" s="68"/>
      <c r="I13" s="69"/>
      <c r="J13" s="68"/>
    </row>
    <row r="14" spans="1:10" ht="13.5">
      <c r="A14" s="72">
        <v>18</v>
      </c>
      <c r="B14" s="71" t="s">
        <v>390</v>
      </c>
      <c r="C14" s="69" t="s">
        <v>359</v>
      </c>
      <c r="D14" s="70" t="s">
        <v>361</v>
      </c>
      <c r="E14" s="69"/>
      <c r="F14" s="68"/>
      <c r="G14" s="69"/>
      <c r="H14" s="68"/>
      <c r="I14" s="69"/>
      <c r="J14" s="68"/>
    </row>
    <row r="15" spans="1:10" ht="13.5">
      <c r="A15" s="72">
        <v>18</v>
      </c>
      <c r="B15" s="71" t="s">
        <v>389</v>
      </c>
      <c r="C15" s="69" t="s">
        <v>359</v>
      </c>
      <c r="D15" s="70" t="s">
        <v>365</v>
      </c>
      <c r="E15" s="69"/>
      <c r="F15" s="68"/>
      <c r="G15" s="69"/>
      <c r="H15" s="68"/>
      <c r="I15" s="69"/>
      <c r="J15" s="68"/>
    </row>
    <row r="16" spans="1:10" ht="13.5">
      <c r="A16" s="72">
        <v>18</v>
      </c>
      <c r="B16" s="71" t="s">
        <v>388</v>
      </c>
      <c r="C16" s="69" t="s">
        <v>359</v>
      </c>
      <c r="D16" s="70" t="s">
        <v>387</v>
      </c>
      <c r="E16" s="69"/>
      <c r="F16" s="68"/>
      <c r="G16" s="69"/>
      <c r="H16" s="68"/>
      <c r="I16" s="69"/>
      <c r="J16" s="68"/>
    </row>
    <row r="17" spans="1:10" ht="13.5">
      <c r="A17" s="72">
        <v>19</v>
      </c>
      <c r="B17" s="71" t="s">
        <v>386</v>
      </c>
      <c r="C17" s="69" t="s">
        <v>359</v>
      </c>
      <c r="D17" s="70"/>
      <c r="E17" s="69"/>
      <c r="F17" s="68"/>
      <c r="G17" s="69"/>
      <c r="H17" s="68"/>
      <c r="I17" s="69"/>
      <c r="J17" s="68"/>
    </row>
    <row r="18" spans="1:10" ht="13.5">
      <c r="A18" s="72">
        <v>19</v>
      </c>
      <c r="B18" s="71" t="s">
        <v>385</v>
      </c>
      <c r="C18" s="69" t="s">
        <v>359</v>
      </c>
      <c r="D18" s="70"/>
      <c r="E18" s="69"/>
      <c r="F18" s="68"/>
      <c r="G18" s="69"/>
      <c r="H18" s="68"/>
      <c r="I18" s="69"/>
      <c r="J18" s="68"/>
    </row>
    <row r="19" spans="1:10" ht="13.5">
      <c r="A19" s="72">
        <v>19</v>
      </c>
      <c r="B19" s="71" t="s">
        <v>384</v>
      </c>
      <c r="C19" s="69" t="s">
        <v>359</v>
      </c>
      <c r="D19" s="70"/>
      <c r="E19" s="69"/>
      <c r="F19" s="68"/>
      <c r="G19" s="69"/>
      <c r="H19" s="68"/>
      <c r="I19" s="69"/>
      <c r="J19" s="68"/>
    </row>
    <row r="20" spans="1:10" ht="13.5">
      <c r="A20" s="72">
        <v>19</v>
      </c>
      <c r="B20" s="71" t="s">
        <v>383</v>
      </c>
      <c r="C20" s="69" t="s">
        <v>359</v>
      </c>
      <c r="D20" s="70"/>
      <c r="E20" s="69"/>
      <c r="F20" s="68"/>
      <c r="G20" s="69"/>
      <c r="H20" s="68"/>
      <c r="I20" s="69"/>
      <c r="J20" s="68"/>
    </row>
    <row r="21" spans="1:10" ht="13.5">
      <c r="A21" s="72">
        <v>19</v>
      </c>
      <c r="B21" s="71" t="s">
        <v>382</v>
      </c>
      <c r="C21" s="69" t="s">
        <v>359</v>
      </c>
      <c r="D21" s="70"/>
      <c r="E21" s="69"/>
      <c r="F21" s="68"/>
      <c r="G21" s="69"/>
      <c r="H21" s="68"/>
      <c r="I21" s="69"/>
      <c r="J21" s="68"/>
    </row>
    <row r="22" spans="1:10" ht="13.5">
      <c r="A22" s="72">
        <v>19</v>
      </c>
      <c r="B22" s="71" t="s">
        <v>381</v>
      </c>
      <c r="C22" s="69" t="s">
        <v>359</v>
      </c>
      <c r="D22" s="70"/>
      <c r="E22" s="69"/>
      <c r="F22" s="68"/>
      <c r="G22" s="69"/>
      <c r="H22" s="68"/>
      <c r="I22" s="69"/>
      <c r="J22" s="68"/>
    </row>
    <row r="23" spans="1:10" ht="13.5">
      <c r="A23" s="72">
        <v>19</v>
      </c>
      <c r="B23" s="71" t="s">
        <v>380</v>
      </c>
      <c r="C23" s="69" t="s">
        <v>359</v>
      </c>
      <c r="D23" s="70"/>
      <c r="E23" s="69"/>
      <c r="F23" s="68"/>
      <c r="G23" s="69"/>
      <c r="H23" s="68"/>
      <c r="I23" s="69"/>
      <c r="J23" s="68"/>
    </row>
    <row r="24" spans="1:10" ht="13.5">
      <c r="A24" s="72">
        <v>19</v>
      </c>
      <c r="B24" s="71" t="s">
        <v>379</v>
      </c>
      <c r="C24" s="69" t="s">
        <v>359</v>
      </c>
      <c r="D24" s="70"/>
      <c r="E24" s="69"/>
      <c r="F24" s="68"/>
      <c r="G24" s="69"/>
      <c r="H24" s="68"/>
      <c r="I24" s="69"/>
      <c r="J24" s="68"/>
    </row>
    <row r="25" spans="1:10" ht="13.5">
      <c r="A25" s="72">
        <v>19</v>
      </c>
      <c r="B25" s="71" t="s">
        <v>378</v>
      </c>
      <c r="C25" s="69" t="s">
        <v>359</v>
      </c>
      <c r="D25" s="70"/>
      <c r="E25" s="69"/>
      <c r="F25" s="68"/>
      <c r="G25" s="69"/>
      <c r="H25" s="68"/>
      <c r="I25" s="69"/>
      <c r="J25" s="68"/>
    </row>
    <row r="26" spans="1:10" ht="13.5">
      <c r="A26" s="72">
        <v>19</v>
      </c>
      <c r="B26" s="71" t="s">
        <v>377</v>
      </c>
      <c r="C26" s="69" t="s">
        <v>359</v>
      </c>
      <c r="D26" s="70"/>
      <c r="E26" s="69"/>
      <c r="F26" s="68"/>
      <c r="G26" s="69"/>
      <c r="H26" s="68"/>
      <c r="I26" s="69"/>
      <c r="J26" s="68"/>
    </row>
    <row r="27" spans="1:10" ht="13.5">
      <c r="A27" s="72">
        <v>20</v>
      </c>
      <c r="B27" s="71" t="s">
        <v>376</v>
      </c>
      <c r="C27" s="69" t="s">
        <v>359</v>
      </c>
      <c r="D27" s="70"/>
      <c r="E27" s="69"/>
      <c r="F27" s="68"/>
      <c r="G27" s="69"/>
      <c r="H27" s="68"/>
      <c r="I27" s="69"/>
      <c r="J27" s="68"/>
    </row>
    <row r="28" spans="1:10" ht="13.5">
      <c r="A28" s="72">
        <v>20</v>
      </c>
      <c r="B28" s="71" t="s">
        <v>375</v>
      </c>
      <c r="C28" s="69" t="s">
        <v>359</v>
      </c>
      <c r="D28" s="70" t="s">
        <v>363</v>
      </c>
      <c r="E28" s="69"/>
      <c r="F28" s="68"/>
      <c r="G28" s="69"/>
      <c r="H28" s="68"/>
      <c r="I28" s="69"/>
      <c r="J28" s="68"/>
    </row>
    <row r="29" spans="1:10" ht="13.5">
      <c r="A29" s="72">
        <v>20</v>
      </c>
      <c r="B29" s="71" t="s">
        <v>374</v>
      </c>
      <c r="C29" s="69" t="s">
        <v>359</v>
      </c>
      <c r="D29" s="70" t="s">
        <v>365</v>
      </c>
      <c r="E29" s="69"/>
      <c r="F29" s="68"/>
      <c r="G29" s="69"/>
      <c r="H29" s="68"/>
      <c r="I29" s="69"/>
      <c r="J29" s="68"/>
    </row>
    <row r="30" spans="1:10" ht="13.5">
      <c r="A30" s="72">
        <v>20</v>
      </c>
      <c r="B30" s="71" t="s">
        <v>373</v>
      </c>
      <c r="C30" s="69" t="s">
        <v>359</v>
      </c>
      <c r="D30" s="70" t="s">
        <v>365</v>
      </c>
      <c r="E30" s="69"/>
      <c r="F30" s="68"/>
      <c r="G30" s="69"/>
      <c r="H30" s="68"/>
      <c r="I30" s="69"/>
      <c r="J30" s="68"/>
    </row>
    <row r="31" spans="1:10" ht="13.5">
      <c r="A31" s="72">
        <v>20</v>
      </c>
      <c r="B31" s="71" t="s">
        <v>372</v>
      </c>
      <c r="C31" s="69" t="s">
        <v>359</v>
      </c>
      <c r="D31" s="70" t="s">
        <v>371</v>
      </c>
      <c r="E31" s="69"/>
      <c r="F31" s="68"/>
      <c r="G31" s="69"/>
      <c r="H31" s="68"/>
      <c r="I31" s="69"/>
      <c r="J31" s="68"/>
    </row>
    <row r="32" spans="1:10" ht="13.5">
      <c r="A32" s="72">
        <v>20</v>
      </c>
      <c r="B32" s="71" t="s">
        <v>370</v>
      </c>
      <c r="C32" s="69" t="s">
        <v>359</v>
      </c>
      <c r="D32" s="70" t="s">
        <v>365</v>
      </c>
      <c r="E32" s="69"/>
      <c r="F32" s="68"/>
      <c r="G32" s="69"/>
      <c r="H32" s="68"/>
      <c r="I32" s="69"/>
      <c r="J32" s="68"/>
    </row>
    <row r="33" spans="1:10" ht="13.5">
      <c r="A33" s="72">
        <v>20</v>
      </c>
      <c r="B33" s="71" t="s">
        <v>369</v>
      </c>
      <c r="C33" s="69" t="s">
        <v>359</v>
      </c>
      <c r="D33" s="70" t="s">
        <v>368</v>
      </c>
      <c r="E33" s="69"/>
      <c r="F33" s="68"/>
      <c r="G33" s="69"/>
      <c r="H33" s="68"/>
      <c r="I33" s="69"/>
      <c r="J33" s="68"/>
    </row>
    <row r="34" spans="1:10" ht="13.5">
      <c r="A34" s="72">
        <v>20</v>
      </c>
      <c r="B34" s="71" t="s">
        <v>367</v>
      </c>
      <c r="C34" s="69" t="s">
        <v>359</v>
      </c>
      <c r="D34" s="70" t="s">
        <v>365</v>
      </c>
      <c r="E34" s="69"/>
      <c r="F34" s="68"/>
      <c r="G34" s="69"/>
      <c r="H34" s="68"/>
      <c r="I34" s="69"/>
      <c r="J34" s="68"/>
    </row>
    <row r="35" spans="1:10" ht="13.5">
      <c r="A35" s="72">
        <v>20</v>
      </c>
      <c r="B35" s="71" t="s">
        <v>366</v>
      </c>
      <c r="C35" s="69" t="s">
        <v>359</v>
      </c>
      <c r="D35" s="70" t="s">
        <v>365</v>
      </c>
      <c r="E35" s="69"/>
      <c r="F35" s="68"/>
      <c r="G35" s="69"/>
      <c r="H35" s="68"/>
      <c r="I35" s="69"/>
      <c r="J35" s="68"/>
    </row>
    <row r="36" spans="1:10" ht="13.5">
      <c r="A36" s="72">
        <v>20</v>
      </c>
      <c r="B36" s="71" t="s">
        <v>364</v>
      </c>
      <c r="C36" s="69" t="s">
        <v>359</v>
      </c>
      <c r="D36" s="70" t="s">
        <v>363</v>
      </c>
      <c r="E36" s="69"/>
      <c r="F36" s="68"/>
      <c r="G36" s="69"/>
      <c r="H36" s="68"/>
      <c r="I36" s="69"/>
      <c r="J36" s="68"/>
    </row>
    <row r="37" spans="1:10" ht="13.5">
      <c r="A37" s="72">
        <v>20</v>
      </c>
      <c r="B37" s="71" t="s">
        <v>362</v>
      </c>
      <c r="C37" s="69" t="s">
        <v>359</v>
      </c>
      <c r="D37" s="70" t="s">
        <v>361</v>
      </c>
      <c r="E37" s="69"/>
      <c r="F37" s="68"/>
      <c r="G37" s="69"/>
      <c r="H37" s="68"/>
      <c r="I37" s="69"/>
      <c r="J37" s="68"/>
    </row>
    <row r="38" spans="1:10" ht="13.5">
      <c r="A38" s="72">
        <v>20</v>
      </c>
      <c r="B38" s="71" t="s">
        <v>360</v>
      </c>
      <c r="C38" s="69" t="s">
        <v>359</v>
      </c>
      <c r="D38" s="70" t="s">
        <v>358</v>
      </c>
      <c r="E38" s="69"/>
      <c r="F38" s="68"/>
      <c r="G38" s="69"/>
      <c r="H38" s="68"/>
      <c r="I38" s="69"/>
      <c r="J38" s="68"/>
    </row>
    <row r="39" spans="1:10" ht="13.5">
      <c r="A39" s="72"/>
      <c r="B39" s="71"/>
      <c r="C39" s="69"/>
      <c r="D39" s="70"/>
      <c r="E39" s="69"/>
      <c r="F39" s="68"/>
      <c r="G39" s="69"/>
      <c r="H39" s="68"/>
      <c r="I39" s="69"/>
      <c r="J39" s="68"/>
    </row>
    <row r="40" spans="1:10" ht="13.5">
      <c r="A40" s="72"/>
      <c r="B40" s="71"/>
      <c r="C40" s="69"/>
      <c r="D40" s="70"/>
      <c r="E40" s="69"/>
      <c r="F40" s="68"/>
      <c r="G40" s="69"/>
      <c r="H40" s="68"/>
      <c r="I40" s="69"/>
      <c r="J40" s="68"/>
    </row>
    <row r="41" spans="1:10" ht="13.5">
      <c r="A41" s="72"/>
      <c r="B41" s="71"/>
      <c r="C41" s="69"/>
      <c r="D41" s="70"/>
      <c r="E41" s="69"/>
      <c r="F41" s="68"/>
      <c r="G41" s="69"/>
      <c r="H41" s="68"/>
      <c r="I41" s="69"/>
      <c r="J41" s="68"/>
    </row>
    <row r="42" spans="1:10" ht="13.5">
      <c r="A42" s="72"/>
      <c r="B42" s="71"/>
      <c r="C42" s="69"/>
      <c r="D42" s="70"/>
      <c r="E42" s="69"/>
      <c r="F42" s="68"/>
      <c r="G42" s="69"/>
      <c r="H42" s="68"/>
      <c r="I42" s="69"/>
      <c r="J42" s="68"/>
    </row>
    <row r="43" spans="1:10" ht="13.5">
      <c r="A43" s="72"/>
      <c r="B43" s="71"/>
      <c r="C43" s="69"/>
      <c r="D43" s="70"/>
      <c r="E43" s="69"/>
      <c r="F43" s="68"/>
      <c r="G43" s="69"/>
      <c r="H43" s="68"/>
      <c r="I43" s="69"/>
      <c r="J43" s="68"/>
    </row>
    <row r="44" spans="1:10" ht="13.5">
      <c r="A44" s="67"/>
      <c r="B44" s="66" t="s">
        <v>357</v>
      </c>
      <c r="C44" s="284">
        <f>COUNTA(C9:C43)</f>
        <v>30</v>
      </c>
      <c r="D44" s="284"/>
      <c r="E44" s="284">
        <f>COUNTA(E9:E43)</f>
        <v>0</v>
      </c>
      <c r="F44" s="284"/>
      <c r="G44" s="284">
        <f>COUNTA(G9:G43)</f>
        <v>0</v>
      </c>
      <c r="H44" s="284"/>
      <c r="I44" s="284">
        <f>COUNTA(I9:I43)</f>
        <v>0</v>
      </c>
      <c r="J44" s="284"/>
    </row>
  </sheetData>
  <sheetProtection/>
  <mergeCells count="20">
    <mergeCell ref="C44:D44"/>
    <mergeCell ref="E44:F44"/>
    <mergeCell ref="G44:H44"/>
    <mergeCell ref="I44:J44"/>
    <mergeCell ref="A7:A8"/>
    <mergeCell ref="B7:B8"/>
    <mergeCell ref="C7:F7"/>
    <mergeCell ref="G7:J7"/>
    <mergeCell ref="C8:D8"/>
    <mergeCell ref="E8:F8"/>
    <mergeCell ref="G8:H8"/>
    <mergeCell ref="I8:J8"/>
    <mergeCell ref="C3:F3"/>
    <mergeCell ref="G3:J3"/>
    <mergeCell ref="G4:H4"/>
    <mergeCell ref="I4:J4"/>
    <mergeCell ref="A4:A5"/>
    <mergeCell ref="B4:B5"/>
    <mergeCell ref="C4:D4"/>
    <mergeCell ref="E4:F4"/>
  </mergeCells>
  <printOptions/>
  <pageMargins left="0.787" right="0.787" top="0.984" bottom="0.984" header="0.512" footer="0.512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zoomScalePageLayoutView="0" workbookViewId="0" topLeftCell="A1">
      <selection activeCell="Q13" sqref="Q13"/>
    </sheetView>
  </sheetViews>
  <sheetFormatPr defaultColWidth="9.140625" defaultRowHeight="15"/>
  <cols>
    <col min="1" max="1" width="9.00390625" style="79" customWidth="1"/>
    <col min="2" max="3" width="10.8515625" style="79" customWidth="1"/>
    <col min="4" max="4" width="9.00390625" style="79" customWidth="1"/>
    <col min="5" max="5" width="9.00390625" style="80" customWidth="1"/>
    <col min="6" max="6" width="21.57421875" style="79" customWidth="1"/>
    <col min="7" max="16384" width="9.00390625" style="79" customWidth="1"/>
  </cols>
  <sheetData>
    <row r="1" ht="13.5">
      <c r="A1" s="64" t="s">
        <v>484</v>
      </c>
    </row>
    <row r="2" ht="14.25" thickBot="1"/>
    <row r="3" spans="1:6" ht="13.5">
      <c r="A3" s="296" t="s">
        <v>431</v>
      </c>
      <c r="B3" s="287" t="s">
        <v>403</v>
      </c>
      <c r="C3" s="287" t="s">
        <v>430</v>
      </c>
      <c r="D3" s="285" t="s">
        <v>429</v>
      </c>
      <c r="E3" s="294" t="s">
        <v>428</v>
      </c>
      <c r="F3" s="289" t="s">
        <v>427</v>
      </c>
    </row>
    <row r="4" spans="1:6" ht="13.5">
      <c r="A4" s="297"/>
      <c r="B4" s="288"/>
      <c r="C4" s="288"/>
      <c r="D4" s="286"/>
      <c r="E4" s="295"/>
      <c r="F4" s="290"/>
    </row>
    <row r="5" spans="1:6" ht="13.5">
      <c r="A5" s="291" t="s">
        <v>483</v>
      </c>
      <c r="B5" s="73" t="s">
        <v>482</v>
      </c>
      <c r="C5" s="73" t="s">
        <v>481</v>
      </c>
      <c r="D5" s="120"/>
      <c r="E5" s="107">
        <v>7243</v>
      </c>
      <c r="F5" s="106"/>
    </row>
    <row r="6" spans="1:6" ht="13.5">
      <c r="A6" s="292"/>
      <c r="B6" s="73" t="s">
        <v>480</v>
      </c>
      <c r="C6" s="66" t="s">
        <v>479</v>
      </c>
      <c r="D6" s="97"/>
      <c r="E6" s="107">
        <v>11363</v>
      </c>
      <c r="F6" s="93" t="s">
        <v>478</v>
      </c>
    </row>
    <row r="7" spans="1:6" ht="13.5">
      <c r="A7" s="292"/>
      <c r="B7" s="73" t="s">
        <v>461</v>
      </c>
      <c r="C7" s="96"/>
      <c r="D7" s="97">
        <v>80</v>
      </c>
      <c r="E7" s="94" t="s">
        <v>477</v>
      </c>
      <c r="F7" s="93"/>
    </row>
    <row r="8" spans="1:6" ht="13.5">
      <c r="A8" s="292"/>
      <c r="B8" s="117" t="s">
        <v>414</v>
      </c>
      <c r="C8" s="71" t="s">
        <v>476</v>
      </c>
      <c r="D8" s="116"/>
      <c r="E8" s="121">
        <v>14808</v>
      </c>
      <c r="F8" s="88" t="s">
        <v>475</v>
      </c>
    </row>
    <row r="9" spans="1:6" ht="13.5">
      <c r="A9" s="292"/>
      <c r="B9" s="73" t="s">
        <v>422</v>
      </c>
      <c r="C9" s="96" t="s">
        <v>474</v>
      </c>
      <c r="D9" s="97"/>
      <c r="E9" s="94">
        <v>17793</v>
      </c>
      <c r="F9" s="93"/>
    </row>
    <row r="10" spans="1:6" ht="13.5">
      <c r="A10" s="292"/>
      <c r="B10" s="73" t="s">
        <v>418</v>
      </c>
      <c r="C10" s="96" t="s">
        <v>473</v>
      </c>
      <c r="D10" s="97"/>
      <c r="E10" s="94">
        <v>7800</v>
      </c>
      <c r="F10" s="93"/>
    </row>
    <row r="11" spans="1:6" ht="13.5">
      <c r="A11" s="292"/>
      <c r="B11" s="73" t="s">
        <v>414</v>
      </c>
      <c r="C11" s="96" t="s">
        <v>472</v>
      </c>
      <c r="D11" s="97"/>
      <c r="E11" s="94">
        <v>1026</v>
      </c>
      <c r="F11" s="93" t="s">
        <v>471</v>
      </c>
    </row>
    <row r="12" spans="1:6" ht="13.5">
      <c r="A12" s="292"/>
      <c r="B12" s="73" t="s">
        <v>456</v>
      </c>
      <c r="C12" s="96"/>
      <c r="D12" s="97">
        <v>9</v>
      </c>
      <c r="E12" s="94"/>
      <c r="F12" s="93"/>
    </row>
    <row r="13" spans="1:6" ht="14.25" thickBot="1">
      <c r="A13" s="293"/>
      <c r="B13" s="91"/>
      <c r="C13" s="91"/>
      <c r="D13" s="90"/>
      <c r="E13" s="89"/>
      <c r="F13" s="88"/>
    </row>
    <row r="14" spans="1:6" ht="14.25" thickBot="1">
      <c r="A14" s="298" t="s">
        <v>432</v>
      </c>
      <c r="B14" s="299"/>
      <c r="C14" s="87"/>
      <c r="D14" s="87">
        <f>SUM(D5:D13)</f>
        <v>89</v>
      </c>
      <c r="E14" s="86">
        <f>SUM(E5:E13)</f>
        <v>60033</v>
      </c>
      <c r="F14" s="85"/>
    </row>
    <row r="15" ht="14.25" thickBot="1"/>
    <row r="16" spans="1:6" ht="13.5" customHeight="1">
      <c r="A16" s="296" t="s">
        <v>431</v>
      </c>
      <c r="B16" s="287" t="s">
        <v>403</v>
      </c>
      <c r="C16" s="287" t="s">
        <v>430</v>
      </c>
      <c r="D16" s="285" t="s">
        <v>429</v>
      </c>
      <c r="E16" s="294" t="s">
        <v>428</v>
      </c>
      <c r="F16" s="289" t="s">
        <v>427</v>
      </c>
    </row>
    <row r="17" spans="1:6" ht="13.5">
      <c r="A17" s="297"/>
      <c r="B17" s="288"/>
      <c r="C17" s="288"/>
      <c r="D17" s="286"/>
      <c r="E17" s="295"/>
      <c r="F17" s="290"/>
    </row>
    <row r="18" spans="1:6" ht="13.5">
      <c r="A18" s="291" t="s">
        <v>470</v>
      </c>
      <c r="B18" s="73" t="s">
        <v>372</v>
      </c>
      <c r="C18" s="73" t="s">
        <v>469</v>
      </c>
      <c r="D18" s="120"/>
      <c r="E18" s="107"/>
      <c r="F18" s="106"/>
    </row>
    <row r="19" spans="1:6" ht="13.5">
      <c r="A19" s="292"/>
      <c r="B19" s="101" t="s">
        <v>376</v>
      </c>
      <c r="C19" s="101"/>
      <c r="D19" s="100">
        <v>13</v>
      </c>
      <c r="E19" s="99"/>
      <c r="F19" s="98"/>
    </row>
    <row r="20" spans="1:6" ht="13.5">
      <c r="A20" s="292"/>
      <c r="B20" s="96"/>
      <c r="C20" s="96"/>
      <c r="D20" s="97"/>
      <c r="E20" s="94"/>
      <c r="F20" s="93"/>
    </row>
    <row r="21" spans="1:6" ht="13.5">
      <c r="A21" s="292"/>
      <c r="B21" s="96"/>
      <c r="C21" s="96"/>
      <c r="D21" s="97"/>
      <c r="E21" s="94"/>
      <c r="F21" s="93"/>
    </row>
    <row r="22" spans="1:6" ht="14.25" thickBot="1">
      <c r="A22" s="293"/>
      <c r="B22" s="91"/>
      <c r="C22" s="91"/>
      <c r="D22" s="90"/>
      <c r="E22" s="89"/>
      <c r="F22" s="88"/>
    </row>
    <row r="23" spans="1:6" ht="14.25" thickBot="1">
      <c r="A23" s="298" t="s">
        <v>432</v>
      </c>
      <c r="B23" s="299"/>
      <c r="C23" s="87"/>
      <c r="D23" s="87">
        <f>SUM(D18:D22)</f>
        <v>13</v>
      </c>
      <c r="E23" s="86">
        <f>SUM(E18:E22)</f>
        <v>0</v>
      </c>
      <c r="F23" s="85"/>
    </row>
    <row r="24" ht="14.25" thickBot="1"/>
    <row r="25" spans="1:6" ht="13.5" customHeight="1">
      <c r="A25" s="296" t="s">
        <v>431</v>
      </c>
      <c r="B25" s="287" t="s">
        <v>403</v>
      </c>
      <c r="C25" s="287" t="s">
        <v>430</v>
      </c>
      <c r="D25" s="285" t="s">
        <v>429</v>
      </c>
      <c r="E25" s="294" t="s">
        <v>428</v>
      </c>
      <c r="F25" s="289" t="s">
        <v>427</v>
      </c>
    </row>
    <row r="26" spans="1:6" ht="13.5">
      <c r="A26" s="297"/>
      <c r="B26" s="288"/>
      <c r="C26" s="288"/>
      <c r="D26" s="286"/>
      <c r="E26" s="295"/>
      <c r="F26" s="290"/>
    </row>
    <row r="27" spans="1:6" ht="13.5">
      <c r="A27" s="291" t="s">
        <v>468</v>
      </c>
      <c r="B27" s="73" t="s">
        <v>458</v>
      </c>
      <c r="C27" s="73"/>
      <c r="D27" s="120"/>
      <c r="E27" s="107">
        <v>1300</v>
      </c>
      <c r="F27" s="119" t="s">
        <v>467</v>
      </c>
    </row>
    <row r="28" spans="1:6" ht="13.5">
      <c r="A28" s="292"/>
      <c r="B28" s="101" t="s">
        <v>374</v>
      </c>
      <c r="C28" s="101"/>
      <c r="D28" s="100"/>
      <c r="E28" s="118">
        <v>3044</v>
      </c>
      <c r="F28" s="98" t="s">
        <v>450</v>
      </c>
    </row>
    <row r="29" spans="1:6" ht="13.5">
      <c r="A29" s="292"/>
      <c r="B29" s="73" t="s">
        <v>386</v>
      </c>
      <c r="C29" s="73"/>
      <c r="D29" s="97"/>
      <c r="E29" s="110">
        <v>1166</v>
      </c>
      <c r="F29" s="93" t="s">
        <v>466</v>
      </c>
    </row>
    <row r="30" spans="1:6" ht="13.5">
      <c r="A30" s="292"/>
      <c r="B30" s="117" t="s">
        <v>377</v>
      </c>
      <c r="C30" s="117"/>
      <c r="D30" s="116"/>
      <c r="E30" s="115">
        <v>764</v>
      </c>
      <c r="F30" s="88" t="s">
        <v>433</v>
      </c>
    </row>
    <row r="31" spans="1:6" ht="13.5">
      <c r="A31" s="292"/>
      <c r="B31" s="96" t="s">
        <v>465</v>
      </c>
      <c r="C31" s="96"/>
      <c r="D31" s="97">
        <v>0</v>
      </c>
      <c r="E31" s="94">
        <v>0</v>
      </c>
      <c r="F31" s="93" t="s">
        <v>464</v>
      </c>
    </row>
    <row r="32" spans="1:6" ht="13.5">
      <c r="A32" s="292"/>
      <c r="B32" s="96" t="s">
        <v>391</v>
      </c>
      <c r="C32" s="96"/>
      <c r="D32" s="97"/>
      <c r="E32" s="111">
        <v>196</v>
      </c>
      <c r="F32" s="93" t="s">
        <v>463</v>
      </c>
    </row>
    <row r="33" spans="1:6" ht="13.5">
      <c r="A33" s="292"/>
      <c r="B33" s="96" t="s">
        <v>462</v>
      </c>
      <c r="C33" s="96"/>
      <c r="D33" s="97"/>
      <c r="E33" s="94">
        <v>4</v>
      </c>
      <c r="F33" s="93" t="s">
        <v>440</v>
      </c>
    </row>
    <row r="34" spans="1:6" ht="13.5">
      <c r="A34" s="292"/>
      <c r="B34" s="96" t="s">
        <v>461</v>
      </c>
      <c r="C34" s="96"/>
      <c r="D34" s="97"/>
      <c r="E34" s="94">
        <v>6072</v>
      </c>
      <c r="F34" s="93" t="s">
        <v>460</v>
      </c>
    </row>
    <row r="35" spans="1:6" ht="13.5">
      <c r="A35" s="292"/>
      <c r="B35" s="96" t="s">
        <v>459</v>
      </c>
      <c r="C35" s="96"/>
      <c r="D35" s="97"/>
      <c r="E35" s="94">
        <v>1340</v>
      </c>
      <c r="F35" s="93"/>
    </row>
    <row r="36" spans="1:6" ht="13.5">
      <c r="A36" s="292"/>
      <c r="B36" s="96" t="s">
        <v>458</v>
      </c>
      <c r="C36" s="96"/>
      <c r="D36" s="97"/>
      <c r="E36" s="94">
        <v>1300</v>
      </c>
      <c r="F36" s="93" t="s">
        <v>457</v>
      </c>
    </row>
    <row r="37" spans="1:6" ht="13.5">
      <c r="A37" s="292"/>
      <c r="B37" s="96" t="s">
        <v>456</v>
      </c>
      <c r="C37" s="96"/>
      <c r="D37" s="97">
        <v>73</v>
      </c>
      <c r="E37" s="94">
        <v>136</v>
      </c>
      <c r="F37" s="93" t="s">
        <v>455</v>
      </c>
    </row>
    <row r="38" spans="1:6" ht="13.5">
      <c r="A38" s="292"/>
      <c r="B38" s="96" t="s">
        <v>454</v>
      </c>
      <c r="C38" s="96"/>
      <c r="D38" s="97"/>
      <c r="E38" s="94">
        <v>323</v>
      </c>
      <c r="F38" s="93" t="s">
        <v>453</v>
      </c>
    </row>
    <row r="39" spans="1:6" ht="13.5">
      <c r="A39" s="292"/>
      <c r="B39" s="96" t="s">
        <v>398</v>
      </c>
      <c r="C39" s="96"/>
      <c r="D39" s="97"/>
      <c r="E39" s="94">
        <v>905</v>
      </c>
      <c r="F39" s="93" t="s">
        <v>452</v>
      </c>
    </row>
    <row r="40" spans="1:6" ht="13.5">
      <c r="A40" s="292"/>
      <c r="B40" s="96" t="s">
        <v>451</v>
      </c>
      <c r="C40" s="96"/>
      <c r="D40" s="97"/>
      <c r="E40" s="94">
        <v>1335</v>
      </c>
      <c r="F40" s="93" t="s">
        <v>450</v>
      </c>
    </row>
    <row r="41" spans="1:6" ht="13.5">
      <c r="A41" s="292"/>
      <c r="B41" s="96" t="s">
        <v>375</v>
      </c>
      <c r="C41" s="96"/>
      <c r="D41" s="97"/>
      <c r="E41" s="111">
        <v>1937</v>
      </c>
      <c r="F41" s="93" t="s">
        <v>449</v>
      </c>
    </row>
    <row r="42" spans="1:6" ht="13.5">
      <c r="A42" s="292"/>
      <c r="B42" s="96" t="s">
        <v>448</v>
      </c>
      <c r="C42" s="96"/>
      <c r="D42" s="114">
        <v>4</v>
      </c>
      <c r="E42" s="94">
        <v>8</v>
      </c>
      <c r="F42" s="93"/>
    </row>
    <row r="43" spans="1:6" ht="13.5">
      <c r="A43" s="292"/>
      <c r="B43" s="96" t="s">
        <v>447</v>
      </c>
      <c r="C43" s="96"/>
      <c r="D43" s="97"/>
      <c r="E43" s="111">
        <v>198</v>
      </c>
      <c r="F43" s="93"/>
    </row>
    <row r="44" spans="1:6" ht="13.5">
      <c r="A44" s="292"/>
      <c r="B44" s="96" t="s">
        <v>446</v>
      </c>
      <c r="C44" s="96"/>
      <c r="D44" s="112">
        <v>0</v>
      </c>
      <c r="E44" s="111">
        <v>0</v>
      </c>
      <c r="F44" s="113" t="s">
        <v>445</v>
      </c>
    </row>
    <row r="45" spans="1:6" ht="13.5">
      <c r="A45" s="292"/>
      <c r="B45" s="96" t="s">
        <v>379</v>
      </c>
      <c r="C45" s="96"/>
      <c r="D45" s="95"/>
      <c r="E45" s="94">
        <v>6</v>
      </c>
      <c r="F45" s="93"/>
    </row>
    <row r="46" spans="1:6" ht="13.5">
      <c r="A46" s="292"/>
      <c r="B46" s="96" t="s">
        <v>370</v>
      </c>
      <c r="C46" s="96"/>
      <c r="D46" s="95">
        <v>3</v>
      </c>
      <c r="E46" s="94">
        <v>14</v>
      </c>
      <c r="F46" s="93"/>
    </row>
    <row r="47" spans="1:6" ht="13.5">
      <c r="A47" s="292"/>
      <c r="B47" s="96" t="s">
        <v>369</v>
      </c>
      <c r="C47" s="96"/>
      <c r="D47" s="95"/>
      <c r="E47" s="94">
        <v>38</v>
      </c>
      <c r="F47" s="93" t="s">
        <v>442</v>
      </c>
    </row>
    <row r="48" spans="1:6" ht="13.5">
      <c r="A48" s="292"/>
      <c r="B48" s="96" t="s">
        <v>366</v>
      </c>
      <c r="C48" s="96"/>
      <c r="D48" s="95">
        <v>46</v>
      </c>
      <c r="E48" s="94">
        <v>74</v>
      </c>
      <c r="F48" s="93" t="s">
        <v>440</v>
      </c>
    </row>
    <row r="49" spans="1:6" ht="13.5">
      <c r="A49" s="292"/>
      <c r="B49" s="96" t="s">
        <v>364</v>
      </c>
      <c r="C49" s="96"/>
      <c r="D49" s="112">
        <v>2</v>
      </c>
      <c r="E49" s="111">
        <v>3</v>
      </c>
      <c r="F49" s="93"/>
    </row>
    <row r="50" spans="1:6" ht="13.5">
      <c r="A50" s="292"/>
      <c r="B50" s="96" t="s">
        <v>362</v>
      </c>
      <c r="C50" s="96"/>
      <c r="D50" s="95"/>
      <c r="E50" s="111">
        <v>103</v>
      </c>
      <c r="F50" s="93"/>
    </row>
    <row r="51" spans="1:6" ht="13.5">
      <c r="A51" s="292"/>
      <c r="B51" s="96" t="s">
        <v>444</v>
      </c>
      <c r="C51" s="96"/>
      <c r="D51" s="97"/>
      <c r="E51" s="94">
        <v>364</v>
      </c>
      <c r="F51" s="93" t="s">
        <v>443</v>
      </c>
    </row>
    <row r="52" spans="1:6" ht="13.5">
      <c r="A52" s="292"/>
      <c r="B52" s="96" t="s">
        <v>360</v>
      </c>
      <c r="C52" s="96"/>
      <c r="D52" s="95"/>
      <c r="E52" s="111">
        <v>24</v>
      </c>
      <c r="F52" s="93" t="s">
        <v>442</v>
      </c>
    </row>
    <row r="53" spans="1:6" ht="13.5">
      <c r="A53" s="292"/>
      <c r="B53" s="96" t="s">
        <v>384</v>
      </c>
      <c r="C53" s="96"/>
      <c r="D53" s="95"/>
      <c r="E53" s="94">
        <v>90</v>
      </c>
      <c r="F53" s="93"/>
    </row>
    <row r="54" spans="1:6" ht="13.5">
      <c r="A54" s="292"/>
      <c r="B54" s="96" t="s">
        <v>383</v>
      </c>
      <c r="C54" s="96"/>
      <c r="D54" s="97"/>
      <c r="E54" s="94">
        <v>100</v>
      </c>
      <c r="F54" s="93" t="s">
        <v>440</v>
      </c>
    </row>
    <row r="55" spans="1:6" ht="13.5">
      <c r="A55" s="292"/>
      <c r="B55" s="96" t="s">
        <v>382</v>
      </c>
      <c r="C55" s="96"/>
      <c r="D55" s="97"/>
      <c r="E55" s="94">
        <v>435</v>
      </c>
      <c r="F55" s="93"/>
    </row>
    <row r="56" spans="1:6" ht="13.5">
      <c r="A56" s="292"/>
      <c r="B56" s="73" t="s">
        <v>441</v>
      </c>
      <c r="C56" s="73"/>
      <c r="D56" s="97"/>
      <c r="E56" s="110">
        <v>3</v>
      </c>
      <c r="F56" s="93" t="s">
        <v>440</v>
      </c>
    </row>
    <row r="57" spans="1:6" ht="13.5">
      <c r="A57" s="292"/>
      <c r="B57" s="73" t="s">
        <v>376</v>
      </c>
      <c r="C57" s="73"/>
      <c r="D57" s="97"/>
      <c r="E57" s="109">
        <v>3691</v>
      </c>
      <c r="F57" s="93"/>
    </row>
    <row r="58" spans="1:6" ht="13.5">
      <c r="A58" s="292"/>
      <c r="B58" s="73" t="s">
        <v>367</v>
      </c>
      <c r="C58" s="73"/>
      <c r="D58" s="97">
        <v>1</v>
      </c>
      <c r="E58" s="109">
        <v>4</v>
      </c>
      <c r="F58" s="93"/>
    </row>
    <row r="59" spans="1:6" ht="13.5">
      <c r="A59" s="292"/>
      <c r="B59" s="73" t="s">
        <v>439</v>
      </c>
      <c r="C59" s="73"/>
      <c r="D59" s="97">
        <v>1</v>
      </c>
      <c r="E59" s="109">
        <v>1</v>
      </c>
      <c r="F59" s="93"/>
    </row>
    <row r="60" spans="1:6" ht="13.5">
      <c r="A60" s="292"/>
      <c r="B60" s="73" t="s">
        <v>438</v>
      </c>
      <c r="C60" s="73"/>
      <c r="D60" s="97"/>
      <c r="E60" s="109">
        <v>3683</v>
      </c>
      <c r="F60" s="93" t="s">
        <v>437</v>
      </c>
    </row>
    <row r="61" spans="1:6" ht="13.5">
      <c r="A61" s="292"/>
      <c r="B61" s="96" t="s">
        <v>436</v>
      </c>
      <c r="C61" s="96"/>
      <c r="D61" s="97"/>
      <c r="E61" s="94">
        <v>3400</v>
      </c>
      <c r="F61" s="93" t="s">
        <v>435</v>
      </c>
    </row>
    <row r="62" spans="1:6" ht="13.5">
      <c r="A62" s="292"/>
      <c r="B62" s="96" t="s">
        <v>434</v>
      </c>
      <c r="C62" s="96"/>
      <c r="D62" s="97"/>
      <c r="E62" s="94">
        <v>1000</v>
      </c>
      <c r="F62" s="93" t="s">
        <v>433</v>
      </c>
    </row>
    <row r="63" spans="1:6" ht="14.25" thickBot="1">
      <c r="A63" s="293"/>
      <c r="B63" s="91"/>
      <c r="C63" s="91"/>
      <c r="D63" s="90"/>
      <c r="E63" s="89"/>
      <c r="F63" s="88"/>
    </row>
    <row r="64" spans="1:6" ht="14.25" thickBot="1">
      <c r="A64" s="298" t="s">
        <v>432</v>
      </c>
      <c r="B64" s="299"/>
      <c r="C64" s="87"/>
      <c r="D64" s="87">
        <f>SUM(D27:D63)</f>
        <v>130</v>
      </c>
      <c r="E64" s="86">
        <f>SUM(E27:E63)</f>
        <v>33061</v>
      </c>
      <c r="F64" s="85"/>
    </row>
    <row r="65" ht="14.25" thickBot="1"/>
    <row r="66" spans="1:6" ht="13.5">
      <c r="A66" s="296" t="s">
        <v>431</v>
      </c>
      <c r="B66" s="287" t="s">
        <v>403</v>
      </c>
      <c r="C66" s="287" t="s">
        <v>430</v>
      </c>
      <c r="D66" s="285" t="s">
        <v>429</v>
      </c>
      <c r="E66" s="300" t="s">
        <v>428</v>
      </c>
      <c r="F66" s="289" t="s">
        <v>427</v>
      </c>
    </row>
    <row r="67" spans="1:6" ht="13.5">
      <c r="A67" s="297"/>
      <c r="B67" s="288"/>
      <c r="C67" s="288"/>
      <c r="D67" s="286"/>
      <c r="E67" s="301"/>
      <c r="F67" s="290"/>
    </row>
    <row r="68" spans="1:6" ht="13.5">
      <c r="A68" s="292" t="s">
        <v>426</v>
      </c>
      <c r="B68" s="105" t="s">
        <v>425</v>
      </c>
      <c r="C68" s="105"/>
      <c r="D68" s="104"/>
      <c r="E68" s="103">
        <v>70</v>
      </c>
      <c r="F68" s="102" t="s">
        <v>417</v>
      </c>
    </row>
    <row r="69" spans="1:6" ht="13.5">
      <c r="A69" s="292"/>
      <c r="B69" s="101" t="s">
        <v>424</v>
      </c>
      <c r="C69" s="101"/>
      <c r="D69" s="100"/>
      <c r="E69" s="99">
        <v>511</v>
      </c>
      <c r="F69" s="98" t="s">
        <v>423</v>
      </c>
    </row>
    <row r="70" spans="1:6" ht="13.5">
      <c r="A70" s="292"/>
      <c r="B70" s="96" t="s">
        <v>422</v>
      </c>
      <c r="C70" s="96"/>
      <c r="D70" s="97"/>
      <c r="E70" s="94">
        <v>2000</v>
      </c>
      <c r="F70" s="93" t="s">
        <v>421</v>
      </c>
    </row>
    <row r="71" spans="1:6" ht="13.5" customHeight="1">
      <c r="A71" s="292"/>
      <c r="B71" s="96" t="s">
        <v>420</v>
      </c>
      <c r="C71" s="96"/>
      <c r="D71" s="97"/>
      <c r="E71" s="94">
        <v>16797</v>
      </c>
      <c r="F71" s="93" t="s">
        <v>419</v>
      </c>
    </row>
    <row r="72" spans="1:6" ht="13.5">
      <c r="A72" s="292"/>
      <c r="B72" s="96" t="s">
        <v>418</v>
      </c>
      <c r="C72" s="96"/>
      <c r="D72" s="97"/>
      <c r="E72" s="94">
        <v>1815</v>
      </c>
      <c r="F72" s="93" t="s">
        <v>417</v>
      </c>
    </row>
    <row r="73" spans="1:6" ht="13.5">
      <c r="A73" s="292"/>
      <c r="B73" s="96" t="s">
        <v>416</v>
      </c>
      <c r="C73" s="96"/>
      <c r="D73" s="97"/>
      <c r="E73" s="94">
        <v>2600</v>
      </c>
      <c r="F73" s="93" t="s">
        <v>415</v>
      </c>
    </row>
    <row r="74" spans="1:7" ht="13.5">
      <c r="A74" s="292"/>
      <c r="B74" s="96" t="s">
        <v>414</v>
      </c>
      <c r="C74" s="96"/>
      <c r="D74" s="95"/>
      <c r="E74" s="94">
        <v>2310</v>
      </c>
      <c r="F74" s="93" t="s">
        <v>413</v>
      </c>
      <c r="G74" s="92"/>
    </row>
    <row r="75" spans="1:6" ht="14.25" thickBot="1">
      <c r="A75" s="293"/>
      <c r="B75" s="91"/>
      <c r="C75" s="91"/>
      <c r="D75" s="90"/>
      <c r="E75" s="89"/>
      <c r="F75" s="88"/>
    </row>
    <row r="76" spans="1:6" ht="14.25" thickBot="1">
      <c r="A76" s="298" t="s">
        <v>412</v>
      </c>
      <c r="B76" s="299"/>
      <c r="C76" s="87"/>
      <c r="D76" s="87">
        <f>SUM(D68:D75)</f>
        <v>0</v>
      </c>
      <c r="E76" s="86">
        <f>SUM(E68:E75)</f>
        <v>26103</v>
      </c>
      <c r="F76" s="85"/>
    </row>
    <row r="77" ht="14.25" thickBot="1"/>
    <row r="78" spans="1:6" ht="14.25" thickBot="1">
      <c r="A78" s="302" t="s">
        <v>411</v>
      </c>
      <c r="B78" s="303"/>
      <c r="C78" s="84"/>
      <c r="D78" s="83">
        <f>SUM(D14,D23,D64,D76)</f>
        <v>232</v>
      </c>
      <c r="E78" s="82">
        <f>SUM(E14,E23,E64,E76)</f>
        <v>119197</v>
      </c>
      <c r="F78" s="81"/>
    </row>
  </sheetData>
  <sheetProtection/>
  <mergeCells count="33">
    <mergeCell ref="D66:D67"/>
    <mergeCell ref="B66:B67"/>
    <mergeCell ref="C25:C26"/>
    <mergeCell ref="B25:B26"/>
    <mergeCell ref="A27:A63"/>
    <mergeCell ref="A64:B64"/>
    <mergeCell ref="A25:A26"/>
    <mergeCell ref="A23:B23"/>
    <mergeCell ref="A78:B78"/>
    <mergeCell ref="A68:A75"/>
    <mergeCell ref="A76:B76"/>
    <mergeCell ref="C66:C67"/>
    <mergeCell ref="A66:A67"/>
    <mergeCell ref="A16:A17"/>
    <mergeCell ref="B16:B17"/>
    <mergeCell ref="D16:D17"/>
    <mergeCell ref="A14:B14"/>
    <mergeCell ref="E66:E67"/>
    <mergeCell ref="F66:F67"/>
    <mergeCell ref="E25:E26"/>
    <mergeCell ref="D25:D26"/>
    <mergeCell ref="F25:F26"/>
    <mergeCell ref="A18:A22"/>
    <mergeCell ref="D3:D4"/>
    <mergeCell ref="C3:C4"/>
    <mergeCell ref="F16:F17"/>
    <mergeCell ref="F3:F4"/>
    <mergeCell ref="A5:A13"/>
    <mergeCell ref="E3:E4"/>
    <mergeCell ref="A3:A4"/>
    <mergeCell ref="B3:B4"/>
    <mergeCell ref="C16:C17"/>
    <mergeCell ref="E16:E17"/>
  </mergeCells>
  <printOptions/>
  <pageMargins left="0.787" right="0.787" top="0.984" bottom="0.984" header="0.512" footer="0.512"/>
  <pageSetup fitToHeight="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zoomScalePageLayoutView="0" workbookViewId="0" topLeftCell="A1">
      <pane ySplit="5" topLeftCell="A26" activePane="bottomLeft" state="frozen"/>
      <selection pane="topLeft" activeCell="Q13" sqref="Q13"/>
      <selection pane="bottomLeft" activeCell="Q13" sqref="Q13"/>
    </sheetView>
  </sheetViews>
  <sheetFormatPr defaultColWidth="9.140625" defaultRowHeight="15"/>
  <cols>
    <col min="1" max="1" width="3.140625" style="64" customWidth="1"/>
    <col min="2" max="2" width="4.8515625" style="64" customWidth="1"/>
    <col min="3" max="3" width="10.57421875" style="65" customWidth="1"/>
    <col min="4" max="4" width="6.7109375" style="64" customWidth="1"/>
    <col min="5" max="5" width="12.00390625" style="64" customWidth="1"/>
    <col min="6" max="7" width="4.57421875" style="64" customWidth="1"/>
    <col min="8" max="8" width="22.57421875" style="64" customWidth="1"/>
    <col min="9" max="9" width="21.00390625" style="64" customWidth="1"/>
    <col min="10" max="10" width="20.421875" style="64" customWidth="1"/>
    <col min="11" max="16384" width="9.00390625" style="64" customWidth="1"/>
  </cols>
  <sheetData>
    <row r="1" ht="13.5">
      <c r="A1" s="64" t="s">
        <v>519</v>
      </c>
    </row>
    <row r="3" ht="14.25" thickBot="1">
      <c r="A3" s="64" t="s">
        <v>518</v>
      </c>
    </row>
    <row r="4" spans="1:10" ht="13.5">
      <c r="A4" s="296" t="s">
        <v>431</v>
      </c>
      <c r="B4" s="287" t="s">
        <v>404</v>
      </c>
      <c r="C4" s="307" t="s">
        <v>403</v>
      </c>
      <c r="D4" s="305" t="s">
        <v>517</v>
      </c>
      <c r="E4" s="306" t="s">
        <v>516</v>
      </c>
      <c r="F4" s="306" t="s">
        <v>515</v>
      </c>
      <c r="G4" s="306"/>
      <c r="H4" s="306" t="s">
        <v>514</v>
      </c>
      <c r="I4" s="306" t="s">
        <v>513</v>
      </c>
      <c r="J4" s="289" t="s">
        <v>512</v>
      </c>
    </row>
    <row r="5" spans="1:10" ht="13.5">
      <c r="A5" s="297"/>
      <c r="B5" s="288"/>
      <c r="C5" s="308"/>
      <c r="D5" s="288"/>
      <c r="E5" s="276"/>
      <c r="F5" s="73" t="s">
        <v>511</v>
      </c>
      <c r="G5" s="73" t="s">
        <v>510</v>
      </c>
      <c r="H5" s="276"/>
      <c r="I5" s="276"/>
      <c r="J5" s="290"/>
    </row>
    <row r="6" spans="1:10" ht="13.5">
      <c r="A6" s="291" t="s">
        <v>509</v>
      </c>
      <c r="B6" s="205">
        <v>20</v>
      </c>
      <c r="C6" s="66" t="s">
        <v>375</v>
      </c>
      <c r="D6" s="120">
        <v>7</v>
      </c>
      <c r="E6" s="73"/>
      <c r="F6" s="73"/>
      <c r="G6" s="73"/>
      <c r="H6" s="73"/>
      <c r="I6" s="204"/>
      <c r="J6" s="106"/>
    </row>
    <row r="7" spans="1:10" ht="13.5" customHeight="1">
      <c r="A7" s="292"/>
      <c r="B7" s="202">
        <v>20</v>
      </c>
      <c r="C7" s="201" t="s">
        <v>436</v>
      </c>
      <c r="D7" s="100">
        <v>50</v>
      </c>
      <c r="E7" s="198" t="s">
        <v>508</v>
      </c>
      <c r="F7" s="199" t="s">
        <v>508</v>
      </c>
      <c r="G7" s="199"/>
      <c r="H7" s="101" t="s">
        <v>508</v>
      </c>
      <c r="I7" s="198" t="s">
        <v>508</v>
      </c>
      <c r="J7" s="98" t="s">
        <v>507</v>
      </c>
    </row>
    <row r="8" spans="1:10" ht="13.5">
      <c r="A8" s="292"/>
      <c r="B8" s="141">
        <v>12</v>
      </c>
      <c r="C8" s="66" t="s">
        <v>420</v>
      </c>
      <c r="D8" s="97">
        <v>12</v>
      </c>
      <c r="E8" s="138"/>
      <c r="F8" s="196"/>
      <c r="G8" s="196"/>
      <c r="H8" s="96"/>
      <c r="I8" s="173" t="s">
        <v>506</v>
      </c>
      <c r="J8" s="93"/>
    </row>
    <row r="9" spans="1:10" ht="13.5">
      <c r="A9" s="292"/>
      <c r="B9" s="172">
        <v>7</v>
      </c>
      <c r="C9" s="71" t="s">
        <v>505</v>
      </c>
      <c r="D9" s="116">
        <v>2</v>
      </c>
      <c r="E9" s="171"/>
      <c r="F9" s="203"/>
      <c r="G9" s="203"/>
      <c r="H9" s="176"/>
      <c r="I9" s="175"/>
      <c r="J9" s="88"/>
    </row>
    <row r="10" spans="1:10" ht="13.5">
      <c r="A10" s="292"/>
      <c r="B10" s="141">
        <v>9</v>
      </c>
      <c r="C10" s="66" t="s">
        <v>386</v>
      </c>
      <c r="D10" s="97">
        <v>1</v>
      </c>
      <c r="E10" s="173"/>
      <c r="F10" s="196"/>
      <c r="G10" s="196"/>
      <c r="H10" s="96"/>
      <c r="I10" s="173"/>
      <c r="J10" s="93"/>
    </row>
    <row r="11" spans="1:10" ht="13.5">
      <c r="A11" s="292"/>
      <c r="B11" s="141">
        <v>20</v>
      </c>
      <c r="C11" s="66" t="s">
        <v>418</v>
      </c>
      <c r="D11" s="97">
        <v>2</v>
      </c>
      <c r="E11" s="173"/>
      <c r="F11" s="196"/>
      <c r="G11" s="196"/>
      <c r="H11" s="96"/>
      <c r="I11" s="173"/>
      <c r="J11" s="93"/>
    </row>
    <row r="12" spans="1:10" ht="13.5">
      <c r="A12" s="292"/>
      <c r="B12" s="141">
        <v>19</v>
      </c>
      <c r="C12" s="66" t="s">
        <v>416</v>
      </c>
      <c r="D12" s="97">
        <v>12</v>
      </c>
      <c r="E12" s="173"/>
      <c r="F12" s="196"/>
      <c r="G12" s="196"/>
      <c r="H12" s="96"/>
      <c r="I12" s="173"/>
      <c r="J12" s="93"/>
    </row>
    <row r="13" spans="1:10" ht="13.5">
      <c r="A13" s="292"/>
      <c r="B13" s="202">
        <v>19</v>
      </c>
      <c r="C13" s="201" t="s">
        <v>438</v>
      </c>
      <c r="D13" s="200">
        <v>12</v>
      </c>
      <c r="E13" s="198"/>
      <c r="F13" s="199"/>
      <c r="G13" s="199"/>
      <c r="H13" s="101"/>
      <c r="I13" s="198"/>
      <c r="J13" s="197"/>
    </row>
    <row r="14" spans="1:10" ht="13.5">
      <c r="A14" s="292"/>
      <c r="B14" s="141">
        <v>14</v>
      </c>
      <c r="C14" s="66" t="s">
        <v>461</v>
      </c>
      <c r="D14" s="97">
        <v>1</v>
      </c>
      <c r="E14" s="173"/>
      <c r="F14" s="196"/>
      <c r="G14" s="196"/>
      <c r="H14" s="96"/>
      <c r="I14" s="173"/>
      <c r="J14" s="93"/>
    </row>
    <row r="15" spans="1:10" ht="13.5">
      <c r="A15" s="292"/>
      <c r="B15" s="141">
        <v>16</v>
      </c>
      <c r="C15" s="66" t="s">
        <v>482</v>
      </c>
      <c r="D15" s="97">
        <v>1</v>
      </c>
      <c r="E15" s="173"/>
      <c r="F15" s="196"/>
      <c r="G15" s="196"/>
      <c r="H15" s="96"/>
      <c r="I15" s="173"/>
      <c r="J15" s="93"/>
    </row>
    <row r="16" spans="1:10" ht="13.5">
      <c r="A16" s="292"/>
      <c r="B16" s="141">
        <v>18</v>
      </c>
      <c r="C16" s="66" t="s">
        <v>424</v>
      </c>
      <c r="D16" s="97">
        <v>1</v>
      </c>
      <c r="E16" s="173"/>
      <c r="F16" s="196"/>
      <c r="G16" s="196"/>
      <c r="H16" s="96"/>
      <c r="I16" s="173"/>
      <c r="J16" s="93"/>
    </row>
    <row r="17" spans="1:10" ht="15.75" customHeight="1" thickBot="1">
      <c r="A17" s="293"/>
      <c r="B17" s="195"/>
      <c r="C17" s="194"/>
      <c r="D17" s="193"/>
      <c r="E17" s="169"/>
      <c r="F17" s="192"/>
      <c r="G17" s="192"/>
      <c r="H17" s="91"/>
      <c r="I17" s="169"/>
      <c r="J17" s="88"/>
    </row>
    <row r="18" spans="1:10" ht="14.25" thickBot="1">
      <c r="A18" s="298" t="s">
        <v>432</v>
      </c>
      <c r="B18" s="304"/>
      <c r="C18" s="299"/>
      <c r="D18" s="86">
        <f>SUM(D6:D17)</f>
        <v>101</v>
      </c>
      <c r="E18" s="122"/>
      <c r="F18" s="122"/>
      <c r="G18" s="122"/>
      <c r="H18" s="122"/>
      <c r="I18" s="122"/>
      <c r="J18" s="85"/>
    </row>
    <row r="19" ht="14.25" thickBot="1"/>
    <row r="20" spans="1:10" ht="27">
      <c r="A20" s="309" t="s">
        <v>504</v>
      </c>
      <c r="B20" s="191">
        <v>22</v>
      </c>
      <c r="C20" s="190" t="s">
        <v>386</v>
      </c>
      <c r="D20" s="189">
        <v>14</v>
      </c>
      <c r="E20" s="188" t="s">
        <v>503</v>
      </c>
      <c r="F20" s="145"/>
      <c r="G20" s="145"/>
      <c r="H20" s="187"/>
      <c r="I20" s="186" t="s">
        <v>502</v>
      </c>
      <c r="J20" s="142" t="s">
        <v>501</v>
      </c>
    </row>
    <row r="21" spans="1:10" ht="13.5">
      <c r="A21" s="310"/>
      <c r="B21" s="185">
        <v>18</v>
      </c>
      <c r="C21" s="184" t="s">
        <v>480</v>
      </c>
      <c r="D21" s="183">
        <v>8</v>
      </c>
      <c r="E21" s="173"/>
      <c r="F21" s="139"/>
      <c r="G21" s="139"/>
      <c r="H21" s="96"/>
      <c r="I21" s="173"/>
      <c r="J21" s="182"/>
    </row>
    <row r="22" spans="1:10" ht="27">
      <c r="A22" s="310"/>
      <c r="B22" s="181">
        <v>22</v>
      </c>
      <c r="C22" s="66" t="s">
        <v>375</v>
      </c>
      <c r="D22" s="114">
        <v>5</v>
      </c>
      <c r="E22" s="138" t="s">
        <v>500</v>
      </c>
      <c r="F22" s="177"/>
      <c r="G22" s="177"/>
      <c r="H22" s="176"/>
      <c r="I22" s="173" t="s">
        <v>499</v>
      </c>
      <c r="J22" s="137" t="s">
        <v>498</v>
      </c>
    </row>
    <row r="23" spans="1:10" ht="13.5">
      <c r="A23" s="310"/>
      <c r="B23" s="174">
        <v>21</v>
      </c>
      <c r="C23" s="66" t="s">
        <v>497</v>
      </c>
      <c r="D23" s="180">
        <v>10</v>
      </c>
      <c r="E23" s="138"/>
      <c r="F23" s="139"/>
      <c r="G23" s="139"/>
      <c r="H23" s="96"/>
      <c r="I23" s="173"/>
      <c r="J23" s="137" t="s">
        <v>496</v>
      </c>
    </row>
    <row r="24" spans="1:10" ht="13.5">
      <c r="A24" s="310"/>
      <c r="B24" s="174">
        <v>21</v>
      </c>
      <c r="C24" s="66" t="s">
        <v>414</v>
      </c>
      <c r="D24" s="97">
        <v>8</v>
      </c>
      <c r="E24" s="138"/>
      <c r="F24" s="139"/>
      <c r="G24" s="139"/>
      <c r="H24" s="96"/>
      <c r="I24" s="173"/>
      <c r="J24" s="137"/>
    </row>
    <row r="25" spans="1:10" ht="13.5">
      <c r="A25" s="310"/>
      <c r="B25" s="179">
        <v>16</v>
      </c>
      <c r="C25" s="71" t="s">
        <v>482</v>
      </c>
      <c r="D25" s="116">
        <v>14</v>
      </c>
      <c r="E25" s="178"/>
      <c r="F25" s="177"/>
      <c r="G25" s="177"/>
      <c r="H25" s="176"/>
      <c r="I25" s="175"/>
      <c r="J25" s="162"/>
    </row>
    <row r="26" spans="1:10" ht="13.5">
      <c r="A26" s="310"/>
      <c r="B26" s="174">
        <v>20</v>
      </c>
      <c r="C26" s="66" t="s">
        <v>436</v>
      </c>
      <c r="D26" s="97">
        <v>95</v>
      </c>
      <c r="E26" s="138"/>
      <c r="F26" s="139"/>
      <c r="G26" s="139"/>
      <c r="H26" s="96"/>
      <c r="I26" s="173"/>
      <c r="J26" s="137"/>
    </row>
    <row r="27" spans="1:10" ht="13.5">
      <c r="A27" s="310"/>
      <c r="B27" s="174">
        <v>21</v>
      </c>
      <c r="C27" s="66" t="s">
        <v>416</v>
      </c>
      <c r="D27" s="97">
        <v>52</v>
      </c>
      <c r="E27" s="138"/>
      <c r="F27" s="139"/>
      <c r="G27" s="139"/>
      <c r="H27" s="96"/>
      <c r="I27" s="173"/>
      <c r="J27" s="137"/>
    </row>
    <row r="28" spans="1:10" ht="13.5">
      <c r="A28" s="310"/>
      <c r="B28" s="174">
        <v>20</v>
      </c>
      <c r="C28" s="66" t="s">
        <v>424</v>
      </c>
      <c r="D28" s="97">
        <v>2</v>
      </c>
      <c r="E28" s="138"/>
      <c r="F28" s="139"/>
      <c r="G28" s="139"/>
      <c r="H28" s="96"/>
      <c r="I28" s="173"/>
      <c r="J28" s="137"/>
    </row>
    <row r="29" spans="1:10" ht="14.25" thickBot="1">
      <c r="A29" s="311"/>
      <c r="B29" s="172"/>
      <c r="C29" s="71"/>
      <c r="D29" s="116"/>
      <c r="E29" s="171"/>
      <c r="F29" s="170"/>
      <c r="G29" s="170"/>
      <c r="H29" s="91"/>
      <c r="I29" s="169"/>
      <c r="J29" s="168"/>
    </row>
    <row r="30" spans="1:10" ht="14.25" thickBot="1">
      <c r="A30" s="298" t="s">
        <v>432</v>
      </c>
      <c r="B30" s="304"/>
      <c r="C30" s="299"/>
      <c r="D30" s="123">
        <f>SUM(D20:D29)</f>
        <v>208</v>
      </c>
      <c r="E30" s="122"/>
      <c r="F30" s="122"/>
      <c r="G30" s="122"/>
      <c r="H30" s="122"/>
      <c r="I30" s="122"/>
      <c r="J30" s="85"/>
    </row>
    <row r="31" ht="14.25" thickBot="1"/>
    <row r="32" spans="1:10" ht="13.5">
      <c r="A32" s="309" t="s">
        <v>495</v>
      </c>
      <c r="B32" s="148">
        <v>18</v>
      </c>
      <c r="C32" s="147" t="s">
        <v>480</v>
      </c>
      <c r="D32" s="167">
        <v>2</v>
      </c>
      <c r="E32" s="143"/>
      <c r="F32" s="145"/>
      <c r="G32" s="145"/>
      <c r="H32" s="144"/>
      <c r="I32" s="143"/>
      <c r="J32" s="142"/>
    </row>
    <row r="33" spans="1:10" ht="13.5">
      <c r="A33" s="310"/>
      <c r="B33" s="161">
        <v>18</v>
      </c>
      <c r="C33" s="66" t="s">
        <v>374</v>
      </c>
      <c r="D33" s="160">
        <v>2</v>
      </c>
      <c r="E33" s="158"/>
      <c r="F33" s="159"/>
      <c r="G33" s="159"/>
      <c r="H33" s="77"/>
      <c r="I33" s="158"/>
      <c r="J33" s="137"/>
    </row>
    <row r="34" spans="1:10" ht="13.5">
      <c r="A34" s="310"/>
      <c r="B34" s="161">
        <v>10</v>
      </c>
      <c r="C34" s="66" t="s">
        <v>418</v>
      </c>
      <c r="D34" s="160">
        <v>1</v>
      </c>
      <c r="E34" s="158"/>
      <c r="F34" s="159"/>
      <c r="G34" s="159"/>
      <c r="H34" s="77"/>
      <c r="I34" s="158"/>
      <c r="J34" s="137"/>
    </row>
    <row r="35" spans="1:10" ht="13.5">
      <c r="A35" s="310"/>
      <c r="B35" s="166">
        <v>14</v>
      </c>
      <c r="C35" s="71" t="s">
        <v>459</v>
      </c>
      <c r="D35" s="156">
        <v>0</v>
      </c>
      <c r="E35" s="163"/>
      <c r="F35" s="165"/>
      <c r="G35" s="165"/>
      <c r="H35" s="164"/>
      <c r="I35" s="163"/>
      <c r="J35" s="162"/>
    </row>
    <row r="36" spans="1:10" ht="13.5">
      <c r="A36" s="310"/>
      <c r="B36" s="161">
        <v>21</v>
      </c>
      <c r="C36" s="66" t="s">
        <v>438</v>
      </c>
      <c r="D36" s="160">
        <v>68</v>
      </c>
      <c r="E36" s="158"/>
      <c r="F36" s="159"/>
      <c r="G36" s="159"/>
      <c r="H36" s="77"/>
      <c r="I36" s="158"/>
      <c r="J36" s="137"/>
    </row>
    <row r="37" spans="1:10" ht="13.5">
      <c r="A37" s="310"/>
      <c r="B37" s="157">
        <v>18</v>
      </c>
      <c r="C37" s="135" t="s">
        <v>372</v>
      </c>
      <c r="D37" s="156">
        <v>1</v>
      </c>
      <c r="E37" s="153"/>
      <c r="F37" s="155"/>
      <c r="G37" s="155"/>
      <c r="H37" s="154"/>
      <c r="I37" s="153"/>
      <c r="J37" s="137"/>
    </row>
    <row r="38" spans="1:10" ht="13.5">
      <c r="A38" s="310"/>
      <c r="B38" s="157">
        <v>18</v>
      </c>
      <c r="C38" s="135" t="s">
        <v>494</v>
      </c>
      <c r="D38" s="156">
        <v>48</v>
      </c>
      <c r="E38" s="153"/>
      <c r="F38" s="155"/>
      <c r="G38" s="155"/>
      <c r="H38" s="154"/>
      <c r="I38" s="153"/>
      <c r="J38" s="131"/>
    </row>
    <row r="39" spans="1:10" ht="14.25" thickBot="1">
      <c r="A39" s="311"/>
      <c r="B39" s="152"/>
      <c r="C39" s="129"/>
      <c r="D39" s="128"/>
      <c r="E39" s="149"/>
      <c r="F39" s="151"/>
      <c r="G39" s="151"/>
      <c r="H39" s="150"/>
      <c r="I39" s="149"/>
      <c r="J39" s="124"/>
    </row>
    <row r="40" spans="1:10" ht="14.25" thickBot="1">
      <c r="A40" s="298" t="s">
        <v>432</v>
      </c>
      <c r="B40" s="304"/>
      <c r="C40" s="299"/>
      <c r="D40" s="86">
        <f>SUM(D32:D39)</f>
        <v>122</v>
      </c>
      <c r="E40" s="122"/>
      <c r="F40" s="122"/>
      <c r="G40" s="122"/>
      <c r="H40" s="122"/>
      <c r="I40" s="122"/>
      <c r="J40" s="85"/>
    </row>
    <row r="41" ht="14.25" thickBot="1"/>
    <row r="42" spans="1:10" ht="13.5">
      <c r="A42" s="309" t="s">
        <v>493</v>
      </c>
      <c r="B42" s="148">
        <v>11</v>
      </c>
      <c r="C42" s="147" t="s">
        <v>434</v>
      </c>
      <c r="D42" s="146">
        <v>2</v>
      </c>
      <c r="E42" s="143"/>
      <c r="F42" s="145"/>
      <c r="G42" s="145"/>
      <c r="H42" s="144"/>
      <c r="I42" s="143"/>
      <c r="J42" s="142"/>
    </row>
    <row r="43" spans="1:10" ht="13.5">
      <c r="A43" s="310"/>
      <c r="B43" s="141">
        <v>5</v>
      </c>
      <c r="C43" s="66" t="s">
        <v>458</v>
      </c>
      <c r="D43" s="94">
        <v>1</v>
      </c>
      <c r="E43" s="138"/>
      <c r="F43" s="139"/>
      <c r="G43" s="139"/>
      <c r="H43" s="73"/>
      <c r="I43" s="138"/>
      <c r="J43" s="137"/>
    </row>
    <row r="44" spans="1:10" ht="13.5">
      <c r="A44" s="310"/>
      <c r="B44" s="141">
        <v>6</v>
      </c>
      <c r="C44" s="66" t="s">
        <v>482</v>
      </c>
      <c r="D44" s="94">
        <v>1</v>
      </c>
      <c r="E44" s="138"/>
      <c r="F44" s="139"/>
      <c r="G44" s="139"/>
      <c r="H44" s="73"/>
      <c r="I44" s="138"/>
      <c r="J44" s="137"/>
    </row>
    <row r="45" spans="1:10" ht="13.5">
      <c r="A45" s="310"/>
      <c r="B45" s="141">
        <v>20</v>
      </c>
      <c r="C45" s="66" t="s">
        <v>374</v>
      </c>
      <c r="D45" s="94">
        <v>3</v>
      </c>
      <c r="E45" s="138"/>
      <c r="F45" s="139"/>
      <c r="G45" s="139"/>
      <c r="H45" s="73"/>
      <c r="I45" s="138"/>
      <c r="J45" s="137"/>
    </row>
    <row r="46" spans="1:10" ht="17.25" customHeight="1">
      <c r="A46" s="310"/>
      <c r="B46" s="140">
        <v>22</v>
      </c>
      <c r="C46" s="66" t="s">
        <v>447</v>
      </c>
      <c r="D46" s="111">
        <v>11</v>
      </c>
      <c r="E46" s="138"/>
      <c r="F46" s="139"/>
      <c r="G46" s="139"/>
      <c r="H46" s="73"/>
      <c r="I46" s="138"/>
      <c r="J46" s="137"/>
    </row>
    <row r="47" spans="1:10" ht="13.5">
      <c r="A47" s="310"/>
      <c r="B47" s="136">
        <v>7</v>
      </c>
      <c r="C47" s="135" t="s">
        <v>391</v>
      </c>
      <c r="D47" s="134">
        <v>1</v>
      </c>
      <c r="E47" s="132" t="s">
        <v>492</v>
      </c>
      <c r="F47" s="133">
        <v>79</v>
      </c>
      <c r="G47" s="133" t="s">
        <v>491</v>
      </c>
      <c r="H47" s="74" t="s">
        <v>490</v>
      </c>
      <c r="I47" s="132" t="s">
        <v>489</v>
      </c>
      <c r="J47" s="131" t="s">
        <v>488</v>
      </c>
    </row>
    <row r="48" spans="1:10" ht="13.5">
      <c r="A48" s="310"/>
      <c r="B48" s="136">
        <v>8</v>
      </c>
      <c r="C48" s="135" t="s">
        <v>462</v>
      </c>
      <c r="D48" s="134">
        <v>1</v>
      </c>
      <c r="E48" s="132"/>
      <c r="F48" s="133"/>
      <c r="G48" s="133"/>
      <c r="H48" s="74"/>
      <c r="I48" s="132"/>
      <c r="J48" s="131"/>
    </row>
    <row r="49" spans="1:10" ht="13.5">
      <c r="A49" s="310"/>
      <c r="B49" s="136">
        <v>10</v>
      </c>
      <c r="C49" s="135" t="s">
        <v>487</v>
      </c>
      <c r="D49" s="134">
        <v>1</v>
      </c>
      <c r="E49" s="132"/>
      <c r="F49" s="133"/>
      <c r="G49" s="133"/>
      <c r="H49" s="74"/>
      <c r="I49" s="132"/>
      <c r="J49" s="131"/>
    </row>
    <row r="50" spans="1:10" ht="13.5">
      <c r="A50" s="310"/>
      <c r="B50" s="136">
        <v>10</v>
      </c>
      <c r="C50" s="135" t="s">
        <v>388</v>
      </c>
      <c r="D50" s="134">
        <v>1</v>
      </c>
      <c r="E50" s="132"/>
      <c r="F50" s="133"/>
      <c r="G50" s="133"/>
      <c r="H50" s="74"/>
      <c r="I50" s="132"/>
      <c r="J50" s="131"/>
    </row>
    <row r="51" spans="1:10" ht="13.5">
      <c r="A51" s="310"/>
      <c r="B51" s="136">
        <v>13</v>
      </c>
      <c r="C51" s="135" t="s">
        <v>398</v>
      </c>
      <c r="D51" s="134">
        <v>2</v>
      </c>
      <c r="E51" s="132"/>
      <c r="F51" s="133"/>
      <c r="G51" s="133"/>
      <c r="H51" s="74"/>
      <c r="I51" s="132"/>
      <c r="J51" s="131"/>
    </row>
    <row r="52" spans="1:10" ht="13.5">
      <c r="A52" s="310"/>
      <c r="B52" s="136">
        <v>19</v>
      </c>
      <c r="C52" s="135" t="s">
        <v>459</v>
      </c>
      <c r="D52" s="134">
        <v>13</v>
      </c>
      <c r="E52" s="132"/>
      <c r="F52" s="133"/>
      <c r="G52" s="133"/>
      <c r="H52" s="74"/>
      <c r="I52" s="132"/>
      <c r="J52" s="131"/>
    </row>
    <row r="53" spans="1:10" ht="13.5">
      <c r="A53" s="310"/>
      <c r="B53" s="136">
        <v>10</v>
      </c>
      <c r="C53" s="135" t="s">
        <v>418</v>
      </c>
      <c r="D53" s="134">
        <v>3</v>
      </c>
      <c r="E53" s="132"/>
      <c r="F53" s="133"/>
      <c r="G53" s="133"/>
      <c r="H53" s="74"/>
      <c r="I53" s="132"/>
      <c r="J53" s="131"/>
    </row>
    <row r="54" spans="1:10" ht="13.5">
      <c r="A54" s="310"/>
      <c r="B54" s="136">
        <v>19</v>
      </c>
      <c r="C54" s="135" t="s">
        <v>369</v>
      </c>
      <c r="D54" s="134">
        <v>2</v>
      </c>
      <c r="E54" s="132"/>
      <c r="F54" s="133"/>
      <c r="G54" s="133"/>
      <c r="H54" s="74"/>
      <c r="I54" s="132"/>
      <c r="J54" s="131"/>
    </row>
    <row r="55" spans="1:10" ht="13.5">
      <c r="A55" s="310"/>
      <c r="B55" s="136">
        <v>14</v>
      </c>
      <c r="C55" s="135" t="s">
        <v>416</v>
      </c>
      <c r="D55" s="134">
        <v>2</v>
      </c>
      <c r="E55" s="132"/>
      <c r="F55" s="133"/>
      <c r="G55" s="133"/>
      <c r="H55" s="74"/>
      <c r="I55" s="132"/>
      <c r="J55" s="131"/>
    </row>
    <row r="56" spans="1:10" ht="13.5">
      <c r="A56" s="310"/>
      <c r="B56" s="136">
        <v>14</v>
      </c>
      <c r="C56" s="135" t="s">
        <v>486</v>
      </c>
      <c r="D56" s="134">
        <v>3</v>
      </c>
      <c r="E56" s="132"/>
      <c r="F56" s="133"/>
      <c r="G56" s="133"/>
      <c r="H56" s="74"/>
      <c r="I56" s="132"/>
      <c r="J56" s="131"/>
    </row>
    <row r="57" spans="1:10" ht="13.5">
      <c r="A57" s="310"/>
      <c r="B57" s="136">
        <v>18</v>
      </c>
      <c r="C57" s="135" t="s">
        <v>438</v>
      </c>
      <c r="D57" s="134">
        <v>67</v>
      </c>
      <c r="E57" s="132"/>
      <c r="F57" s="133"/>
      <c r="G57" s="133"/>
      <c r="H57" s="74"/>
      <c r="I57" s="132"/>
      <c r="J57" s="131"/>
    </row>
    <row r="58" spans="1:10" ht="13.5">
      <c r="A58" s="310"/>
      <c r="B58" s="136">
        <v>14</v>
      </c>
      <c r="C58" s="135" t="s">
        <v>436</v>
      </c>
      <c r="D58" s="134">
        <v>48</v>
      </c>
      <c r="E58" s="132"/>
      <c r="F58" s="133"/>
      <c r="G58" s="133"/>
      <c r="H58" s="74"/>
      <c r="I58" s="132"/>
      <c r="J58" s="131"/>
    </row>
    <row r="59" spans="1:10" ht="13.5">
      <c r="A59" s="310"/>
      <c r="B59" s="136">
        <v>16</v>
      </c>
      <c r="C59" s="135" t="s">
        <v>379</v>
      </c>
      <c r="D59" s="134">
        <v>1</v>
      </c>
      <c r="E59" s="132"/>
      <c r="F59" s="133"/>
      <c r="G59" s="133"/>
      <c r="H59" s="74"/>
      <c r="I59" s="132"/>
      <c r="J59" s="131"/>
    </row>
    <row r="60" spans="1:10" ht="13.5">
      <c r="A60" s="310"/>
      <c r="B60" s="136">
        <v>18</v>
      </c>
      <c r="C60" s="135" t="s">
        <v>372</v>
      </c>
      <c r="D60" s="134">
        <v>1</v>
      </c>
      <c r="E60" s="132"/>
      <c r="F60" s="133"/>
      <c r="G60" s="133"/>
      <c r="H60" s="74"/>
      <c r="I60" s="132"/>
      <c r="J60" s="131"/>
    </row>
    <row r="61" spans="1:10" ht="13.5">
      <c r="A61" s="310"/>
      <c r="B61" s="136">
        <v>19</v>
      </c>
      <c r="C61" s="135" t="s">
        <v>362</v>
      </c>
      <c r="D61" s="134">
        <v>2</v>
      </c>
      <c r="E61" s="132"/>
      <c r="F61" s="133"/>
      <c r="G61" s="133"/>
      <c r="H61" s="74"/>
      <c r="I61" s="132"/>
      <c r="J61" s="131"/>
    </row>
    <row r="62" spans="1:10" ht="13.5">
      <c r="A62" s="310"/>
      <c r="B62" s="136">
        <v>20</v>
      </c>
      <c r="C62" s="135" t="s">
        <v>386</v>
      </c>
      <c r="D62" s="134">
        <v>2</v>
      </c>
      <c r="E62" s="132"/>
      <c r="F62" s="133"/>
      <c r="G62" s="133"/>
      <c r="H62" s="74"/>
      <c r="I62" s="132"/>
      <c r="J62" s="131"/>
    </row>
    <row r="63" spans="1:10" ht="13.5">
      <c r="A63" s="310"/>
      <c r="B63" s="136">
        <v>18</v>
      </c>
      <c r="C63" s="135" t="s">
        <v>385</v>
      </c>
      <c r="D63" s="134">
        <v>4</v>
      </c>
      <c r="E63" s="132"/>
      <c r="F63" s="133"/>
      <c r="G63" s="133"/>
      <c r="H63" s="74"/>
      <c r="I63" s="132"/>
      <c r="J63" s="131"/>
    </row>
    <row r="64" spans="1:10" ht="13.5">
      <c r="A64" s="310"/>
      <c r="B64" s="136">
        <v>18</v>
      </c>
      <c r="C64" s="135" t="s">
        <v>382</v>
      </c>
      <c r="D64" s="134">
        <v>1</v>
      </c>
      <c r="E64" s="132"/>
      <c r="F64" s="133"/>
      <c r="G64" s="133"/>
      <c r="H64" s="74"/>
      <c r="I64" s="132"/>
      <c r="J64" s="131"/>
    </row>
    <row r="65" spans="1:10" ht="13.5">
      <c r="A65" s="310"/>
      <c r="B65" s="136">
        <v>19</v>
      </c>
      <c r="C65" s="135" t="s">
        <v>461</v>
      </c>
      <c r="D65" s="134">
        <v>15</v>
      </c>
      <c r="E65" s="132"/>
      <c r="F65" s="133"/>
      <c r="G65" s="133"/>
      <c r="H65" s="74"/>
      <c r="I65" s="132"/>
      <c r="J65" s="131"/>
    </row>
    <row r="66" spans="1:10" ht="13.5">
      <c r="A66" s="310"/>
      <c r="B66" s="136">
        <v>19</v>
      </c>
      <c r="C66" s="135" t="s">
        <v>458</v>
      </c>
      <c r="D66" s="134">
        <v>1</v>
      </c>
      <c r="E66" s="132"/>
      <c r="F66" s="133"/>
      <c r="G66" s="133"/>
      <c r="H66" s="74"/>
      <c r="I66" s="132"/>
      <c r="J66" s="131"/>
    </row>
    <row r="67" spans="1:10" ht="13.5">
      <c r="A67" s="310"/>
      <c r="B67" s="136">
        <v>19</v>
      </c>
      <c r="C67" s="135" t="s">
        <v>485</v>
      </c>
      <c r="D67" s="134">
        <v>1</v>
      </c>
      <c r="E67" s="132"/>
      <c r="F67" s="133"/>
      <c r="G67" s="133"/>
      <c r="H67" s="74"/>
      <c r="I67" s="132"/>
      <c r="J67" s="131"/>
    </row>
    <row r="68" spans="1:10" ht="14.25" thickBot="1">
      <c r="A68" s="311"/>
      <c r="B68" s="130"/>
      <c r="C68" s="129"/>
      <c r="D68" s="128"/>
      <c r="E68" s="125"/>
      <c r="F68" s="127"/>
      <c r="G68" s="127"/>
      <c r="H68" s="126"/>
      <c r="I68" s="125"/>
      <c r="J68" s="124"/>
    </row>
    <row r="69" spans="1:10" ht="14.25" thickBot="1">
      <c r="A69" s="298" t="s">
        <v>432</v>
      </c>
      <c r="B69" s="304"/>
      <c r="C69" s="299"/>
      <c r="D69" s="123">
        <f>SUM(D42:D68)</f>
        <v>190</v>
      </c>
      <c r="E69" s="122"/>
      <c r="F69" s="122"/>
      <c r="G69" s="122"/>
      <c r="H69" s="122"/>
      <c r="I69" s="122"/>
      <c r="J69" s="85"/>
    </row>
  </sheetData>
  <sheetProtection/>
  <mergeCells count="17">
    <mergeCell ref="A69:C69"/>
    <mergeCell ref="A4:A5"/>
    <mergeCell ref="B4:B5"/>
    <mergeCell ref="C4:C5"/>
    <mergeCell ref="A18:C18"/>
    <mergeCell ref="A30:C30"/>
    <mergeCell ref="A20:A29"/>
    <mergeCell ref="A32:A39"/>
    <mergeCell ref="A42:A68"/>
    <mergeCell ref="A6:A17"/>
    <mergeCell ref="A40:C40"/>
    <mergeCell ref="D4:D5"/>
    <mergeCell ref="J4:J5"/>
    <mergeCell ref="E4:E5"/>
    <mergeCell ref="F4:G4"/>
    <mergeCell ref="H4:H5"/>
    <mergeCell ref="I4:I5"/>
  </mergeCells>
  <printOptions/>
  <pageMargins left="0.787" right="0.787" top="0.984" bottom="0.984" header="0.512" footer="0.512"/>
  <pageSetup fitToHeight="1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9"/>
  <sheetViews>
    <sheetView view="pageBreakPreview" zoomScale="75" zoomScaleSheetLayoutView="75" zoomScalePageLayoutView="0" workbookViewId="0" topLeftCell="A1">
      <pane ySplit="4" topLeftCell="A5" activePane="bottomLeft" state="frozen"/>
      <selection pane="topLeft" activeCell="Q13" sqref="Q13"/>
      <selection pane="bottomLeft" activeCell="Q13" sqref="Q13"/>
    </sheetView>
  </sheetViews>
  <sheetFormatPr defaultColWidth="9.140625" defaultRowHeight="15"/>
  <cols>
    <col min="1" max="1" width="3.140625" style="64" customWidth="1"/>
    <col min="2" max="2" width="4.8515625" style="64" customWidth="1"/>
    <col min="3" max="3" width="10.57421875" style="65" customWidth="1"/>
    <col min="4" max="6" width="7.57421875" style="64" customWidth="1"/>
    <col min="7" max="7" width="10.57421875" style="64" customWidth="1"/>
    <col min="8" max="8" width="22.140625" style="64" customWidth="1"/>
    <col min="9" max="9" width="23.28125" style="65" customWidth="1"/>
    <col min="10" max="16384" width="9.00390625" style="64" customWidth="1"/>
  </cols>
  <sheetData>
    <row r="1" ht="13.5">
      <c r="A1" s="64" t="s">
        <v>519</v>
      </c>
    </row>
    <row r="3" ht="14.25" thickBot="1">
      <c r="A3" s="64" t="s">
        <v>568</v>
      </c>
    </row>
    <row r="4" spans="1:9" ht="13.5">
      <c r="A4" s="108"/>
      <c r="B4" s="144" t="s">
        <v>404</v>
      </c>
      <c r="C4" s="147" t="s">
        <v>403</v>
      </c>
      <c r="D4" s="144" t="s">
        <v>539</v>
      </c>
      <c r="E4" s="144" t="s">
        <v>567</v>
      </c>
      <c r="F4" s="144" t="s">
        <v>566</v>
      </c>
      <c r="G4" s="144" t="s">
        <v>516</v>
      </c>
      <c r="H4" s="144" t="s">
        <v>565</v>
      </c>
      <c r="I4" s="243" t="s">
        <v>537</v>
      </c>
    </row>
    <row r="5" spans="1:9" ht="13.5">
      <c r="A5" s="292" t="s">
        <v>564</v>
      </c>
      <c r="B5" s="236">
        <v>2</v>
      </c>
      <c r="C5" s="237" t="s">
        <v>416</v>
      </c>
      <c r="D5" s="223">
        <v>145</v>
      </c>
      <c r="E5" s="223"/>
      <c r="F5" s="223"/>
      <c r="G5" s="222" t="s">
        <v>563</v>
      </c>
      <c r="H5" s="222" t="s">
        <v>560</v>
      </c>
      <c r="I5" s="221"/>
    </row>
    <row r="6" spans="1:9" ht="13.5">
      <c r="A6" s="292"/>
      <c r="B6" s="236">
        <v>2</v>
      </c>
      <c r="C6" s="237" t="s">
        <v>497</v>
      </c>
      <c r="D6" s="223">
        <v>50</v>
      </c>
      <c r="E6" s="223"/>
      <c r="F6" s="223"/>
      <c r="G6" s="222"/>
      <c r="H6" s="222" t="s">
        <v>562</v>
      </c>
      <c r="I6" s="221"/>
    </row>
    <row r="7" spans="1:9" ht="13.5">
      <c r="A7" s="292"/>
      <c r="B7" s="236">
        <v>2</v>
      </c>
      <c r="C7" s="237" t="s">
        <v>480</v>
      </c>
      <c r="D7" s="223">
        <v>15</v>
      </c>
      <c r="E7" s="223"/>
      <c r="F7" s="223"/>
      <c r="G7" s="222" t="s">
        <v>561</v>
      </c>
      <c r="H7" s="222" t="s">
        <v>560</v>
      </c>
      <c r="I7" s="221"/>
    </row>
    <row r="8" spans="1:9" ht="27">
      <c r="A8" s="292"/>
      <c r="B8" s="235">
        <v>22</v>
      </c>
      <c r="C8" s="237" t="s">
        <v>375</v>
      </c>
      <c r="D8" s="229">
        <v>27</v>
      </c>
      <c r="E8" s="223"/>
      <c r="F8" s="223">
        <v>8</v>
      </c>
      <c r="G8" s="222" t="s">
        <v>559</v>
      </c>
      <c r="H8" s="222"/>
      <c r="I8" s="257" t="s">
        <v>558</v>
      </c>
    </row>
    <row r="9" spans="1:9" ht="13.5">
      <c r="A9" s="292"/>
      <c r="B9" s="236">
        <v>5</v>
      </c>
      <c r="C9" s="234" t="s">
        <v>416</v>
      </c>
      <c r="D9" s="236">
        <v>59</v>
      </c>
      <c r="E9" s="236"/>
      <c r="F9" s="236"/>
      <c r="G9" s="255" t="s">
        <v>557</v>
      </c>
      <c r="H9" s="255"/>
      <c r="I9" s="256"/>
    </row>
    <row r="10" spans="1:9" ht="13.5">
      <c r="A10" s="292"/>
      <c r="B10" s="236">
        <v>5</v>
      </c>
      <c r="C10" s="234" t="s">
        <v>416</v>
      </c>
      <c r="D10" s="236">
        <v>144</v>
      </c>
      <c r="E10" s="236"/>
      <c r="F10" s="236"/>
      <c r="G10" s="255" t="s">
        <v>556</v>
      </c>
      <c r="H10" s="255"/>
      <c r="I10" s="256"/>
    </row>
    <row r="11" spans="1:9" ht="13.5">
      <c r="A11" s="292"/>
      <c r="B11" s="236">
        <v>5</v>
      </c>
      <c r="C11" s="234" t="s">
        <v>416</v>
      </c>
      <c r="D11" s="236">
        <v>66</v>
      </c>
      <c r="E11" s="236"/>
      <c r="F11" s="236"/>
      <c r="G11" s="255" t="s">
        <v>555</v>
      </c>
      <c r="H11" s="255"/>
      <c r="I11" s="256"/>
    </row>
    <row r="12" spans="1:9" ht="13.5">
      <c r="A12" s="292"/>
      <c r="B12" s="236">
        <v>5</v>
      </c>
      <c r="C12" s="234" t="s">
        <v>458</v>
      </c>
      <c r="D12" s="236">
        <v>5</v>
      </c>
      <c r="E12" s="236"/>
      <c r="F12" s="236"/>
      <c r="G12" s="255"/>
      <c r="H12" s="255"/>
      <c r="I12" s="256"/>
    </row>
    <row r="13" spans="1:9" ht="13.5">
      <c r="A13" s="292"/>
      <c r="B13" s="236">
        <v>13</v>
      </c>
      <c r="C13" s="234" t="s">
        <v>461</v>
      </c>
      <c r="D13" s="236">
        <v>6</v>
      </c>
      <c r="E13" s="236"/>
      <c r="F13" s="236"/>
      <c r="G13" s="255"/>
      <c r="H13" s="255" t="s">
        <v>554</v>
      </c>
      <c r="I13" s="254"/>
    </row>
    <row r="14" spans="1:9" ht="13.5">
      <c r="A14" s="292"/>
      <c r="B14" s="172">
        <v>14</v>
      </c>
      <c r="C14" s="245" t="s">
        <v>553</v>
      </c>
      <c r="D14" s="172">
        <v>1</v>
      </c>
      <c r="E14" s="172">
        <v>1</v>
      </c>
      <c r="F14" s="172"/>
      <c r="G14" s="178"/>
      <c r="H14" s="178"/>
      <c r="I14" s="252"/>
    </row>
    <row r="15" spans="1:9" ht="15" customHeight="1">
      <c r="A15" s="292"/>
      <c r="B15" s="236">
        <v>17</v>
      </c>
      <c r="C15" s="234" t="s">
        <v>391</v>
      </c>
      <c r="D15" s="236">
        <v>3</v>
      </c>
      <c r="E15" s="236">
        <v>3</v>
      </c>
      <c r="F15" s="236"/>
      <c r="G15" s="255"/>
      <c r="H15" s="255"/>
      <c r="I15" s="254"/>
    </row>
    <row r="16" spans="1:9" ht="13.5">
      <c r="A16" s="292"/>
      <c r="B16" s="236">
        <v>18</v>
      </c>
      <c r="C16" s="234" t="s">
        <v>448</v>
      </c>
      <c r="D16" s="236">
        <v>2</v>
      </c>
      <c r="E16" s="236">
        <v>1</v>
      </c>
      <c r="F16" s="236">
        <v>2</v>
      </c>
      <c r="G16" s="255"/>
      <c r="H16" s="255"/>
      <c r="I16" s="254"/>
    </row>
    <row r="17" spans="1:9" ht="13.5">
      <c r="A17" s="292"/>
      <c r="B17" s="236">
        <v>7</v>
      </c>
      <c r="C17" s="234" t="s">
        <v>482</v>
      </c>
      <c r="D17" s="236">
        <v>58</v>
      </c>
      <c r="E17" s="236"/>
      <c r="F17" s="236"/>
      <c r="G17" s="255"/>
      <c r="H17" s="255"/>
      <c r="I17" s="254"/>
    </row>
    <row r="18" spans="1:9" ht="13.5">
      <c r="A18" s="292"/>
      <c r="B18" s="236">
        <v>7</v>
      </c>
      <c r="C18" s="234" t="s">
        <v>552</v>
      </c>
      <c r="D18" s="236">
        <v>30</v>
      </c>
      <c r="E18" s="236"/>
      <c r="F18" s="236"/>
      <c r="G18" s="255"/>
      <c r="H18" s="255"/>
      <c r="I18" s="254"/>
    </row>
    <row r="19" spans="1:9" ht="15" customHeight="1">
      <c r="A19" s="292"/>
      <c r="B19" s="236">
        <v>10</v>
      </c>
      <c r="C19" s="234" t="s">
        <v>420</v>
      </c>
      <c r="D19" s="236">
        <v>30</v>
      </c>
      <c r="E19" s="236"/>
      <c r="F19" s="236"/>
      <c r="G19" s="255" t="s">
        <v>551</v>
      </c>
      <c r="H19" s="255" t="s">
        <v>550</v>
      </c>
      <c r="I19" s="254" t="s">
        <v>549</v>
      </c>
    </row>
    <row r="20" spans="1:9" ht="15" customHeight="1">
      <c r="A20" s="292"/>
      <c r="B20" s="172">
        <v>19</v>
      </c>
      <c r="C20" s="245" t="s">
        <v>459</v>
      </c>
      <c r="D20" s="172">
        <v>17</v>
      </c>
      <c r="E20" s="172">
        <v>17</v>
      </c>
      <c r="F20" s="172"/>
      <c r="G20" s="178"/>
      <c r="H20" s="178"/>
      <c r="I20" s="252"/>
    </row>
    <row r="21" spans="1:9" ht="13.5">
      <c r="A21" s="292"/>
      <c r="B21" s="236">
        <v>18</v>
      </c>
      <c r="C21" s="234" t="s">
        <v>438</v>
      </c>
      <c r="D21" s="236">
        <v>4</v>
      </c>
      <c r="E21" s="236"/>
      <c r="F21" s="236"/>
      <c r="G21" s="255"/>
      <c r="H21" s="255"/>
      <c r="I21" s="254" t="s">
        <v>548</v>
      </c>
    </row>
    <row r="22" spans="1:9" ht="13.5">
      <c r="A22" s="292"/>
      <c r="B22" s="236">
        <v>18</v>
      </c>
      <c r="C22" s="234" t="s">
        <v>374</v>
      </c>
      <c r="D22" s="236">
        <v>1</v>
      </c>
      <c r="E22" s="236">
        <v>1</v>
      </c>
      <c r="F22" s="236">
        <v>2</v>
      </c>
      <c r="G22" s="255"/>
      <c r="H22" s="255"/>
      <c r="I22" s="254"/>
    </row>
    <row r="23" spans="1:9" ht="13.5">
      <c r="A23" s="292"/>
      <c r="B23" s="235">
        <v>22</v>
      </c>
      <c r="C23" s="234" t="s">
        <v>386</v>
      </c>
      <c r="D23" s="235">
        <v>13</v>
      </c>
      <c r="E23" s="236"/>
      <c r="F23" s="236"/>
      <c r="G23" s="255"/>
      <c r="H23" s="255"/>
      <c r="I23" s="254"/>
    </row>
    <row r="24" spans="1:9" ht="13.5">
      <c r="A24" s="292"/>
      <c r="B24" s="236">
        <v>18</v>
      </c>
      <c r="C24" s="234" t="s">
        <v>385</v>
      </c>
      <c r="D24" s="236">
        <v>2</v>
      </c>
      <c r="E24" s="236">
        <v>2</v>
      </c>
      <c r="F24" s="236"/>
      <c r="G24" s="255"/>
      <c r="H24" s="255"/>
      <c r="I24" s="254"/>
    </row>
    <row r="25" spans="1:9" ht="13.5">
      <c r="A25" s="292"/>
      <c r="B25" s="236">
        <v>18</v>
      </c>
      <c r="C25" s="234" t="s">
        <v>384</v>
      </c>
      <c r="D25" s="236">
        <v>1</v>
      </c>
      <c r="E25" s="236">
        <v>1</v>
      </c>
      <c r="F25" s="236"/>
      <c r="G25" s="255"/>
      <c r="H25" s="255"/>
      <c r="I25" s="254"/>
    </row>
    <row r="26" spans="1:9" ht="13.5">
      <c r="A26" s="292"/>
      <c r="B26" s="236">
        <v>21</v>
      </c>
      <c r="C26" s="234" t="s">
        <v>373</v>
      </c>
      <c r="D26" s="236">
        <v>23</v>
      </c>
      <c r="E26" s="236"/>
      <c r="F26" s="236"/>
      <c r="G26" s="255"/>
      <c r="H26" s="255"/>
      <c r="I26" s="254"/>
    </row>
    <row r="27" spans="1:9" ht="13.5">
      <c r="A27" s="292"/>
      <c r="B27" s="236">
        <v>20</v>
      </c>
      <c r="C27" s="234" t="s">
        <v>382</v>
      </c>
      <c r="D27" s="236">
        <v>3</v>
      </c>
      <c r="E27" s="236">
        <v>3</v>
      </c>
      <c r="F27" s="236"/>
      <c r="G27" s="255"/>
      <c r="H27" s="255"/>
      <c r="I27" s="254"/>
    </row>
    <row r="28" spans="1:9" ht="14.25" thickBot="1">
      <c r="A28" s="292"/>
      <c r="B28" s="195"/>
      <c r="C28" s="245"/>
      <c r="D28" s="172"/>
      <c r="E28" s="172"/>
      <c r="F28" s="172"/>
      <c r="G28" s="178"/>
      <c r="H28" s="253"/>
      <c r="I28" s="252"/>
    </row>
    <row r="29" spans="1:9" ht="14.25" thickBot="1">
      <c r="A29" s="338"/>
      <c r="B29" s="317" t="s">
        <v>547</v>
      </c>
      <c r="C29" s="316"/>
      <c r="D29" s="220">
        <f>SUM(D5:D28)</f>
        <v>705</v>
      </c>
      <c r="E29" s="244">
        <f>SUM(E5:E28)</f>
        <v>29</v>
      </c>
      <c r="F29" s="244">
        <f>SUM(F5:F28)</f>
        <v>12</v>
      </c>
      <c r="G29" s="213"/>
      <c r="H29" s="122"/>
      <c r="I29" s="219"/>
    </row>
    <row r="30" spans="1:9" ht="13.5">
      <c r="A30" s="339" t="s">
        <v>546</v>
      </c>
      <c r="B30" s="172">
        <v>10</v>
      </c>
      <c r="C30" s="71" t="s">
        <v>529</v>
      </c>
      <c r="D30" s="172">
        <v>1</v>
      </c>
      <c r="E30" s="172"/>
      <c r="F30" s="172"/>
      <c r="G30" s="117"/>
      <c r="H30" s="216"/>
      <c r="I30" s="251"/>
    </row>
    <row r="31" spans="1:9" ht="13.5" customHeight="1">
      <c r="A31" s="292"/>
      <c r="B31" s="236">
        <v>18</v>
      </c>
      <c r="C31" s="237" t="s">
        <v>448</v>
      </c>
      <c r="D31" s="223">
        <v>4</v>
      </c>
      <c r="E31" s="223">
        <v>4</v>
      </c>
      <c r="F31" s="223"/>
      <c r="G31" s="222"/>
      <c r="H31" s="222"/>
      <c r="I31" s="221"/>
    </row>
    <row r="32" spans="1:9" ht="13.5">
      <c r="A32" s="292"/>
      <c r="B32" s="236">
        <v>18</v>
      </c>
      <c r="C32" s="237" t="s">
        <v>383</v>
      </c>
      <c r="D32" s="223">
        <v>5</v>
      </c>
      <c r="E32" s="223">
        <v>2</v>
      </c>
      <c r="F32" s="223"/>
      <c r="G32" s="222"/>
      <c r="H32" s="222"/>
      <c r="I32" s="221"/>
    </row>
    <row r="33" spans="1:9" ht="13.5">
      <c r="A33" s="292"/>
      <c r="B33" s="236">
        <v>17</v>
      </c>
      <c r="C33" s="237" t="s">
        <v>461</v>
      </c>
      <c r="D33" s="223">
        <v>1</v>
      </c>
      <c r="E33" s="223"/>
      <c r="F33" s="223"/>
      <c r="G33" s="222"/>
      <c r="H33" s="222"/>
      <c r="I33" s="221"/>
    </row>
    <row r="34" spans="1:9" ht="13.5">
      <c r="A34" s="292"/>
      <c r="B34" s="236">
        <v>13</v>
      </c>
      <c r="C34" s="237" t="s">
        <v>458</v>
      </c>
      <c r="D34" s="223">
        <v>8</v>
      </c>
      <c r="E34" s="223"/>
      <c r="F34" s="223"/>
      <c r="G34" s="222"/>
      <c r="H34" s="222"/>
      <c r="I34" s="221"/>
    </row>
    <row r="35" spans="1:9" ht="13.5">
      <c r="A35" s="292"/>
      <c r="B35" s="236">
        <v>7</v>
      </c>
      <c r="C35" s="237" t="s">
        <v>482</v>
      </c>
      <c r="D35" s="223">
        <v>5</v>
      </c>
      <c r="E35" s="223"/>
      <c r="F35" s="223"/>
      <c r="G35" s="222"/>
      <c r="H35" s="222"/>
      <c r="I35" s="221"/>
    </row>
    <row r="36" spans="1:9" ht="13.5">
      <c r="A36" s="292"/>
      <c r="B36" s="235">
        <v>22</v>
      </c>
      <c r="C36" s="237" t="s">
        <v>375</v>
      </c>
      <c r="D36" s="229">
        <v>4</v>
      </c>
      <c r="E36" s="223"/>
      <c r="F36" s="223"/>
      <c r="G36" s="222"/>
      <c r="H36" s="222"/>
      <c r="I36" s="221"/>
    </row>
    <row r="37" spans="1:9" ht="13.5">
      <c r="A37" s="292"/>
      <c r="B37" s="236">
        <v>16</v>
      </c>
      <c r="C37" s="237" t="s">
        <v>397</v>
      </c>
      <c r="D37" s="223">
        <v>1</v>
      </c>
      <c r="E37" s="223">
        <v>1</v>
      </c>
      <c r="F37" s="223"/>
      <c r="G37" s="222"/>
      <c r="H37" s="222"/>
      <c r="I37" s="221"/>
    </row>
    <row r="38" spans="1:9" ht="13.5">
      <c r="A38" s="292"/>
      <c r="B38" s="236">
        <v>18</v>
      </c>
      <c r="C38" s="237" t="s">
        <v>379</v>
      </c>
      <c r="D38" s="223"/>
      <c r="E38" s="223">
        <v>0</v>
      </c>
      <c r="F38" s="223">
        <v>0</v>
      </c>
      <c r="G38" s="222"/>
      <c r="H38" s="222"/>
      <c r="I38" s="221"/>
    </row>
    <row r="39" spans="1:9" ht="13.5">
      <c r="A39" s="292"/>
      <c r="B39" s="236">
        <v>18</v>
      </c>
      <c r="C39" s="237" t="s">
        <v>441</v>
      </c>
      <c r="D39" s="223">
        <v>1</v>
      </c>
      <c r="E39" s="223">
        <v>1</v>
      </c>
      <c r="F39" s="223">
        <v>4</v>
      </c>
      <c r="G39" s="222"/>
      <c r="H39" s="222"/>
      <c r="I39" s="221"/>
    </row>
    <row r="40" spans="1:9" ht="13.5">
      <c r="A40" s="292"/>
      <c r="B40" s="236">
        <v>18</v>
      </c>
      <c r="C40" s="237" t="s">
        <v>360</v>
      </c>
      <c r="D40" s="223">
        <v>2</v>
      </c>
      <c r="E40" s="223">
        <v>1</v>
      </c>
      <c r="F40" s="223">
        <v>1</v>
      </c>
      <c r="G40" s="222"/>
      <c r="H40" s="222"/>
      <c r="I40" s="221"/>
    </row>
    <row r="41" spans="1:9" ht="13.5">
      <c r="A41" s="292"/>
      <c r="B41" s="236">
        <v>18</v>
      </c>
      <c r="C41" s="237" t="s">
        <v>377</v>
      </c>
      <c r="D41" s="223">
        <v>2</v>
      </c>
      <c r="E41" s="223"/>
      <c r="F41" s="223"/>
      <c r="G41" s="222"/>
      <c r="H41" s="222"/>
      <c r="I41" s="221"/>
    </row>
    <row r="42" spans="1:9" ht="13.5">
      <c r="A42" s="292"/>
      <c r="B42" s="236">
        <v>20</v>
      </c>
      <c r="C42" s="237" t="s">
        <v>386</v>
      </c>
      <c r="D42" s="223">
        <v>9</v>
      </c>
      <c r="E42" s="223"/>
      <c r="F42" s="223"/>
      <c r="G42" s="222"/>
      <c r="H42" s="222"/>
      <c r="I42" s="221"/>
    </row>
    <row r="43" spans="1:9" ht="13.5">
      <c r="A43" s="292"/>
      <c r="B43" s="235">
        <v>22</v>
      </c>
      <c r="C43" s="237" t="s">
        <v>385</v>
      </c>
      <c r="D43" s="229">
        <v>14</v>
      </c>
      <c r="E43" s="229">
        <v>14</v>
      </c>
      <c r="F43" s="223"/>
      <c r="G43" s="222"/>
      <c r="H43" s="222"/>
      <c r="I43" s="221"/>
    </row>
    <row r="44" spans="1:9" ht="13.5">
      <c r="A44" s="292"/>
      <c r="B44" s="236">
        <v>18</v>
      </c>
      <c r="C44" s="237" t="s">
        <v>384</v>
      </c>
      <c r="D44" s="223">
        <v>2</v>
      </c>
      <c r="E44" s="223">
        <v>2</v>
      </c>
      <c r="F44" s="223"/>
      <c r="G44" s="222"/>
      <c r="H44" s="222"/>
      <c r="I44" s="221"/>
    </row>
    <row r="45" spans="1:9" ht="13.5">
      <c r="A45" s="292"/>
      <c r="B45" s="236">
        <v>19</v>
      </c>
      <c r="C45" s="237" t="s">
        <v>545</v>
      </c>
      <c r="D45" s="223">
        <v>1</v>
      </c>
      <c r="E45" s="223"/>
      <c r="F45" s="223"/>
      <c r="G45" s="222"/>
      <c r="H45" s="222"/>
      <c r="I45" s="221"/>
    </row>
    <row r="46" spans="1:9" ht="13.5">
      <c r="A46" s="292"/>
      <c r="B46" s="236">
        <v>21</v>
      </c>
      <c r="C46" s="237" t="s">
        <v>373</v>
      </c>
      <c r="D46" s="223">
        <v>55</v>
      </c>
      <c r="E46" s="223"/>
      <c r="F46" s="223"/>
      <c r="G46" s="222"/>
      <c r="H46" s="222"/>
      <c r="I46" s="221"/>
    </row>
    <row r="47" spans="1:9" ht="13.5">
      <c r="A47" s="292"/>
      <c r="B47" s="236">
        <v>20</v>
      </c>
      <c r="C47" s="237" t="s">
        <v>382</v>
      </c>
      <c r="D47" s="223">
        <v>5</v>
      </c>
      <c r="E47" s="223">
        <v>5</v>
      </c>
      <c r="F47" s="223"/>
      <c r="G47" s="222"/>
      <c r="H47" s="222"/>
      <c r="I47" s="221"/>
    </row>
    <row r="48" spans="1:9" ht="14.25" thickBot="1">
      <c r="A48" s="292"/>
      <c r="B48" s="172"/>
      <c r="C48" s="71"/>
      <c r="D48" s="223"/>
      <c r="E48" s="223"/>
      <c r="F48" s="223"/>
      <c r="G48" s="222"/>
      <c r="H48" s="222"/>
      <c r="I48" s="221"/>
    </row>
    <row r="49" spans="1:9" ht="14.25" thickBot="1">
      <c r="A49" s="293"/>
      <c r="B49" s="317" t="s">
        <v>526</v>
      </c>
      <c r="C49" s="316"/>
      <c r="D49" s="220">
        <f>SUM(D30:D48)</f>
        <v>120</v>
      </c>
      <c r="E49" s="220">
        <f>SUM(E30:E48)</f>
        <v>30</v>
      </c>
      <c r="F49" s="244">
        <f>SUM(F30:F48)</f>
        <v>5</v>
      </c>
      <c r="G49" s="213"/>
      <c r="H49" s="122"/>
      <c r="I49" s="219"/>
    </row>
    <row r="50" spans="1:9" ht="13.5">
      <c r="A50" s="339" t="s">
        <v>544</v>
      </c>
      <c r="B50" s="172">
        <v>6</v>
      </c>
      <c r="C50" s="71" t="s">
        <v>485</v>
      </c>
      <c r="D50" s="223">
        <v>20</v>
      </c>
      <c r="E50" s="223"/>
      <c r="F50" s="223"/>
      <c r="G50" s="222"/>
      <c r="H50" s="222"/>
      <c r="I50" s="221"/>
    </row>
    <row r="51" spans="1:9" ht="13.5">
      <c r="A51" s="292"/>
      <c r="B51" s="236">
        <v>11</v>
      </c>
      <c r="C51" s="237" t="s">
        <v>465</v>
      </c>
      <c r="D51" s="223">
        <v>3</v>
      </c>
      <c r="E51" s="223"/>
      <c r="F51" s="223"/>
      <c r="G51" s="222"/>
      <c r="H51" s="222"/>
      <c r="I51" s="221"/>
    </row>
    <row r="52" spans="1:9" ht="13.5">
      <c r="A52" s="292"/>
      <c r="B52" s="235">
        <v>22</v>
      </c>
      <c r="C52" s="237" t="s">
        <v>391</v>
      </c>
      <c r="D52" s="229">
        <v>31</v>
      </c>
      <c r="E52" s="229">
        <v>31</v>
      </c>
      <c r="F52" s="223"/>
      <c r="G52" s="222"/>
      <c r="H52" s="222"/>
      <c r="I52" s="221"/>
    </row>
    <row r="53" spans="1:9" ht="13.5">
      <c r="A53" s="292"/>
      <c r="B53" s="235">
        <v>22</v>
      </c>
      <c r="C53" s="237" t="s">
        <v>448</v>
      </c>
      <c r="D53" s="229">
        <v>58</v>
      </c>
      <c r="E53" s="229">
        <v>58</v>
      </c>
      <c r="F53" s="223"/>
      <c r="G53" s="222"/>
      <c r="H53" s="222"/>
      <c r="I53" s="221"/>
    </row>
    <row r="54" spans="1:9" ht="13.5">
      <c r="A54" s="292"/>
      <c r="B54" s="236">
        <v>19</v>
      </c>
      <c r="C54" s="237" t="s">
        <v>459</v>
      </c>
      <c r="D54" s="223">
        <v>4</v>
      </c>
      <c r="E54" s="223">
        <v>4</v>
      </c>
      <c r="F54" s="223"/>
      <c r="G54" s="222"/>
      <c r="H54" s="222"/>
      <c r="I54" s="221"/>
    </row>
    <row r="55" spans="1:9" ht="13.5">
      <c r="A55" s="292"/>
      <c r="B55" s="236">
        <v>14</v>
      </c>
      <c r="C55" s="237" t="s">
        <v>383</v>
      </c>
      <c r="D55" s="223">
        <v>3</v>
      </c>
      <c r="E55" s="223"/>
      <c r="F55" s="223"/>
      <c r="G55" s="222"/>
      <c r="H55" s="222"/>
      <c r="I55" s="221"/>
    </row>
    <row r="56" spans="1:9" ht="13.5">
      <c r="A56" s="292"/>
      <c r="B56" s="235">
        <v>22</v>
      </c>
      <c r="C56" s="237" t="s">
        <v>375</v>
      </c>
      <c r="D56" s="229">
        <v>11</v>
      </c>
      <c r="E56" s="223"/>
      <c r="F56" s="223"/>
      <c r="G56" s="222"/>
      <c r="H56" s="222"/>
      <c r="I56" s="221"/>
    </row>
    <row r="57" spans="1:9" ht="13.5">
      <c r="A57" s="292"/>
      <c r="B57" s="236">
        <v>16</v>
      </c>
      <c r="C57" s="237" t="s">
        <v>543</v>
      </c>
      <c r="D57" s="223"/>
      <c r="E57" s="223">
        <v>1</v>
      </c>
      <c r="F57" s="223"/>
      <c r="G57" s="222"/>
      <c r="H57" s="222"/>
      <c r="I57" s="221"/>
    </row>
    <row r="58" spans="1:9" ht="13.5">
      <c r="A58" s="292"/>
      <c r="B58" s="235">
        <v>22</v>
      </c>
      <c r="C58" s="237" t="s">
        <v>447</v>
      </c>
      <c r="D58" s="229">
        <v>23</v>
      </c>
      <c r="E58" s="229">
        <v>23</v>
      </c>
      <c r="F58" s="223"/>
      <c r="G58" s="222"/>
      <c r="H58" s="222"/>
      <c r="I58" s="221"/>
    </row>
    <row r="59" spans="1:9" ht="13.5">
      <c r="A59" s="292"/>
      <c r="B59" s="236">
        <v>18</v>
      </c>
      <c r="C59" s="237" t="s">
        <v>531</v>
      </c>
      <c r="D59" s="223">
        <v>2</v>
      </c>
      <c r="E59" s="223"/>
      <c r="F59" s="223"/>
      <c r="G59" s="222"/>
      <c r="H59" s="222"/>
      <c r="I59" s="221"/>
    </row>
    <row r="60" spans="1:9" ht="13.5">
      <c r="A60" s="292"/>
      <c r="B60" s="236">
        <v>20</v>
      </c>
      <c r="C60" s="237" t="s">
        <v>374</v>
      </c>
      <c r="D60" s="223">
        <v>146</v>
      </c>
      <c r="E60" s="223"/>
      <c r="F60" s="223"/>
      <c r="G60" s="222"/>
      <c r="H60" s="222"/>
      <c r="I60" s="221"/>
    </row>
    <row r="61" spans="1:9" ht="13.5">
      <c r="A61" s="292"/>
      <c r="B61" s="235">
        <v>22</v>
      </c>
      <c r="C61" s="237" t="s">
        <v>367</v>
      </c>
      <c r="D61" s="229">
        <v>38</v>
      </c>
      <c r="E61" s="229">
        <v>38</v>
      </c>
      <c r="F61" s="223"/>
      <c r="G61" s="222"/>
      <c r="H61" s="222"/>
      <c r="I61" s="221"/>
    </row>
    <row r="62" spans="1:9" ht="13.5">
      <c r="A62" s="292"/>
      <c r="B62" s="236">
        <v>19</v>
      </c>
      <c r="C62" s="237" t="s">
        <v>377</v>
      </c>
      <c r="D62" s="223">
        <v>63</v>
      </c>
      <c r="E62" s="223"/>
      <c r="F62" s="223"/>
      <c r="G62" s="222"/>
      <c r="H62" s="222"/>
      <c r="I62" s="221"/>
    </row>
    <row r="63" spans="1:9" ht="13.5">
      <c r="A63" s="292"/>
      <c r="B63" s="235">
        <v>22</v>
      </c>
      <c r="C63" s="237" t="s">
        <v>386</v>
      </c>
      <c r="D63" s="229">
        <v>36</v>
      </c>
      <c r="E63" s="223"/>
      <c r="F63" s="223"/>
      <c r="G63" s="222"/>
      <c r="H63" s="222"/>
      <c r="I63" s="221"/>
    </row>
    <row r="64" spans="1:9" ht="13.5">
      <c r="A64" s="292"/>
      <c r="B64" s="235">
        <v>22</v>
      </c>
      <c r="C64" s="237" t="s">
        <v>385</v>
      </c>
      <c r="D64" s="229">
        <v>70</v>
      </c>
      <c r="E64" s="223"/>
      <c r="F64" s="223"/>
      <c r="G64" s="222"/>
      <c r="H64" s="222"/>
      <c r="I64" s="221"/>
    </row>
    <row r="65" spans="1:9" ht="13.5">
      <c r="A65" s="292"/>
      <c r="B65" s="235">
        <v>22</v>
      </c>
      <c r="C65" s="237" t="s">
        <v>384</v>
      </c>
      <c r="D65" s="229">
        <v>53</v>
      </c>
      <c r="E65" s="223"/>
      <c r="F65" s="223"/>
      <c r="G65" s="222"/>
      <c r="H65" s="222"/>
      <c r="I65" s="221"/>
    </row>
    <row r="66" spans="1:9" ht="13.5">
      <c r="A66" s="292"/>
      <c r="B66" s="236">
        <v>20</v>
      </c>
      <c r="C66" s="237" t="s">
        <v>379</v>
      </c>
      <c r="D66" s="223">
        <v>1</v>
      </c>
      <c r="E66" s="223"/>
      <c r="F66" s="223"/>
      <c r="G66" s="222"/>
      <c r="H66" s="222"/>
      <c r="I66" s="221"/>
    </row>
    <row r="67" spans="1:9" ht="13.5">
      <c r="A67" s="292"/>
      <c r="B67" s="236">
        <v>19</v>
      </c>
      <c r="C67" s="237" t="s">
        <v>370</v>
      </c>
      <c r="D67" s="223">
        <v>10</v>
      </c>
      <c r="E67" s="223"/>
      <c r="F67" s="223"/>
      <c r="G67" s="222"/>
      <c r="H67" s="222"/>
      <c r="I67" s="221"/>
    </row>
    <row r="68" spans="1:9" ht="13.5">
      <c r="A68" s="292"/>
      <c r="B68" s="233">
        <v>21</v>
      </c>
      <c r="C68" s="250" t="s">
        <v>373</v>
      </c>
      <c r="D68" s="223">
        <v>77</v>
      </c>
      <c r="E68" s="223"/>
      <c r="F68" s="223"/>
      <c r="G68" s="222"/>
      <c r="H68" s="222"/>
      <c r="I68" s="221"/>
    </row>
    <row r="69" spans="1:9" ht="13.5">
      <c r="A69" s="292"/>
      <c r="B69" s="233">
        <v>20</v>
      </c>
      <c r="C69" s="250" t="s">
        <v>366</v>
      </c>
      <c r="D69" s="223">
        <v>284</v>
      </c>
      <c r="E69" s="223">
        <v>284</v>
      </c>
      <c r="F69" s="223"/>
      <c r="G69" s="222"/>
      <c r="H69" s="222"/>
      <c r="I69" s="221"/>
    </row>
    <row r="70" spans="1:9" ht="13.5">
      <c r="A70" s="292"/>
      <c r="B70" s="233">
        <v>20</v>
      </c>
      <c r="C70" s="250" t="s">
        <v>364</v>
      </c>
      <c r="D70" s="223">
        <v>1</v>
      </c>
      <c r="E70" s="223">
        <v>1</v>
      </c>
      <c r="F70" s="223">
        <v>2</v>
      </c>
      <c r="G70" s="222"/>
      <c r="H70" s="222"/>
      <c r="I70" s="221"/>
    </row>
    <row r="71" spans="1:9" ht="13.5">
      <c r="A71" s="292"/>
      <c r="B71" s="233">
        <v>20</v>
      </c>
      <c r="C71" s="250" t="s">
        <v>382</v>
      </c>
      <c r="D71" s="223">
        <v>17</v>
      </c>
      <c r="E71" s="223">
        <v>17</v>
      </c>
      <c r="F71" s="223"/>
      <c r="G71" s="222"/>
      <c r="H71" s="222"/>
      <c r="I71" s="221"/>
    </row>
    <row r="72" spans="1:9" ht="13.5">
      <c r="A72" s="292"/>
      <c r="B72" s="231">
        <v>22</v>
      </c>
      <c r="C72" s="249" t="s">
        <v>388</v>
      </c>
      <c r="D72" s="229">
        <v>2</v>
      </c>
      <c r="E72" s="223"/>
      <c r="F72" s="223"/>
      <c r="G72" s="222"/>
      <c r="H72" s="222"/>
      <c r="I72" s="221"/>
    </row>
    <row r="73" spans="1:9" ht="13.5">
      <c r="A73" s="292"/>
      <c r="B73" s="231">
        <v>22</v>
      </c>
      <c r="C73" s="249" t="s">
        <v>441</v>
      </c>
      <c r="D73" s="229">
        <v>147</v>
      </c>
      <c r="E73" s="223"/>
      <c r="F73" s="223"/>
      <c r="G73" s="222"/>
      <c r="H73" s="222"/>
      <c r="I73" s="221"/>
    </row>
    <row r="74" spans="1:9" ht="13.5">
      <c r="A74" s="292"/>
      <c r="B74" s="231">
        <v>22</v>
      </c>
      <c r="C74" s="249" t="s">
        <v>380</v>
      </c>
      <c r="D74" s="229">
        <v>40</v>
      </c>
      <c r="E74" s="223"/>
      <c r="F74" s="223"/>
      <c r="G74" s="222"/>
      <c r="H74" s="222"/>
      <c r="I74" s="221"/>
    </row>
    <row r="75" spans="1:9" ht="14.25" thickBot="1">
      <c r="A75" s="292"/>
      <c r="B75" s="225"/>
      <c r="C75" s="248"/>
      <c r="D75" s="223"/>
      <c r="E75" s="223"/>
      <c r="F75" s="223"/>
      <c r="G75" s="222"/>
      <c r="H75" s="222"/>
      <c r="I75" s="221"/>
    </row>
    <row r="76" spans="1:9" ht="14.25" thickBot="1">
      <c r="A76" s="338"/>
      <c r="B76" s="317" t="s">
        <v>526</v>
      </c>
      <c r="C76" s="316"/>
      <c r="D76" s="220">
        <f>SUM(D50:D75)</f>
        <v>1140</v>
      </c>
      <c r="E76" s="220">
        <f>SUM(E50:E75)</f>
        <v>457</v>
      </c>
      <c r="F76" s="244">
        <f>SUM(F50:F75)</f>
        <v>2</v>
      </c>
      <c r="G76" s="213"/>
      <c r="H76" s="122"/>
      <c r="I76" s="219"/>
    </row>
    <row r="77" spans="1:9" ht="13.5">
      <c r="A77" s="339" t="s">
        <v>542</v>
      </c>
      <c r="B77" s="247">
        <v>18</v>
      </c>
      <c r="C77" s="246" t="s">
        <v>424</v>
      </c>
      <c r="D77" s="223">
        <v>120</v>
      </c>
      <c r="E77" s="223"/>
      <c r="F77" s="223"/>
      <c r="G77" s="222"/>
      <c r="H77" s="222"/>
      <c r="I77" s="221"/>
    </row>
    <row r="78" spans="1:9" ht="13.5">
      <c r="A78" s="337"/>
      <c r="B78" s="172"/>
      <c r="C78" s="245"/>
      <c r="D78" s="223"/>
      <c r="E78" s="223"/>
      <c r="F78" s="223"/>
      <c r="G78" s="222"/>
      <c r="H78" s="222"/>
      <c r="I78" s="221"/>
    </row>
    <row r="79" spans="1:9" ht="13.5">
      <c r="A79" s="337"/>
      <c r="B79" s="236"/>
      <c r="C79" s="234"/>
      <c r="D79" s="223"/>
      <c r="E79" s="223"/>
      <c r="F79" s="223"/>
      <c r="G79" s="222"/>
      <c r="H79" s="222"/>
      <c r="I79" s="221"/>
    </row>
    <row r="80" spans="1:9" ht="14.25" thickBot="1">
      <c r="A80" s="337"/>
      <c r="B80" s="172"/>
      <c r="C80" s="245"/>
      <c r="D80" s="223"/>
      <c r="E80" s="223"/>
      <c r="F80" s="223"/>
      <c r="G80" s="222"/>
      <c r="H80" s="222"/>
      <c r="I80" s="221"/>
    </row>
    <row r="81" spans="1:9" ht="14.25" thickBot="1">
      <c r="A81" s="338"/>
      <c r="B81" s="317" t="s">
        <v>526</v>
      </c>
      <c r="C81" s="316"/>
      <c r="D81" s="244">
        <f>SUM(D77:D80)</f>
        <v>120</v>
      </c>
      <c r="E81" s="244">
        <f>SUM(E77:E80)</f>
        <v>0</v>
      </c>
      <c r="F81" s="244">
        <f>SUM(F77:F80)</f>
        <v>0</v>
      </c>
      <c r="G81" s="213"/>
      <c r="H81" s="122"/>
      <c r="I81" s="219"/>
    </row>
    <row r="82" spans="1:9" ht="13.5">
      <c r="A82" s="339" t="s">
        <v>541</v>
      </c>
      <c r="B82" s="172"/>
      <c r="C82" s="245"/>
      <c r="D82" s="223"/>
      <c r="E82" s="223"/>
      <c r="F82" s="223"/>
      <c r="G82" s="222"/>
      <c r="H82" s="222"/>
      <c r="I82" s="221"/>
    </row>
    <row r="83" spans="1:9" ht="13.5">
      <c r="A83" s="337"/>
      <c r="B83" s="172"/>
      <c r="C83" s="245"/>
      <c r="D83" s="223"/>
      <c r="E83" s="223"/>
      <c r="F83" s="223"/>
      <c r="G83" s="222"/>
      <c r="H83" s="222"/>
      <c r="I83" s="221"/>
    </row>
    <row r="84" spans="1:9" ht="13.5">
      <c r="A84" s="337"/>
      <c r="B84" s="172"/>
      <c r="C84" s="245"/>
      <c r="D84" s="223"/>
      <c r="E84" s="223"/>
      <c r="F84" s="223"/>
      <c r="G84" s="222"/>
      <c r="H84" s="222"/>
      <c r="I84" s="221"/>
    </row>
    <row r="85" spans="1:9" ht="14.25" thickBot="1">
      <c r="A85" s="337"/>
      <c r="B85" s="172"/>
      <c r="C85" s="245"/>
      <c r="D85" s="223"/>
      <c r="E85" s="223"/>
      <c r="F85" s="223"/>
      <c r="G85" s="222"/>
      <c r="H85" s="222"/>
      <c r="I85" s="221"/>
    </row>
    <row r="86" spans="1:9" ht="14.25" thickBot="1">
      <c r="A86" s="338"/>
      <c r="B86" s="317" t="s">
        <v>526</v>
      </c>
      <c r="C86" s="316"/>
      <c r="D86" s="244">
        <f>SUM(D82:D85)</f>
        <v>0</v>
      </c>
      <c r="E86" s="244">
        <f>SUM(E82:E85)</f>
        <v>0</v>
      </c>
      <c r="F86" s="244">
        <f>SUM(F82:F85)</f>
        <v>0</v>
      </c>
      <c r="G86" s="213"/>
      <c r="H86" s="122"/>
      <c r="I86" s="219"/>
    </row>
    <row r="87" spans="1:9" ht="13.5">
      <c r="A87" s="218"/>
      <c r="B87" s="216"/>
      <c r="C87" s="215"/>
      <c r="D87" s="217"/>
      <c r="E87" s="217"/>
      <c r="F87" s="217"/>
      <c r="G87" s="216"/>
      <c r="H87" s="216"/>
      <c r="I87" s="215"/>
    </row>
    <row r="89" ht="14.25" thickBot="1">
      <c r="A89" s="64" t="s">
        <v>540</v>
      </c>
    </row>
    <row r="90" spans="1:9" ht="13.5">
      <c r="A90" s="108"/>
      <c r="B90" s="144" t="s">
        <v>404</v>
      </c>
      <c r="C90" s="147" t="s">
        <v>403</v>
      </c>
      <c r="D90" s="144" t="s">
        <v>539</v>
      </c>
      <c r="E90" s="144" t="s">
        <v>516</v>
      </c>
      <c r="F90" s="325" t="s">
        <v>538</v>
      </c>
      <c r="G90" s="326"/>
      <c r="H90" s="327"/>
      <c r="I90" s="243" t="s">
        <v>537</v>
      </c>
    </row>
    <row r="91" spans="1:9" ht="29.25" customHeight="1">
      <c r="A91" s="291" t="s">
        <v>536</v>
      </c>
      <c r="B91" s="172">
        <v>12</v>
      </c>
      <c r="C91" s="215" t="s">
        <v>461</v>
      </c>
      <c r="D91" s="223">
        <v>1</v>
      </c>
      <c r="E91" s="242" t="s">
        <v>535</v>
      </c>
      <c r="F91" s="328" t="s">
        <v>534</v>
      </c>
      <c r="G91" s="329"/>
      <c r="H91" s="330"/>
      <c r="I91" s="241"/>
    </row>
    <row r="92" spans="1:9" ht="15.75" customHeight="1">
      <c r="A92" s="337"/>
      <c r="B92" s="236">
        <v>10</v>
      </c>
      <c r="C92" s="237" t="s">
        <v>447</v>
      </c>
      <c r="D92" s="223">
        <v>30</v>
      </c>
      <c r="E92" s="222"/>
      <c r="F92" s="331"/>
      <c r="G92" s="332"/>
      <c r="H92" s="333"/>
      <c r="I92" s="221"/>
    </row>
    <row r="93" spans="1:9" ht="13.5">
      <c r="A93" s="337"/>
      <c r="B93" s="235">
        <v>22</v>
      </c>
      <c r="C93" s="237" t="s">
        <v>395</v>
      </c>
      <c r="D93" s="229">
        <v>16</v>
      </c>
      <c r="E93" s="222"/>
      <c r="F93" s="331"/>
      <c r="G93" s="332"/>
      <c r="H93" s="333"/>
      <c r="I93" s="221"/>
    </row>
    <row r="94" spans="1:9" ht="13.5">
      <c r="A94" s="337"/>
      <c r="B94" s="236">
        <v>7</v>
      </c>
      <c r="C94" s="237" t="s">
        <v>465</v>
      </c>
      <c r="D94" s="223">
        <v>5</v>
      </c>
      <c r="E94" s="222"/>
      <c r="F94" s="228"/>
      <c r="G94" s="227"/>
      <c r="H94" s="226"/>
      <c r="I94" s="221"/>
    </row>
    <row r="95" spans="1:9" ht="13.5">
      <c r="A95" s="337"/>
      <c r="B95" s="236">
        <v>13</v>
      </c>
      <c r="C95" s="237" t="s">
        <v>458</v>
      </c>
      <c r="D95" s="223">
        <v>14</v>
      </c>
      <c r="E95" s="222"/>
      <c r="F95" s="228"/>
      <c r="G95" s="227"/>
      <c r="H95" s="226"/>
      <c r="I95" s="221"/>
    </row>
    <row r="96" spans="1:9" ht="13.5">
      <c r="A96" s="337"/>
      <c r="B96" s="235">
        <v>22</v>
      </c>
      <c r="C96" s="237" t="s">
        <v>530</v>
      </c>
      <c r="D96" s="229">
        <v>2</v>
      </c>
      <c r="E96" s="222"/>
      <c r="F96" s="228"/>
      <c r="G96" s="227"/>
      <c r="H96" s="226"/>
      <c r="I96" s="221"/>
    </row>
    <row r="97" spans="1:9" ht="13.5">
      <c r="A97" s="337"/>
      <c r="B97" s="236">
        <v>14</v>
      </c>
      <c r="C97" s="234" t="s">
        <v>451</v>
      </c>
      <c r="D97" s="223">
        <v>1</v>
      </c>
      <c r="E97" s="222"/>
      <c r="F97" s="228"/>
      <c r="G97" s="227"/>
      <c r="H97" s="226"/>
      <c r="I97" s="221"/>
    </row>
    <row r="98" spans="1:9" ht="13.5">
      <c r="A98" s="337"/>
      <c r="B98" s="236">
        <v>18</v>
      </c>
      <c r="C98" s="234" t="s">
        <v>374</v>
      </c>
      <c r="D98" s="223">
        <v>57</v>
      </c>
      <c r="E98" s="222"/>
      <c r="F98" s="228"/>
      <c r="G98" s="227"/>
      <c r="H98" s="226"/>
      <c r="I98" s="221"/>
    </row>
    <row r="99" spans="1:9" ht="13.5">
      <c r="A99" s="337"/>
      <c r="B99" s="236">
        <v>19</v>
      </c>
      <c r="C99" s="234" t="s">
        <v>367</v>
      </c>
      <c r="D99" s="223">
        <v>3</v>
      </c>
      <c r="E99" s="222"/>
      <c r="F99" s="228"/>
      <c r="G99" s="227"/>
      <c r="H99" s="226"/>
      <c r="I99" s="221"/>
    </row>
    <row r="100" spans="1:9" ht="13.5">
      <c r="A100" s="337"/>
      <c r="B100" s="236">
        <v>18</v>
      </c>
      <c r="C100" s="234" t="s">
        <v>485</v>
      </c>
      <c r="D100" s="223">
        <v>4</v>
      </c>
      <c r="E100" s="222"/>
      <c r="F100" s="228"/>
      <c r="G100" s="227"/>
      <c r="H100" s="226"/>
      <c r="I100" s="221"/>
    </row>
    <row r="101" spans="1:9" ht="13.5">
      <c r="A101" s="337"/>
      <c r="B101" s="236">
        <v>20</v>
      </c>
      <c r="C101" s="234" t="s">
        <v>377</v>
      </c>
      <c r="D101" s="223">
        <v>22</v>
      </c>
      <c r="E101" s="222"/>
      <c r="F101" s="228"/>
      <c r="G101" s="227"/>
      <c r="H101" s="226"/>
      <c r="I101" s="221"/>
    </row>
    <row r="102" spans="1:9" ht="13.5">
      <c r="A102" s="337"/>
      <c r="B102" s="236">
        <v>18</v>
      </c>
      <c r="C102" s="234" t="s">
        <v>386</v>
      </c>
      <c r="D102" s="223">
        <v>42</v>
      </c>
      <c r="E102" s="222"/>
      <c r="F102" s="228"/>
      <c r="G102" s="227"/>
      <c r="H102" s="226"/>
      <c r="I102" s="221"/>
    </row>
    <row r="103" spans="1:9" ht="13.5">
      <c r="A103" s="337"/>
      <c r="B103" s="236">
        <v>18</v>
      </c>
      <c r="C103" s="234" t="s">
        <v>385</v>
      </c>
      <c r="D103" s="223">
        <v>1</v>
      </c>
      <c r="E103" s="222"/>
      <c r="F103" s="228"/>
      <c r="G103" s="227"/>
      <c r="H103" s="226"/>
      <c r="I103" s="221"/>
    </row>
    <row r="104" spans="1:9" ht="13.5">
      <c r="A104" s="337"/>
      <c r="B104" s="236">
        <v>18</v>
      </c>
      <c r="C104" s="234" t="s">
        <v>383</v>
      </c>
      <c r="D104" s="223">
        <v>3</v>
      </c>
      <c r="E104" s="222"/>
      <c r="F104" s="228"/>
      <c r="G104" s="227"/>
      <c r="H104" s="226"/>
      <c r="I104" s="221"/>
    </row>
    <row r="105" spans="1:9" ht="13.5">
      <c r="A105" s="337"/>
      <c r="B105" s="236">
        <v>18</v>
      </c>
      <c r="C105" s="234" t="s">
        <v>382</v>
      </c>
      <c r="D105" s="223">
        <v>4</v>
      </c>
      <c r="E105" s="222"/>
      <c r="F105" s="228"/>
      <c r="G105" s="227"/>
      <c r="H105" s="226"/>
      <c r="I105" s="221"/>
    </row>
    <row r="106" spans="1:9" ht="13.5">
      <c r="A106" s="337"/>
      <c r="B106" s="236">
        <v>18</v>
      </c>
      <c r="C106" s="234" t="s">
        <v>379</v>
      </c>
      <c r="D106" s="223">
        <v>1</v>
      </c>
      <c r="E106" s="222"/>
      <c r="F106" s="228"/>
      <c r="G106" s="227"/>
      <c r="H106" s="226"/>
      <c r="I106" s="221"/>
    </row>
    <row r="107" spans="1:9" ht="13.5">
      <c r="A107" s="337"/>
      <c r="B107" s="236">
        <v>18</v>
      </c>
      <c r="C107" s="234" t="s">
        <v>378</v>
      </c>
      <c r="D107" s="223">
        <v>3</v>
      </c>
      <c r="E107" s="222"/>
      <c r="F107" s="228"/>
      <c r="G107" s="227"/>
      <c r="H107" s="226"/>
      <c r="I107" s="221"/>
    </row>
    <row r="108" spans="1:9" ht="13.5">
      <c r="A108" s="337"/>
      <c r="B108" s="233">
        <v>19</v>
      </c>
      <c r="C108" s="232" t="s">
        <v>459</v>
      </c>
      <c r="D108" s="223">
        <v>1</v>
      </c>
      <c r="E108" s="222"/>
      <c r="F108" s="228"/>
      <c r="G108" s="227"/>
      <c r="H108" s="226"/>
      <c r="I108" s="221"/>
    </row>
    <row r="109" spans="1:9" ht="13.5">
      <c r="A109" s="337"/>
      <c r="B109" s="233">
        <v>19</v>
      </c>
      <c r="C109" s="232" t="s">
        <v>370</v>
      </c>
      <c r="D109" s="223">
        <v>6</v>
      </c>
      <c r="E109" s="222"/>
      <c r="F109" s="228"/>
      <c r="G109" s="227"/>
      <c r="H109" s="226"/>
      <c r="I109" s="221"/>
    </row>
    <row r="110" spans="1:9" ht="13.5">
      <c r="A110" s="337"/>
      <c r="B110" s="233">
        <v>20</v>
      </c>
      <c r="C110" s="232" t="s">
        <v>373</v>
      </c>
      <c r="D110" s="223">
        <v>4</v>
      </c>
      <c r="E110" s="222"/>
      <c r="F110" s="228"/>
      <c r="G110" s="227"/>
      <c r="H110" s="226"/>
      <c r="I110" s="221"/>
    </row>
    <row r="111" spans="1:9" ht="13.5">
      <c r="A111" s="337"/>
      <c r="B111" s="233">
        <v>20</v>
      </c>
      <c r="C111" s="232" t="s">
        <v>366</v>
      </c>
      <c r="D111" s="223">
        <v>27</v>
      </c>
      <c r="E111" s="222"/>
      <c r="F111" s="228"/>
      <c r="G111" s="227"/>
      <c r="H111" s="226"/>
      <c r="I111" s="221"/>
    </row>
    <row r="112" spans="1:9" ht="13.5">
      <c r="A112" s="337"/>
      <c r="B112" s="231">
        <v>22</v>
      </c>
      <c r="C112" s="230" t="s">
        <v>448</v>
      </c>
      <c r="D112" s="229">
        <v>3</v>
      </c>
      <c r="E112" s="222"/>
      <c r="F112" s="228"/>
      <c r="G112" s="227"/>
      <c r="H112" s="226"/>
      <c r="I112" s="221"/>
    </row>
    <row r="113" spans="1:9" ht="14.25" thickBot="1">
      <c r="A113" s="337"/>
      <c r="B113" s="225"/>
      <c r="C113" s="224"/>
      <c r="D113" s="223"/>
      <c r="E113" s="222"/>
      <c r="F113" s="334"/>
      <c r="G113" s="335"/>
      <c r="H113" s="336"/>
      <c r="I113" s="221"/>
    </row>
    <row r="114" spans="1:9" ht="14.25" thickBot="1">
      <c r="A114" s="338"/>
      <c r="B114" s="317" t="s">
        <v>526</v>
      </c>
      <c r="C114" s="316"/>
      <c r="D114" s="220">
        <f>SUM(D91:D113)</f>
        <v>250</v>
      </c>
      <c r="E114" s="213"/>
      <c r="F114" s="317"/>
      <c r="G114" s="318"/>
      <c r="H114" s="318"/>
      <c r="I114" s="219"/>
    </row>
    <row r="115" spans="1:9" ht="13.5">
      <c r="A115" s="339" t="s">
        <v>521</v>
      </c>
      <c r="B115" s="172">
        <v>5</v>
      </c>
      <c r="C115" s="215" t="s">
        <v>458</v>
      </c>
      <c r="D115" s="223">
        <v>14</v>
      </c>
      <c r="E115" s="222"/>
      <c r="F115" s="319" t="s">
        <v>533</v>
      </c>
      <c r="G115" s="320"/>
      <c r="H115" s="321"/>
      <c r="I115" s="221"/>
    </row>
    <row r="116" spans="1:9" ht="15" customHeight="1">
      <c r="A116" s="337"/>
      <c r="B116" s="235">
        <v>22</v>
      </c>
      <c r="C116" s="237" t="s">
        <v>395</v>
      </c>
      <c r="D116" s="229">
        <v>22</v>
      </c>
      <c r="E116" s="222"/>
      <c r="F116" s="331"/>
      <c r="G116" s="332"/>
      <c r="H116" s="333"/>
      <c r="I116" s="221"/>
    </row>
    <row r="117" spans="1:9" ht="13.5">
      <c r="A117" s="337"/>
      <c r="B117" s="235">
        <v>22</v>
      </c>
      <c r="C117" s="237" t="s">
        <v>465</v>
      </c>
      <c r="D117" s="229">
        <v>17</v>
      </c>
      <c r="E117" s="222"/>
      <c r="F117" s="228"/>
      <c r="G117" s="227"/>
      <c r="H117" s="226"/>
      <c r="I117" s="221"/>
    </row>
    <row r="118" spans="1:9" ht="15.75" customHeight="1">
      <c r="A118" s="337"/>
      <c r="B118" s="236">
        <v>18</v>
      </c>
      <c r="C118" s="237" t="s">
        <v>448</v>
      </c>
      <c r="D118" s="223">
        <v>42</v>
      </c>
      <c r="E118" s="222"/>
      <c r="F118" s="240" t="s">
        <v>532</v>
      </c>
      <c r="G118" s="239"/>
      <c r="H118" s="238"/>
      <c r="I118" s="221"/>
    </row>
    <row r="119" spans="1:9" ht="13.5">
      <c r="A119" s="337"/>
      <c r="B119" s="235">
        <v>22</v>
      </c>
      <c r="C119" s="237" t="s">
        <v>531</v>
      </c>
      <c r="D119" s="229">
        <v>20</v>
      </c>
      <c r="E119" s="222"/>
      <c r="F119" s="228"/>
      <c r="G119" s="227"/>
      <c r="H119" s="226"/>
      <c r="I119" s="221"/>
    </row>
    <row r="120" spans="1:9" ht="13.5">
      <c r="A120" s="337"/>
      <c r="B120" s="235">
        <v>22</v>
      </c>
      <c r="C120" s="237" t="s">
        <v>530</v>
      </c>
      <c r="D120" s="229">
        <v>77</v>
      </c>
      <c r="E120" s="222"/>
      <c r="F120" s="228"/>
      <c r="G120" s="227"/>
      <c r="H120" s="226"/>
      <c r="I120" s="221"/>
    </row>
    <row r="121" spans="1:9" ht="13.5">
      <c r="A121" s="337"/>
      <c r="B121" s="172">
        <v>16</v>
      </c>
      <c r="C121" s="215" t="s">
        <v>397</v>
      </c>
      <c r="D121" s="223">
        <v>5</v>
      </c>
      <c r="E121" s="222"/>
      <c r="F121" s="228"/>
      <c r="G121" s="227"/>
      <c r="H121" s="226"/>
      <c r="I121" s="221"/>
    </row>
    <row r="122" spans="1:9" ht="13.5">
      <c r="A122" s="337"/>
      <c r="B122" s="235">
        <v>22</v>
      </c>
      <c r="C122" s="234" t="s">
        <v>529</v>
      </c>
      <c r="D122" s="229">
        <v>71</v>
      </c>
      <c r="E122" s="222"/>
      <c r="F122" s="340" t="s">
        <v>528</v>
      </c>
      <c r="G122" s="341"/>
      <c r="H122" s="342"/>
      <c r="I122" s="221"/>
    </row>
    <row r="123" spans="1:9" ht="13.5">
      <c r="A123" s="337"/>
      <c r="B123" s="236">
        <v>17</v>
      </c>
      <c r="C123" s="234" t="s">
        <v>527</v>
      </c>
      <c r="D123" s="223">
        <v>5</v>
      </c>
      <c r="E123" s="222"/>
      <c r="F123" s="228"/>
      <c r="G123" s="227"/>
      <c r="H123" s="226"/>
      <c r="I123" s="221"/>
    </row>
    <row r="124" spans="1:9" ht="13.5">
      <c r="A124" s="337"/>
      <c r="B124" s="236">
        <v>17</v>
      </c>
      <c r="C124" s="234" t="s">
        <v>461</v>
      </c>
      <c r="D124" s="223">
        <v>1</v>
      </c>
      <c r="E124" s="222"/>
      <c r="F124" s="228"/>
      <c r="G124" s="227"/>
      <c r="H124" s="226"/>
      <c r="I124" s="221"/>
    </row>
    <row r="125" spans="1:9" ht="13.5">
      <c r="A125" s="337"/>
      <c r="B125" s="236">
        <v>18</v>
      </c>
      <c r="C125" s="234" t="s">
        <v>374</v>
      </c>
      <c r="D125" s="223">
        <v>10</v>
      </c>
      <c r="E125" s="222"/>
      <c r="F125" s="228"/>
      <c r="G125" s="227"/>
      <c r="H125" s="226"/>
      <c r="I125" s="221"/>
    </row>
    <row r="126" spans="1:9" ht="13.5">
      <c r="A126" s="337"/>
      <c r="B126" s="236">
        <v>18</v>
      </c>
      <c r="C126" s="234" t="s">
        <v>485</v>
      </c>
      <c r="D126" s="223">
        <v>1</v>
      </c>
      <c r="E126" s="222"/>
      <c r="F126" s="228"/>
      <c r="G126" s="227"/>
      <c r="H126" s="226"/>
      <c r="I126" s="221"/>
    </row>
    <row r="127" spans="1:9" ht="13.5">
      <c r="A127" s="337"/>
      <c r="B127" s="236">
        <v>18</v>
      </c>
      <c r="C127" s="234" t="s">
        <v>377</v>
      </c>
      <c r="D127" s="223">
        <v>2</v>
      </c>
      <c r="E127" s="222"/>
      <c r="F127" s="228"/>
      <c r="G127" s="227"/>
      <c r="H127" s="226"/>
      <c r="I127" s="221"/>
    </row>
    <row r="128" spans="1:9" ht="13.5">
      <c r="A128" s="337"/>
      <c r="B128" s="236">
        <v>18</v>
      </c>
      <c r="C128" s="234" t="s">
        <v>386</v>
      </c>
      <c r="D128" s="223">
        <v>4</v>
      </c>
      <c r="E128" s="222"/>
      <c r="F128" s="228"/>
      <c r="G128" s="227"/>
      <c r="H128" s="226"/>
      <c r="I128" s="221"/>
    </row>
    <row r="129" spans="1:9" ht="13.5">
      <c r="A129" s="337"/>
      <c r="B129" s="235">
        <v>22</v>
      </c>
      <c r="C129" s="234" t="s">
        <v>385</v>
      </c>
      <c r="D129" s="229">
        <v>4</v>
      </c>
      <c r="E129" s="222"/>
      <c r="F129" s="228"/>
      <c r="G129" s="227"/>
      <c r="H129" s="226"/>
      <c r="I129" s="221"/>
    </row>
    <row r="130" spans="1:9" ht="13.5">
      <c r="A130" s="337"/>
      <c r="B130" s="233">
        <v>19</v>
      </c>
      <c r="C130" s="232" t="s">
        <v>459</v>
      </c>
      <c r="D130" s="223">
        <v>22</v>
      </c>
      <c r="E130" s="222"/>
      <c r="F130" s="228"/>
      <c r="G130" s="227"/>
      <c r="H130" s="226"/>
      <c r="I130" s="221"/>
    </row>
    <row r="131" spans="1:9" ht="13.5">
      <c r="A131" s="337"/>
      <c r="B131" s="231">
        <v>22</v>
      </c>
      <c r="C131" s="230" t="s">
        <v>380</v>
      </c>
      <c r="D131" s="229">
        <v>30</v>
      </c>
      <c r="E131" s="222"/>
      <c r="F131" s="228"/>
      <c r="G131" s="227"/>
      <c r="H131" s="226"/>
      <c r="I131" s="221"/>
    </row>
    <row r="132" spans="1:9" ht="14.25" thickBot="1">
      <c r="A132" s="337"/>
      <c r="B132" s="225"/>
      <c r="C132" s="224"/>
      <c r="D132" s="223"/>
      <c r="E132" s="222"/>
      <c r="F132" s="334"/>
      <c r="G132" s="335"/>
      <c r="H132" s="336"/>
      <c r="I132" s="221"/>
    </row>
    <row r="133" spans="1:9" ht="14.25" thickBot="1">
      <c r="A133" s="338"/>
      <c r="B133" s="317" t="s">
        <v>526</v>
      </c>
      <c r="C133" s="316"/>
      <c r="D133" s="220">
        <f>SUM(D115:D132)</f>
        <v>347</v>
      </c>
      <c r="E133" s="213"/>
      <c r="F133" s="317"/>
      <c r="G133" s="318"/>
      <c r="H133" s="318"/>
      <c r="I133" s="219"/>
    </row>
    <row r="134" spans="1:9" ht="13.5">
      <c r="A134" s="218"/>
      <c r="B134" s="216"/>
      <c r="C134" s="215"/>
      <c r="D134" s="217"/>
      <c r="E134" s="216"/>
      <c r="F134" s="216"/>
      <c r="G134" s="216"/>
      <c r="H134" s="216"/>
      <c r="I134" s="215"/>
    </row>
    <row r="136" ht="14.25" thickBot="1">
      <c r="A136" s="64" t="s">
        <v>525</v>
      </c>
    </row>
    <row r="137" spans="1:9" ht="14.25" thickBot="1">
      <c r="A137" s="298" t="s">
        <v>524</v>
      </c>
      <c r="B137" s="316"/>
      <c r="C137" s="214" t="s">
        <v>523</v>
      </c>
      <c r="D137" s="213" t="s">
        <v>522</v>
      </c>
      <c r="E137" s="317" t="s">
        <v>521</v>
      </c>
      <c r="F137" s="318"/>
      <c r="G137" s="318"/>
      <c r="H137" s="316"/>
      <c r="I137" s="212" t="s">
        <v>520</v>
      </c>
    </row>
    <row r="138" spans="1:9" ht="13.5">
      <c r="A138" s="312"/>
      <c r="B138" s="313"/>
      <c r="C138" s="211"/>
      <c r="D138" s="210"/>
      <c r="E138" s="319"/>
      <c r="F138" s="320"/>
      <c r="G138" s="320"/>
      <c r="H138" s="321"/>
      <c r="I138" s="209"/>
    </row>
    <row r="139" spans="1:9" ht="15" thickBot="1">
      <c r="A139" s="314"/>
      <c r="B139" s="315"/>
      <c r="C139" s="208"/>
      <c r="D139" s="207"/>
      <c r="E139" s="322"/>
      <c r="F139" s="323"/>
      <c r="G139" s="323"/>
      <c r="H139" s="324"/>
      <c r="I139" s="206"/>
    </row>
  </sheetData>
  <sheetProtection/>
  <mergeCells count="31">
    <mergeCell ref="B29:C29"/>
    <mergeCell ref="A5:A29"/>
    <mergeCell ref="B49:C49"/>
    <mergeCell ref="A30:A49"/>
    <mergeCell ref="B86:C86"/>
    <mergeCell ref="A82:A86"/>
    <mergeCell ref="B76:C76"/>
    <mergeCell ref="A50:A76"/>
    <mergeCell ref="B81:C81"/>
    <mergeCell ref="A77:A81"/>
    <mergeCell ref="A91:A114"/>
    <mergeCell ref="B114:C114"/>
    <mergeCell ref="A115:A133"/>
    <mergeCell ref="B133:C133"/>
    <mergeCell ref="F122:H122"/>
    <mergeCell ref="F113:H113"/>
    <mergeCell ref="F114:H114"/>
    <mergeCell ref="F115:H115"/>
    <mergeCell ref="F116:H116"/>
    <mergeCell ref="F90:H90"/>
    <mergeCell ref="F91:H91"/>
    <mergeCell ref="F92:H92"/>
    <mergeCell ref="F93:H93"/>
    <mergeCell ref="F132:H132"/>
    <mergeCell ref="F133:H133"/>
    <mergeCell ref="A138:B138"/>
    <mergeCell ref="A139:B139"/>
    <mergeCell ref="A137:B137"/>
    <mergeCell ref="E137:H137"/>
    <mergeCell ref="E138:H138"/>
    <mergeCell ref="E139:H139"/>
  </mergeCells>
  <printOptions/>
  <pageMargins left="0.787" right="0.787" top="0.984" bottom="0.984" header="0.512" footer="0.512"/>
  <pageSetup fitToHeight="2" horizontalDpi="600" verticalDpi="600" orientation="portrait" paperSize="9" scale="77" r:id="rId1"/>
  <rowBreaks count="2" manualBreakCount="2">
    <brk id="49" max="255" man="1"/>
    <brk id="114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169"/>
  <sheetViews>
    <sheetView tabSelected="1" view="pageBreakPreview" zoomScale="75" zoomScaleSheetLayoutView="75" zoomScalePageLayoutView="0" workbookViewId="0" topLeftCell="A145">
      <selection activeCell="L1" sqref="L1:M16384"/>
    </sheetView>
  </sheetViews>
  <sheetFormatPr defaultColWidth="9.140625" defaultRowHeight="15"/>
  <cols>
    <col min="1" max="1" width="5.57421875" style="0" customWidth="1"/>
    <col min="3" max="4" width="9.00390625" style="1" customWidth="1"/>
    <col min="5" max="5" width="19.28125" style="0" bestFit="1" customWidth="1"/>
    <col min="6" max="6" width="27.421875" style="0" bestFit="1" customWidth="1"/>
    <col min="8" max="8" width="15.28125" style="0" bestFit="1" customWidth="1"/>
    <col min="9" max="10" width="13.8515625" style="0" customWidth="1"/>
    <col min="11" max="11" width="5.57421875" style="0" bestFit="1" customWidth="1"/>
  </cols>
  <sheetData>
    <row r="1" spans="1:11" ht="21">
      <c r="A1" s="34" t="s">
        <v>284</v>
      </c>
      <c r="I1" s="343">
        <f ca="1">NOW()</f>
        <v>40614.67362905093</v>
      </c>
      <c r="J1" s="343"/>
      <c r="K1" s="33"/>
    </row>
    <row r="2" spans="1:11" ht="32.25" customHeight="1">
      <c r="A2" s="7" t="s">
        <v>283</v>
      </c>
      <c r="B2" s="7" t="s">
        <v>282</v>
      </c>
      <c r="C2" s="32" t="s">
        <v>281</v>
      </c>
      <c r="D2" s="32" t="s">
        <v>280</v>
      </c>
      <c r="E2" s="7" t="s">
        <v>279</v>
      </c>
      <c r="F2" s="7" t="s">
        <v>278</v>
      </c>
      <c r="G2" s="7" t="s">
        <v>277</v>
      </c>
      <c r="H2" s="7" t="s">
        <v>276</v>
      </c>
      <c r="I2" s="7" t="s">
        <v>275</v>
      </c>
      <c r="J2" s="7" t="s">
        <v>274</v>
      </c>
      <c r="K2" s="4"/>
    </row>
    <row r="3" spans="1:11" ht="13.5">
      <c r="A3" s="6">
        <v>1</v>
      </c>
      <c r="B3" s="6" t="s">
        <v>95</v>
      </c>
      <c r="C3" s="7" t="s">
        <v>14</v>
      </c>
      <c r="D3" s="7"/>
      <c r="E3" s="6" t="s">
        <v>232</v>
      </c>
      <c r="F3" s="6" t="s">
        <v>273</v>
      </c>
      <c r="G3" s="6" t="s">
        <v>120</v>
      </c>
      <c r="H3" s="6"/>
      <c r="I3" s="6"/>
      <c r="J3" s="6"/>
      <c r="K3" s="5"/>
    </row>
    <row r="4" spans="1:11" ht="13.5">
      <c r="A4" s="6">
        <v>2</v>
      </c>
      <c r="B4" s="6" t="s">
        <v>95</v>
      </c>
      <c r="C4" s="7"/>
      <c r="D4" s="7"/>
      <c r="E4" s="6" t="s">
        <v>272</v>
      </c>
      <c r="F4" s="6" t="s">
        <v>271</v>
      </c>
      <c r="G4" s="6" t="s">
        <v>120</v>
      </c>
      <c r="H4" s="6"/>
      <c r="I4" s="6"/>
      <c r="J4" s="6"/>
      <c r="K4" s="5"/>
    </row>
    <row r="5" spans="1:11" ht="13.5">
      <c r="A5" s="6">
        <v>3</v>
      </c>
      <c r="B5" s="6" t="s">
        <v>95</v>
      </c>
      <c r="C5" s="7"/>
      <c r="D5" s="7"/>
      <c r="E5" s="6" t="s">
        <v>270</v>
      </c>
      <c r="F5" s="6" t="s">
        <v>269</v>
      </c>
      <c r="G5" s="6" t="s">
        <v>120</v>
      </c>
      <c r="H5" s="6"/>
      <c r="I5" s="6"/>
      <c r="J5" s="6"/>
      <c r="K5" s="5"/>
    </row>
    <row r="6" spans="1:11" ht="13.5">
      <c r="A6" s="6">
        <v>4</v>
      </c>
      <c r="B6" s="6" t="s">
        <v>6</v>
      </c>
      <c r="C6" s="7"/>
      <c r="D6" s="7"/>
      <c r="E6" s="6" t="s">
        <v>62</v>
      </c>
      <c r="F6" s="6" t="s">
        <v>268</v>
      </c>
      <c r="G6" s="6" t="s">
        <v>120</v>
      </c>
      <c r="H6" s="6" t="s">
        <v>17</v>
      </c>
      <c r="I6" s="6"/>
      <c r="J6" s="6"/>
      <c r="K6" s="5"/>
    </row>
    <row r="7" spans="1:11" ht="13.5">
      <c r="A7" s="6">
        <v>5</v>
      </c>
      <c r="B7" s="6" t="s">
        <v>6</v>
      </c>
      <c r="C7" s="7"/>
      <c r="D7" s="7"/>
      <c r="E7" s="6" t="s">
        <v>62</v>
      </c>
      <c r="F7" s="6" t="s">
        <v>267</v>
      </c>
      <c r="G7" s="6" t="s">
        <v>120</v>
      </c>
      <c r="H7" s="6"/>
      <c r="I7" s="6"/>
      <c r="J7" s="6"/>
      <c r="K7" s="5"/>
    </row>
    <row r="8" spans="1:11" ht="13.5">
      <c r="A8" s="6">
        <v>6</v>
      </c>
      <c r="B8" s="6" t="s">
        <v>6</v>
      </c>
      <c r="C8" s="7"/>
      <c r="D8" s="7"/>
      <c r="E8" s="6" t="s">
        <v>62</v>
      </c>
      <c r="F8" s="6" t="s">
        <v>266</v>
      </c>
      <c r="G8" s="6" t="s">
        <v>120</v>
      </c>
      <c r="H8" s="6" t="s">
        <v>80</v>
      </c>
      <c r="I8" s="6"/>
      <c r="J8" s="6"/>
      <c r="K8" s="5"/>
    </row>
    <row r="9" spans="1:11" ht="13.5">
      <c r="A9" s="6">
        <v>7</v>
      </c>
      <c r="B9" s="6" t="s">
        <v>107</v>
      </c>
      <c r="C9" s="7" t="s">
        <v>14</v>
      </c>
      <c r="D9" s="7" t="s">
        <v>14</v>
      </c>
      <c r="E9" s="6" t="s">
        <v>265</v>
      </c>
      <c r="F9" s="6" t="s">
        <v>264</v>
      </c>
      <c r="G9" s="6" t="s">
        <v>120</v>
      </c>
      <c r="H9" s="6" t="s">
        <v>17</v>
      </c>
      <c r="I9" s="6"/>
      <c r="J9" s="6"/>
      <c r="K9" s="5"/>
    </row>
    <row r="10" spans="1:11" ht="13.5">
      <c r="A10" s="6">
        <v>8</v>
      </c>
      <c r="B10" s="6" t="s">
        <v>10</v>
      </c>
      <c r="C10" s="7" t="s">
        <v>14</v>
      </c>
      <c r="D10" s="7" t="s">
        <v>14</v>
      </c>
      <c r="E10" s="6" t="s">
        <v>13</v>
      </c>
      <c r="F10" s="6" t="s">
        <v>231</v>
      </c>
      <c r="G10" s="6" t="s">
        <v>120</v>
      </c>
      <c r="H10" s="6" t="s">
        <v>92</v>
      </c>
      <c r="I10" s="6"/>
      <c r="J10" s="6"/>
      <c r="K10" s="5"/>
    </row>
    <row r="11" spans="1:11" ht="13.5">
      <c r="A11" s="24">
        <v>9</v>
      </c>
      <c r="B11" s="24" t="s">
        <v>111</v>
      </c>
      <c r="C11" s="26" t="s">
        <v>14</v>
      </c>
      <c r="D11" s="26"/>
      <c r="E11" s="24" t="s">
        <v>116</v>
      </c>
      <c r="F11" s="24" t="s">
        <v>263</v>
      </c>
      <c r="G11" s="24"/>
      <c r="H11" s="24" t="s">
        <v>254</v>
      </c>
      <c r="I11" s="24"/>
      <c r="J11" s="24" t="s">
        <v>262</v>
      </c>
      <c r="K11" s="31" t="s">
        <v>161</v>
      </c>
    </row>
    <row r="12" spans="1:11" ht="13.5">
      <c r="A12" s="6">
        <v>10</v>
      </c>
      <c r="B12" s="6" t="s">
        <v>95</v>
      </c>
      <c r="C12" s="7"/>
      <c r="D12" s="7"/>
      <c r="E12" s="6" t="s">
        <v>261</v>
      </c>
      <c r="F12" s="6" t="s">
        <v>260</v>
      </c>
      <c r="G12" s="6" t="s">
        <v>120</v>
      </c>
      <c r="H12" s="6" t="s">
        <v>17</v>
      </c>
      <c r="I12" s="6"/>
      <c r="J12" s="6"/>
      <c r="K12" s="5"/>
    </row>
    <row r="13" spans="1:11" ht="13.5">
      <c r="A13" s="6">
        <v>11</v>
      </c>
      <c r="B13" s="6" t="s">
        <v>95</v>
      </c>
      <c r="C13" s="7"/>
      <c r="D13" s="7" t="s">
        <v>14</v>
      </c>
      <c r="E13" s="6" t="s">
        <v>259</v>
      </c>
      <c r="F13" s="6" t="s">
        <v>258</v>
      </c>
      <c r="G13" s="6" t="s">
        <v>120</v>
      </c>
      <c r="H13" s="6" t="s">
        <v>17</v>
      </c>
      <c r="I13" s="6"/>
      <c r="J13" s="6"/>
      <c r="K13" s="5"/>
    </row>
    <row r="14" spans="1:11" ht="13.5">
      <c r="A14" s="6">
        <v>12</v>
      </c>
      <c r="B14" s="6" t="s">
        <v>95</v>
      </c>
      <c r="C14" s="7" t="s">
        <v>14</v>
      </c>
      <c r="D14" s="7"/>
      <c r="E14" s="6" t="s">
        <v>257</v>
      </c>
      <c r="F14" s="6" t="s">
        <v>256</v>
      </c>
      <c r="G14" s="6" t="s">
        <v>120</v>
      </c>
      <c r="H14" s="6" t="s">
        <v>11</v>
      </c>
      <c r="I14" s="6"/>
      <c r="J14" s="6"/>
      <c r="K14" s="5"/>
    </row>
    <row r="15" spans="1:11" ht="13.5">
      <c r="A15" s="6">
        <v>13</v>
      </c>
      <c r="B15" s="6" t="s">
        <v>107</v>
      </c>
      <c r="C15" s="7"/>
      <c r="D15" s="7"/>
      <c r="E15" s="6" t="s">
        <v>133</v>
      </c>
      <c r="F15" s="6" t="s">
        <v>255</v>
      </c>
      <c r="G15" s="6" t="s">
        <v>120</v>
      </c>
      <c r="H15" s="6" t="s">
        <v>254</v>
      </c>
      <c r="I15" s="6"/>
      <c r="J15" s="6"/>
      <c r="K15" s="5"/>
    </row>
    <row r="16" spans="1:11" ht="13.5">
      <c r="A16" s="24">
        <v>14</v>
      </c>
      <c r="B16" s="24" t="s">
        <v>73</v>
      </c>
      <c r="C16" s="26" t="s">
        <v>14</v>
      </c>
      <c r="D16" s="26" t="s">
        <v>14</v>
      </c>
      <c r="E16" s="24" t="s">
        <v>116</v>
      </c>
      <c r="F16" s="24" t="s">
        <v>253</v>
      </c>
      <c r="G16" s="24"/>
      <c r="H16" s="24"/>
      <c r="I16" s="24"/>
      <c r="J16" s="30">
        <v>40614.28125</v>
      </c>
      <c r="K16" s="5" t="s">
        <v>161</v>
      </c>
    </row>
    <row r="17" spans="1:11" ht="13.5">
      <c r="A17" s="24">
        <v>15</v>
      </c>
      <c r="B17" s="24" t="s">
        <v>73</v>
      </c>
      <c r="C17" s="26"/>
      <c r="D17" s="26"/>
      <c r="E17" s="24" t="s">
        <v>252</v>
      </c>
      <c r="F17" s="24" t="s">
        <v>251</v>
      </c>
      <c r="G17" s="24"/>
      <c r="H17" s="24" t="s">
        <v>17</v>
      </c>
      <c r="I17" s="24"/>
      <c r="J17" s="30">
        <v>40614.239583333336</v>
      </c>
      <c r="K17" s="29" t="s">
        <v>161</v>
      </c>
    </row>
    <row r="18" spans="1:11" ht="13.5">
      <c r="A18" s="6">
        <v>16</v>
      </c>
      <c r="B18" s="6" t="s">
        <v>73</v>
      </c>
      <c r="C18" s="7"/>
      <c r="D18" s="7"/>
      <c r="E18" s="6" t="s">
        <v>250</v>
      </c>
      <c r="F18" s="6" t="s">
        <v>249</v>
      </c>
      <c r="G18" s="6" t="s">
        <v>120</v>
      </c>
      <c r="H18" s="6" t="s">
        <v>17</v>
      </c>
      <c r="I18" s="6"/>
      <c r="J18" s="6"/>
      <c r="K18" s="5"/>
    </row>
    <row r="19" spans="1:11" ht="13.5">
      <c r="A19" s="6">
        <v>17</v>
      </c>
      <c r="B19" s="6" t="s">
        <v>73</v>
      </c>
      <c r="C19" s="7"/>
      <c r="D19" s="7"/>
      <c r="E19" s="6" t="s">
        <v>248</v>
      </c>
      <c r="F19" s="6" t="s">
        <v>247</v>
      </c>
      <c r="G19" s="6" t="s">
        <v>120</v>
      </c>
      <c r="H19" s="6" t="s">
        <v>246</v>
      </c>
      <c r="I19" s="6"/>
      <c r="J19" s="6"/>
      <c r="K19" s="5"/>
    </row>
    <row r="20" spans="1:11" ht="13.5">
      <c r="A20" s="6">
        <v>18</v>
      </c>
      <c r="B20" s="6" t="s">
        <v>242</v>
      </c>
      <c r="C20" s="7" t="s">
        <v>14</v>
      </c>
      <c r="D20" s="7" t="s">
        <v>14</v>
      </c>
      <c r="E20" s="6" t="s">
        <v>199</v>
      </c>
      <c r="F20" s="6" t="s">
        <v>245</v>
      </c>
      <c r="G20" s="6" t="s">
        <v>120</v>
      </c>
      <c r="H20" s="6" t="s">
        <v>224</v>
      </c>
      <c r="I20" s="6"/>
      <c r="J20" s="6"/>
      <c r="K20" s="5"/>
    </row>
    <row r="21" spans="1:11" ht="13.5">
      <c r="A21" s="6">
        <v>19</v>
      </c>
      <c r="B21" s="6" t="s">
        <v>242</v>
      </c>
      <c r="C21" s="7"/>
      <c r="D21" s="7"/>
      <c r="E21" s="6" t="s">
        <v>244</v>
      </c>
      <c r="F21" s="6" t="s">
        <v>243</v>
      </c>
      <c r="G21" s="6" t="s">
        <v>120</v>
      </c>
      <c r="H21" s="6" t="s">
        <v>224</v>
      </c>
      <c r="I21" s="6"/>
      <c r="J21" s="6"/>
      <c r="K21" s="5"/>
    </row>
    <row r="22" spans="1:11" ht="13.5">
      <c r="A22" s="6">
        <v>20</v>
      </c>
      <c r="B22" s="6" t="s">
        <v>242</v>
      </c>
      <c r="C22" s="7"/>
      <c r="D22" s="7"/>
      <c r="E22" s="6" t="s">
        <v>241</v>
      </c>
      <c r="F22" s="6" t="s">
        <v>240</v>
      </c>
      <c r="G22" s="6" t="s">
        <v>120</v>
      </c>
      <c r="H22" s="6" t="s">
        <v>224</v>
      </c>
      <c r="I22" s="6"/>
      <c r="J22" s="6"/>
      <c r="K22" s="5"/>
    </row>
    <row r="23" spans="1:11" ht="13.5">
      <c r="A23" s="6">
        <v>21</v>
      </c>
      <c r="B23" s="6" t="s">
        <v>107</v>
      </c>
      <c r="C23" s="7"/>
      <c r="D23" s="7"/>
      <c r="E23" s="6" t="s">
        <v>239</v>
      </c>
      <c r="F23" s="6" t="s">
        <v>238</v>
      </c>
      <c r="G23" s="6" t="s">
        <v>120</v>
      </c>
      <c r="H23" s="6" t="s">
        <v>70</v>
      </c>
      <c r="I23" s="6"/>
      <c r="J23" s="6"/>
      <c r="K23" s="5"/>
    </row>
    <row r="24" spans="1:11" ht="13.5">
      <c r="A24" s="6">
        <v>22</v>
      </c>
      <c r="B24" s="6" t="s">
        <v>44</v>
      </c>
      <c r="C24" s="7"/>
      <c r="D24" s="7" t="s">
        <v>14</v>
      </c>
      <c r="E24" s="6" t="s">
        <v>237</v>
      </c>
      <c r="F24" s="6" t="s">
        <v>236</v>
      </c>
      <c r="G24" s="6" t="s">
        <v>120</v>
      </c>
      <c r="H24" s="6" t="s">
        <v>235</v>
      </c>
      <c r="I24" s="6"/>
      <c r="J24" s="6"/>
      <c r="K24" s="5"/>
    </row>
    <row r="25" spans="1:11" ht="13.5">
      <c r="A25" s="6">
        <v>23</v>
      </c>
      <c r="B25" s="6" t="s">
        <v>44</v>
      </c>
      <c r="C25" s="7"/>
      <c r="D25" s="7" t="s">
        <v>14</v>
      </c>
      <c r="E25" s="6" t="s">
        <v>234</v>
      </c>
      <c r="F25" s="6" t="s">
        <v>233</v>
      </c>
      <c r="G25" s="6" t="s">
        <v>120</v>
      </c>
      <c r="H25" s="6" t="s">
        <v>179</v>
      </c>
      <c r="I25" s="6"/>
      <c r="J25" s="6"/>
      <c r="K25" s="5"/>
    </row>
    <row r="26" spans="1:11" ht="13.5">
      <c r="A26" s="6">
        <v>24</v>
      </c>
      <c r="B26" s="6" t="s">
        <v>10</v>
      </c>
      <c r="C26" s="7" t="s">
        <v>14</v>
      </c>
      <c r="D26" s="7"/>
      <c r="E26" s="6" t="s">
        <v>232</v>
      </c>
      <c r="F26" s="6" t="s">
        <v>231</v>
      </c>
      <c r="G26" s="6" t="s">
        <v>120</v>
      </c>
      <c r="H26" s="6" t="s">
        <v>224</v>
      </c>
      <c r="I26" s="6"/>
      <c r="J26" s="6"/>
      <c r="K26" s="5"/>
    </row>
    <row r="27" spans="1:11" ht="13.5">
      <c r="A27" s="6">
        <v>25</v>
      </c>
      <c r="B27" s="6" t="s">
        <v>10</v>
      </c>
      <c r="C27" s="7"/>
      <c r="D27" s="7"/>
      <c r="E27" s="6" t="s">
        <v>133</v>
      </c>
      <c r="F27" s="6" t="s">
        <v>230</v>
      </c>
      <c r="G27" s="6" t="s">
        <v>120</v>
      </c>
      <c r="H27" s="6" t="s">
        <v>229</v>
      </c>
      <c r="I27" s="6"/>
      <c r="J27" s="6"/>
      <c r="K27" s="5"/>
    </row>
    <row r="28" spans="1:11" ht="13.5">
      <c r="A28" s="6">
        <v>26</v>
      </c>
      <c r="B28" s="6" t="s">
        <v>10</v>
      </c>
      <c r="C28" s="7"/>
      <c r="D28" s="7"/>
      <c r="E28" s="6" t="s">
        <v>228</v>
      </c>
      <c r="F28" s="6" t="s">
        <v>227</v>
      </c>
      <c r="G28" s="6" t="s">
        <v>120</v>
      </c>
      <c r="H28" s="6" t="s">
        <v>17</v>
      </c>
      <c r="I28" s="6"/>
      <c r="J28" s="6"/>
      <c r="K28" s="5"/>
    </row>
    <row r="29" spans="1:11" ht="13.5">
      <c r="A29" s="6">
        <v>27</v>
      </c>
      <c r="B29" s="6" t="s">
        <v>10</v>
      </c>
      <c r="C29" s="7"/>
      <c r="D29" s="7"/>
      <c r="E29" s="6" t="s">
        <v>226</v>
      </c>
      <c r="F29" s="6" t="s">
        <v>225</v>
      </c>
      <c r="G29" s="6" t="s">
        <v>120</v>
      </c>
      <c r="H29" s="6" t="s">
        <v>224</v>
      </c>
      <c r="I29" s="6"/>
      <c r="J29" s="6"/>
      <c r="K29" s="5"/>
    </row>
    <row r="30" spans="1:11" ht="13.5">
      <c r="A30" s="6">
        <v>28</v>
      </c>
      <c r="B30" s="6" t="s">
        <v>10</v>
      </c>
      <c r="C30" s="7"/>
      <c r="D30" s="7"/>
      <c r="E30" s="6" t="s">
        <v>223</v>
      </c>
      <c r="F30" s="6" t="s">
        <v>222</v>
      </c>
      <c r="G30" s="6" t="s">
        <v>120</v>
      </c>
      <c r="H30" s="6" t="s">
        <v>17</v>
      </c>
      <c r="I30" s="6"/>
      <c r="J30" s="6"/>
      <c r="K30" s="5"/>
    </row>
    <row r="31" spans="1:11" ht="13.5">
      <c r="A31" s="6">
        <v>29</v>
      </c>
      <c r="B31" s="6" t="s">
        <v>10</v>
      </c>
      <c r="C31" s="7"/>
      <c r="D31" s="7"/>
      <c r="E31" s="6" t="s">
        <v>221</v>
      </c>
      <c r="F31" s="6" t="s">
        <v>220</v>
      </c>
      <c r="G31" s="6" t="s">
        <v>120</v>
      </c>
      <c r="H31" s="6" t="s">
        <v>219</v>
      </c>
      <c r="I31" s="6"/>
      <c r="J31" s="6"/>
      <c r="K31" s="5"/>
    </row>
    <row r="32" spans="1:11" ht="13.5">
      <c r="A32" s="6">
        <v>30</v>
      </c>
      <c r="B32" s="6" t="s">
        <v>107</v>
      </c>
      <c r="C32" s="7"/>
      <c r="D32" s="7"/>
      <c r="E32" s="6" t="s">
        <v>119</v>
      </c>
      <c r="F32" s="6" t="s">
        <v>218</v>
      </c>
      <c r="G32" s="6" t="s">
        <v>120</v>
      </c>
      <c r="H32" s="6"/>
      <c r="I32" s="6"/>
      <c r="J32" s="6"/>
      <c r="K32" s="5"/>
    </row>
    <row r="33" spans="1:11" ht="13.5">
      <c r="A33" s="6">
        <v>31</v>
      </c>
      <c r="B33" s="6" t="s">
        <v>38</v>
      </c>
      <c r="C33" s="7"/>
      <c r="D33" s="7"/>
      <c r="E33" s="6" t="s">
        <v>217</v>
      </c>
      <c r="F33" s="6" t="s">
        <v>216</v>
      </c>
      <c r="G33" s="6" t="s">
        <v>120</v>
      </c>
      <c r="H33" s="6" t="s">
        <v>17</v>
      </c>
      <c r="I33" s="6"/>
      <c r="J33" s="6"/>
      <c r="K33" s="5"/>
    </row>
    <row r="34" spans="1:11" ht="13.5">
      <c r="A34" s="6">
        <v>32</v>
      </c>
      <c r="B34" s="6" t="s">
        <v>38</v>
      </c>
      <c r="C34" s="7"/>
      <c r="D34" s="7"/>
      <c r="E34" s="6" t="s">
        <v>215</v>
      </c>
      <c r="F34" s="6" t="s">
        <v>214</v>
      </c>
      <c r="G34" s="6" t="s">
        <v>120</v>
      </c>
      <c r="H34" s="6" t="s">
        <v>17</v>
      </c>
      <c r="I34" s="6"/>
      <c r="J34" s="6"/>
      <c r="K34" s="5"/>
    </row>
    <row r="35" spans="1:11" ht="13.5">
      <c r="A35" s="24">
        <v>33</v>
      </c>
      <c r="B35" s="24" t="s">
        <v>73</v>
      </c>
      <c r="C35" s="26"/>
      <c r="D35" s="26"/>
      <c r="E35" s="24" t="s">
        <v>213</v>
      </c>
      <c r="F35" s="24" t="s">
        <v>212</v>
      </c>
      <c r="G35" s="24"/>
      <c r="H35" s="24" t="s">
        <v>17</v>
      </c>
      <c r="I35" s="24"/>
      <c r="J35" s="30">
        <v>40614.041666666664</v>
      </c>
      <c r="K35" s="29" t="s">
        <v>161</v>
      </c>
    </row>
    <row r="36" spans="1:11" ht="13.5">
      <c r="A36" s="6">
        <v>34</v>
      </c>
      <c r="B36" s="6" t="s">
        <v>73</v>
      </c>
      <c r="C36" s="7" t="s">
        <v>14</v>
      </c>
      <c r="D36" s="7"/>
      <c r="E36" s="6" t="s">
        <v>211</v>
      </c>
      <c r="F36" s="6" t="s">
        <v>210</v>
      </c>
      <c r="G36" s="6" t="s">
        <v>120</v>
      </c>
      <c r="H36" s="6" t="s">
        <v>17</v>
      </c>
      <c r="I36" s="6"/>
      <c r="J36" s="6"/>
      <c r="K36" s="5"/>
    </row>
    <row r="37" spans="1:11" ht="13.5">
      <c r="A37" s="6">
        <v>35</v>
      </c>
      <c r="B37" s="6" t="s">
        <v>73</v>
      </c>
      <c r="C37" s="7"/>
      <c r="D37" s="7"/>
      <c r="E37" s="6" t="s">
        <v>209</v>
      </c>
      <c r="F37" s="6" t="s">
        <v>208</v>
      </c>
      <c r="G37" s="6" t="s">
        <v>120</v>
      </c>
      <c r="H37" s="6" t="s">
        <v>17</v>
      </c>
      <c r="I37" s="6"/>
      <c r="J37" s="6"/>
      <c r="K37" s="5"/>
    </row>
    <row r="38" spans="1:11" ht="13.5">
      <c r="A38" s="6">
        <v>36</v>
      </c>
      <c r="B38" s="6" t="s">
        <v>69</v>
      </c>
      <c r="C38" s="7"/>
      <c r="D38" s="7"/>
      <c r="E38" s="6" t="s">
        <v>207</v>
      </c>
      <c r="F38" s="6" t="s">
        <v>206</v>
      </c>
      <c r="G38" s="6" t="s">
        <v>3</v>
      </c>
      <c r="H38" s="6" t="s">
        <v>205</v>
      </c>
      <c r="I38" s="6"/>
      <c r="J38" s="6"/>
      <c r="K38" s="5"/>
    </row>
    <row r="39" spans="1:11" ht="13.5">
      <c r="A39" s="6">
        <v>37</v>
      </c>
      <c r="B39" s="6" t="s">
        <v>155</v>
      </c>
      <c r="C39" s="7"/>
      <c r="D39" s="7" t="s">
        <v>14</v>
      </c>
      <c r="E39" s="6" t="s">
        <v>204</v>
      </c>
      <c r="F39" s="6" t="s">
        <v>203</v>
      </c>
      <c r="G39" s="6" t="s">
        <v>3</v>
      </c>
      <c r="H39" s="6" t="s">
        <v>202</v>
      </c>
      <c r="I39" s="6"/>
      <c r="J39" s="6"/>
      <c r="K39" s="5"/>
    </row>
    <row r="40" spans="1:11" ht="13.5">
      <c r="A40" s="6">
        <v>38</v>
      </c>
      <c r="B40" s="6" t="s">
        <v>155</v>
      </c>
      <c r="C40" s="7"/>
      <c r="D40" s="7"/>
      <c r="E40" s="6" t="s">
        <v>201</v>
      </c>
      <c r="F40" s="6" t="s">
        <v>200</v>
      </c>
      <c r="G40" s="6" t="s">
        <v>3</v>
      </c>
      <c r="H40" s="6" t="s">
        <v>17</v>
      </c>
      <c r="I40" s="6"/>
      <c r="J40" s="6"/>
      <c r="K40" s="5"/>
    </row>
    <row r="41" spans="1:11" ht="13.5">
      <c r="A41" s="21">
        <v>39</v>
      </c>
      <c r="B41" s="21" t="s">
        <v>155</v>
      </c>
      <c r="C41" s="23" t="s">
        <v>14</v>
      </c>
      <c r="D41" s="23"/>
      <c r="E41" s="21" t="s">
        <v>199</v>
      </c>
      <c r="F41" s="21" t="s">
        <v>198</v>
      </c>
      <c r="G41" s="21"/>
      <c r="H41" s="21" t="s">
        <v>197</v>
      </c>
      <c r="I41" s="21"/>
      <c r="J41" s="20" t="s">
        <v>196</v>
      </c>
      <c r="K41" s="28" t="s">
        <v>161</v>
      </c>
    </row>
    <row r="42" spans="1:11" ht="13.5">
      <c r="A42" s="6">
        <v>40</v>
      </c>
      <c r="B42" s="6" t="s">
        <v>168</v>
      </c>
      <c r="C42" s="7"/>
      <c r="D42" s="7"/>
      <c r="E42" s="6" t="s">
        <v>195</v>
      </c>
      <c r="F42" s="6" t="s">
        <v>194</v>
      </c>
      <c r="G42" s="6" t="s">
        <v>3</v>
      </c>
      <c r="H42" s="6" t="s">
        <v>193</v>
      </c>
      <c r="I42" s="6"/>
      <c r="J42" s="6"/>
      <c r="K42" s="5"/>
    </row>
    <row r="43" spans="1:11" ht="13.5">
      <c r="A43" s="6">
        <v>41</v>
      </c>
      <c r="B43" s="6" t="s">
        <v>168</v>
      </c>
      <c r="C43" s="7"/>
      <c r="D43" s="7"/>
      <c r="E43" s="27" t="s">
        <v>192</v>
      </c>
      <c r="F43" s="8" t="s">
        <v>191</v>
      </c>
      <c r="G43" s="6" t="s">
        <v>3</v>
      </c>
      <c r="H43" s="6" t="s">
        <v>190</v>
      </c>
      <c r="I43" s="6"/>
      <c r="J43" s="6"/>
      <c r="K43" s="5"/>
    </row>
    <row r="44" spans="1:11" ht="13.5">
      <c r="A44" s="6">
        <v>42</v>
      </c>
      <c r="B44" s="6" t="s">
        <v>168</v>
      </c>
      <c r="C44" s="7"/>
      <c r="D44" s="7"/>
      <c r="E44" s="8" t="s">
        <v>167</v>
      </c>
      <c r="F44" s="8" t="s">
        <v>189</v>
      </c>
      <c r="G44" s="6" t="s">
        <v>3</v>
      </c>
      <c r="H44" s="6"/>
      <c r="I44" s="6"/>
      <c r="J44" s="6"/>
      <c r="K44" s="5"/>
    </row>
    <row r="45" spans="1:11" ht="13.5">
      <c r="A45" s="6">
        <f aca="true" t="shared" si="0" ref="A45:A76">+A44+1</f>
        <v>43</v>
      </c>
      <c r="B45" s="6" t="s">
        <v>101</v>
      </c>
      <c r="C45" s="7"/>
      <c r="D45" s="7"/>
      <c r="E45" s="8" t="s">
        <v>188</v>
      </c>
      <c r="F45" s="8" t="s">
        <v>187</v>
      </c>
      <c r="G45" s="6" t="s">
        <v>3</v>
      </c>
      <c r="H45" s="6" t="s">
        <v>186</v>
      </c>
      <c r="I45" s="6"/>
      <c r="J45" s="6"/>
      <c r="K45" s="5"/>
    </row>
    <row r="46" spans="1:11" ht="13.5">
      <c r="A46" s="6">
        <f t="shared" si="0"/>
        <v>44</v>
      </c>
      <c r="B46" s="6" t="s">
        <v>101</v>
      </c>
      <c r="C46" s="7"/>
      <c r="D46" s="7"/>
      <c r="E46" s="8" t="s">
        <v>55</v>
      </c>
      <c r="F46" s="8" t="s">
        <v>185</v>
      </c>
      <c r="G46" s="6" t="s">
        <v>3</v>
      </c>
      <c r="H46" s="6" t="s">
        <v>17</v>
      </c>
      <c r="I46" s="6"/>
      <c r="J46" s="6"/>
      <c r="K46" s="5"/>
    </row>
    <row r="47" spans="1:11" ht="13.5">
      <c r="A47" s="6">
        <f t="shared" si="0"/>
        <v>45</v>
      </c>
      <c r="B47" s="6" t="s">
        <v>101</v>
      </c>
      <c r="C47" s="7"/>
      <c r="D47" s="7"/>
      <c r="E47" s="8" t="s">
        <v>55</v>
      </c>
      <c r="F47" s="8" t="s">
        <v>184</v>
      </c>
      <c r="G47" s="6" t="s">
        <v>3</v>
      </c>
      <c r="H47" s="6" t="s">
        <v>17</v>
      </c>
      <c r="I47" s="6"/>
      <c r="J47" s="6"/>
      <c r="K47" s="5"/>
    </row>
    <row r="48" spans="1:11" ht="13.5">
      <c r="A48" s="6">
        <f t="shared" si="0"/>
        <v>46</v>
      </c>
      <c r="B48" s="6" t="s">
        <v>101</v>
      </c>
      <c r="C48" s="7"/>
      <c r="D48" s="7"/>
      <c r="E48" s="8" t="s">
        <v>183</v>
      </c>
      <c r="F48" s="8" t="s">
        <v>182</v>
      </c>
      <c r="G48" s="6" t="s">
        <v>3</v>
      </c>
      <c r="H48" s="6" t="s">
        <v>181</v>
      </c>
      <c r="I48" s="6"/>
      <c r="J48" s="6"/>
      <c r="K48" s="5"/>
    </row>
    <row r="49" spans="1:11" ht="13.5">
      <c r="A49" s="6">
        <f t="shared" si="0"/>
        <v>47</v>
      </c>
      <c r="B49" s="6" t="s">
        <v>44</v>
      </c>
      <c r="C49" s="7"/>
      <c r="D49" s="7"/>
      <c r="E49" s="8" t="s">
        <v>43</v>
      </c>
      <c r="F49" s="8" t="s">
        <v>180</v>
      </c>
      <c r="G49" s="6" t="s">
        <v>120</v>
      </c>
      <c r="H49" s="6" t="s">
        <v>179</v>
      </c>
      <c r="I49" s="6"/>
      <c r="J49" s="6"/>
      <c r="K49" s="5"/>
    </row>
    <row r="50" spans="1:11" ht="13.5">
      <c r="A50" s="24">
        <f t="shared" si="0"/>
        <v>48</v>
      </c>
      <c r="B50" s="24" t="s">
        <v>175</v>
      </c>
      <c r="C50" s="26" t="s">
        <v>14</v>
      </c>
      <c r="D50" s="26"/>
      <c r="E50" s="25" t="s">
        <v>174</v>
      </c>
      <c r="F50" s="25" t="s">
        <v>178</v>
      </c>
      <c r="G50" s="24"/>
      <c r="H50" s="24" t="s">
        <v>177</v>
      </c>
      <c r="I50" s="24"/>
      <c r="J50" s="20" t="s">
        <v>176</v>
      </c>
      <c r="K50" s="19" t="s">
        <v>161</v>
      </c>
    </row>
    <row r="51" spans="1:11" ht="13.5">
      <c r="A51" s="21">
        <f t="shared" si="0"/>
        <v>49</v>
      </c>
      <c r="B51" s="21" t="s">
        <v>175</v>
      </c>
      <c r="C51" s="23" t="s">
        <v>14</v>
      </c>
      <c r="D51" s="23"/>
      <c r="E51" s="22" t="s">
        <v>174</v>
      </c>
      <c r="F51" s="22" t="s">
        <v>173</v>
      </c>
      <c r="G51" s="21"/>
      <c r="H51" s="21" t="s">
        <v>172</v>
      </c>
      <c r="I51" s="21"/>
      <c r="J51" s="20" t="s">
        <v>171</v>
      </c>
      <c r="K51" s="19" t="s">
        <v>161</v>
      </c>
    </row>
    <row r="52" spans="1:11" ht="13.5">
      <c r="A52" s="6">
        <f t="shared" si="0"/>
        <v>50</v>
      </c>
      <c r="B52" s="6" t="s">
        <v>95</v>
      </c>
      <c r="C52" s="7"/>
      <c r="D52" s="7"/>
      <c r="E52" s="8" t="s">
        <v>129</v>
      </c>
      <c r="F52" s="8" t="s">
        <v>170</v>
      </c>
      <c r="G52" s="6" t="s">
        <v>120</v>
      </c>
      <c r="H52" s="6"/>
      <c r="I52" s="6"/>
      <c r="J52" s="6"/>
      <c r="K52" s="5"/>
    </row>
    <row r="53" spans="1:11" ht="13.5">
      <c r="A53" s="6">
        <f t="shared" si="0"/>
        <v>51</v>
      </c>
      <c r="B53" s="6" t="s">
        <v>95</v>
      </c>
      <c r="C53" s="7"/>
      <c r="D53" s="7" t="s">
        <v>14</v>
      </c>
      <c r="E53" s="8" t="s">
        <v>167</v>
      </c>
      <c r="F53" s="8" t="s">
        <v>169</v>
      </c>
      <c r="G53" s="6" t="s">
        <v>120</v>
      </c>
      <c r="H53" s="6"/>
      <c r="I53" s="6"/>
      <c r="J53" s="6"/>
      <c r="K53" s="5"/>
    </row>
    <row r="54" spans="1:11" ht="13.5">
      <c r="A54" s="6">
        <f t="shared" si="0"/>
        <v>52</v>
      </c>
      <c r="B54" s="6" t="s">
        <v>168</v>
      </c>
      <c r="C54" s="7"/>
      <c r="D54" s="7"/>
      <c r="E54" s="8" t="s">
        <v>167</v>
      </c>
      <c r="F54" s="8" t="s">
        <v>166</v>
      </c>
      <c r="G54" s="6" t="s">
        <v>120</v>
      </c>
      <c r="H54" s="6" t="s">
        <v>165</v>
      </c>
      <c r="I54" s="6"/>
      <c r="J54" s="6"/>
      <c r="K54" s="5"/>
    </row>
    <row r="55" spans="1:11" ht="13.5">
      <c r="A55" s="6">
        <f t="shared" si="0"/>
        <v>53</v>
      </c>
      <c r="B55" s="6" t="s">
        <v>10</v>
      </c>
      <c r="C55" s="7"/>
      <c r="D55" s="7" t="s">
        <v>14</v>
      </c>
      <c r="E55" s="8" t="s">
        <v>138</v>
      </c>
      <c r="F55" s="8" t="s">
        <v>164</v>
      </c>
      <c r="G55" s="6" t="s">
        <v>120</v>
      </c>
      <c r="H55" s="6" t="s">
        <v>163</v>
      </c>
      <c r="I55" s="6"/>
      <c r="J55" s="6"/>
      <c r="K55" s="5"/>
    </row>
    <row r="56" spans="1:11" ht="13.5">
      <c r="A56" s="16">
        <f t="shared" si="0"/>
        <v>54</v>
      </c>
      <c r="B56" s="16" t="s">
        <v>10</v>
      </c>
      <c r="C56" s="18" t="s">
        <v>14</v>
      </c>
      <c r="D56" s="18" t="s">
        <v>14</v>
      </c>
      <c r="E56" s="17" t="s">
        <v>13</v>
      </c>
      <c r="F56" s="17" t="s">
        <v>162</v>
      </c>
      <c r="G56" s="16"/>
      <c r="H56" s="16" t="s">
        <v>17</v>
      </c>
      <c r="I56" s="16"/>
      <c r="J56" s="16"/>
      <c r="K56" s="15" t="s">
        <v>161</v>
      </c>
    </row>
    <row r="57" spans="1:11" ht="13.5">
      <c r="A57" s="6">
        <f t="shared" si="0"/>
        <v>55</v>
      </c>
      <c r="B57" s="6" t="s">
        <v>10</v>
      </c>
      <c r="C57" s="7" t="s">
        <v>14</v>
      </c>
      <c r="D57" s="7" t="s">
        <v>14</v>
      </c>
      <c r="E57" s="8" t="s">
        <v>13</v>
      </c>
      <c r="F57" s="8" t="s">
        <v>160</v>
      </c>
      <c r="G57" s="6" t="s">
        <v>120</v>
      </c>
      <c r="H57" s="6" t="s">
        <v>159</v>
      </c>
      <c r="I57" s="6"/>
      <c r="J57" s="6"/>
      <c r="K57" s="5"/>
    </row>
    <row r="58" spans="1:11" ht="13.5">
      <c r="A58" s="6">
        <f t="shared" si="0"/>
        <v>56</v>
      </c>
      <c r="B58" s="6" t="s">
        <v>10</v>
      </c>
      <c r="C58" s="7"/>
      <c r="D58" s="7"/>
      <c r="E58" s="8" t="s">
        <v>158</v>
      </c>
      <c r="F58" s="8" t="s">
        <v>157</v>
      </c>
      <c r="G58" s="6" t="s">
        <v>120</v>
      </c>
      <c r="H58" s="6" t="s">
        <v>156</v>
      </c>
      <c r="I58" s="6"/>
      <c r="J58" s="6"/>
      <c r="K58" s="5"/>
    </row>
    <row r="59" spans="1:11" ht="13.5">
      <c r="A59" s="6">
        <f t="shared" si="0"/>
        <v>57</v>
      </c>
      <c r="B59" s="6" t="s">
        <v>155</v>
      </c>
      <c r="C59" s="7"/>
      <c r="D59" s="7"/>
      <c r="E59" s="8" t="s">
        <v>154</v>
      </c>
      <c r="F59" s="8" t="s">
        <v>153</v>
      </c>
      <c r="G59" s="6" t="s">
        <v>120</v>
      </c>
      <c r="H59" s="6" t="s">
        <v>88</v>
      </c>
      <c r="I59" s="6"/>
      <c r="J59" s="6"/>
      <c r="K59" s="5"/>
    </row>
    <row r="60" spans="1:11" ht="13.5">
      <c r="A60" s="6">
        <f t="shared" si="0"/>
        <v>58</v>
      </c>
      <c r="B60" s="6" t="s">
        <v>152</v>
      </c>
      <c r="C60" s="7"/>
      <c r="D60" s="7"/>
      <c r="E60" s="8" t="s">
        <v>151</v>
      </c>
      <c r="F60" s="8" t="s">
        <v>150</v>
      </c>
      <c r="G60" s="6" t="s">
        <v>120</v>
      </c>
      <c r="H60" s="6" t="s">
        <v>149</v>
      </c>
      <c r="I60" s="6"/>
      <c r="J60" s="6"/>
      <c r="K60" s="5"/>
    </row>
    <row r="61" spans="1:11" ht="13.5">
      <c r="A61" s="6">
        <f t="shared" si="0"/>
        <v>59</v>
      </c>
      <c r="B61" s="6" t="s">
        <v>38</v>
      </c>
      <c r="C61" s="7"/>
      <c r="D61" s="7" t="s">
        <v>14</v>
      </c>
      <c r="E61" s="8" t="s">
        <v>148</v>
      </c>
      <c r="F61" s="8" t="s">
        <v>147</v>
      </c>
      <c r="G61" s="6" t="s">
        <v>120</v>
      </c>
      <c r="H61" s="6" t="s">
        <v>17</v>
      </c>
      <c r="I61" s="6"/>
      <c r="J61" s="6"/>
      <c r="K61" s="5"/>
    </row>
    <row r="62" spans="1:11" ht="13.5">
      <c r="A62" s="6">
        <f t="shared" si="0"/>
        <v>60</v>
      </c>
      <c r="B62" s="6" t="s">
        <v>38</v>
      </c>
      <c r="C62" s="7"/>
      <c r="D62" s="7"/>
      <c r="E62" s="8" t="s">
        <v>146</v>
      </c>
      <c r="F62" s="8" t="s">
        <v>145</v>
      </c>
      <c r="G62" s="6" t="s">
        <v>3</v>
      </c>
      <c r="H62" s="6" t="s">
        <v>39</v>
      </c>
      <c r="I62" s="6"/>
      <c r="J62" s="6"/>
      <c r="K62" s="5"/>
    </row>
    <row r="63" spans="1:11" ht="13.5">
      <c r="A63" s="6">
        <f t="shared" si="0"/>
        <v>61</v>
      </c>
      <c r="B63" s="6" t="s">
        <v>144</v>
      </c>
      <c r="C63" s="7"/>
      <c r="D63" s="7" t="s">
        <v>14</v>
      </c>
      <c r="E63" s="8" t="s">
        <v>143</v>
      </c>
      <c r="F63" s="8" t="s">
        <v>142</v>
      </c>
      <c r="G63" s="6" t="s">
        <v>3</v>
      </c>
      <c r="H63" s="6" t="s">
        <v>141</v>
      </c>
      <c r="I63" s="6"/>
      <c r="J63" s="6"/>
      <c r="K63" s="5"/>
    </row>
    <row r="64" spans="1:11" ht="13.5">
      <c r="A64" s="6">
        <f t="shared" si="0"/>
        <v>62</v>
      </c>
      <c r="B64" s="6" t="s">
        <v>107</v>
      </c>
      <c r="C64" s="7"/>
      <c r="D64" s="7"/>
      <c r="E64" s="8" t="s">
        <v>140</v>
      </c>
      <c r="F64" s="8" t="s">
        <v>139</v>
      </c>
      <c r="G64" s="6" t="s">
        <v>3</v>
      </c>
      <c r="H64" s="6"/>
      <c r="I64" s="6"/>
      <c r="J64" s="6"/>
      <c r="K64" s="5"/>
    </row>
    <row r="65" spans="1:11" ht="13.5">
      <c r="A65" s="6">
        <f t="shared" si="0"/>
        <v>63</v>
      </c>
      <c r="B65" s="6" t="s">
        <v>107</v>
      </c>
      <c r="C65" s="7"/>
      <c r="D65" s="7" t="s">
        <v>14</v>
      </c>
      <c r="E65" s="8" t="s">
        <v>138</v>
      </c>
      <c r="F65" s="8" t="s">
        <v>137</v>
      </c>
      <c r="G65" s="6" t="s">
        <v>3</v>
      </c>
      <c r="H65" s="6" t="s">
        <v>17</v>
      </c>
      <c r="I65" s="6"/>
      <c r="J65" s="6"/>
      <c r="K65" s="5"/>
    </row>
    <row r="66" spans="1:11" ht="13.5">
      <c r="A66" s="6">
        <f t="shared" si="0"/>
        <v>64</v>
      </c>
      <c r="B66" s="6" t="s">
        <v>23</v>
      </c>
      <c r="C66" s="7"/>
      <c r="D66" s="7"/>
      <c r="E66" s="8" t="s">
        <v>32</v>
      </c>
      <c r="F66" s="8" t="s">
        <v>136</v>
      </c>
      <c r="G66" s="6" t="s">
        <v>3</v>
      </c>
      <c r="H66" s="6"/>
      <c r="I66" s="6"/>
      <c r="J66" s="6"/>
      <c r="K66" s="5"/>
    </row>
    <row r="67" spans="1:11" ht="13.5">
      <c r="A67" s="6">
        <f t="shared" si="0"/>
        <v>65</v>
      </c>
      <c r="B67" s="6" t="s">
        <v>23</v>
      </c>
      <c r="C67" s="7" t="s">
        <v>14</v>
      </c>
      <c r="D67" s="7" t="s">
        <v>14</v>
      </c>
      <c r="E67" s="8" t="s">
        <v>135</v>
      </c>
      <c r="F67" s="8" t="s">
        <v>134</v>
      </c>
      <c r="G67" s="6" t="s">
        <v>3</v>
      </c>
      <c r="H67" s="6" t="s">
        <v>17</v>
      </c>
      <c r="I67" s="6"/>
      <c r="J67" s="6"/>
      <c r="K67" s="5"/>
    </row>
    <row r="68" spans="1:11" ht="13.5">
      <c r="A68" s="6">
        <f t="shared" si="0"/>
        <v>66</v>
      </c>
      <c r="B68" s="6" t="s">
        <v>95</v>
      </c>
      <c r="C68" s="7"/>
      <c r="D68" s="7"/>
      <c r="E68" s="8" t="s">
        <v>133</v>
      </c>
      <c r="F68" s="8" t="s">
        <v>132</v>
      </c>
      <c r="G68" s="6" t="s">
        <v>3</v>
      </c>
      <c r="H68" s="6" t="s">
        <v>92</v>
      </c>
      <c r="I68" s="6"/>
      <c r="J68" s="6"/>
      <c r="K68" s="5"/>
    </row>
    <row r="69" spans="1:11" ht="13.5">
      <c r="A69" s="6">
        <f t="shared" si="0"/>
        <v>67</v>
      </c>
      <c r="B69" s="6" t="s">
        <v>95</v>
      </c>
      <c r="C69" s="7"/>
      <c r="D69" s="7"/>
      <c r="E69" s="8" t="s">
        <v>131</v>
      </c>
      <c r="F69" s="8" t="s">
        <v>130</v>
      </c>
      <c r="G69" s="6" t="s">
        <v>3</v>
      </c>
      <c r="H69" s="6"/>
      <c r="I69" s="6"/>
      <c r="J69" s="6"/>
      <c r="K69" s="5"/>
    </row>
    <row r="70" spans="1:11" ht="13.5">
      <c r="A70" s="6">
        <f t="shared" si="0"/>
        <v>68</v>
      </c>
      <c r="B70" s="6" t="s">
        <v>95</v>
      </c>
      <c r="C70" s="7"/>
      <c r="D70" s="7"/>
      <c r="E70" s="8" t="s">
        <v>129</v>
      </c>
      <c r="F70" s="8" t="s">
        <v>128</v>
      </c>
      <c r="G70" s="6" t="s">
        <v>3</v>
      </c>
      <c r="H70" s="6" t="s">
        <v>127</v>
      </c>
      <c r="I70" s="6"/>
      <c r="J70" s="6"/>
      <c r="K70" s="5"/>
    </row>
    <row r="71" spans="1:11" ht="13.5">
      <c r="A71" s="6">
        <f t="shared" si="0"/>
        <v>69</v>
      </c>
      <c r="B71" s="6" t="s">
        <v>23</v>
      </c>
      <c r="C71" s="7" t="s">
        <v>14</v>
      </c>
      <c r="D71" s="7" t="s">
        <v>14</v>
      </c>
      <c r="E71" s="8" t="s">
        <v>26</v>
      </c>
      <c r="F71" s="8" t="s">
        <v>126</v>
      </c>
      <c r="G71" s="6" t="s">
        <v>3</v>
      </c>
      <c r="H71" s="6" t="s">
        <v>125</v>
      </c>
      <c r="I71" s="6"/>
      <c r="J71" s="6"/>
      <c r="K71" s="5"/>
    </row>
    <row r="72" spans="1:11" ht="13.5">
      <c r="A72" s="6">
        <f t="shared" si="0"/>
        <v>70</v>
      </c>
      <c r="B72" s="6" t="s">
        <v>107</v>
      </c>
      <c r="C72" s="7"/>
      <c r="D72" s="7"/>
      <c r="E72" s="8" t="s">
        <v>124</v>
      </c>
      <c r="F72" s="8" t="s">
        <v>123</v>
      </c>
      <c r="G72" s="6" t="s">
        <v>3</v>
      </c>
      <c r="H72" s="6" t="s">
        <v>17</v>
      </c>
      <c r="I72" s="6"/>
      <c r="J72" s="6"/>
      <c r="K72" s="5"/>
    </row>
    <row r="73" spans="1:11" ht="13.5">
      <c r="A73" s="6">
        <f t="shared" si="0"/>
        <v>71</v>
      </c>
      <c r="B73" s="6" t="s">
        <v>107</v>
      </c>
      <c r="C73" s="7"/>
      <c r="D73" s="7"/>
      <c r="E73" s="8" t="s">
        <v>122</v>
      </c>
      <c r="F73" s="8" t="s">
        <v>121</v>
      </c>
      <c r="G73" s="6" t="s">
        <v>120</v>
      </c>
      <c r="H73" s="6" t="s">
        <v>17</v>
      </c>
      <c r="I73" s="6"/>
      <c r="J73" s="6"/>
      <c r="K73" s="5"/>
    </row>
    <row r="74" spans="1:11" ht="13.5">
      <c r="A74" s="6">
        <f t="shared" si="0"/>
        <v>72</v>
      </c>
      <c r="B74" s="6" t="s">
        <v>107</v>
      </c>
      <c r="C74" s="7"/>
      <c r="D74" s="7"/>
      <c r="E74" s="8" t="s">
        <v>119</v>
      </c>
      <c r="F74" s="8" t="s">
        <v>118</v>
      </c>
      <c r="G74" s="6" t="s">
        <v>3</v>
      </c>
      <c r="H74" s="6" t="s">
        <v>117</v>
      </c>
      <c r="I74" s="6"/>
      <c r="J74" s="6"/>
      <c r="K74" s="5"/>
    </row>
    <row r="75" spans="1:11" ht="13.5">
      <c r="A75" s="6">
        <f t="shared" si="0"/>
        <v>73</v>
      </c>
      <c r="B75" s="6" t="s">
        <v>111</v>
      </c>
      <c r="C75" s="7" t="s">
        <v>14</v>
      </c>
      <c r="D75" s="7" t="s">
        <v>14</v>
      </c>
      <c r="E75" s="8" t="s">
        <v>116</v>
      </c>
      <c r="F75" s="8" t="s">
        <v>115</v>
      </c>
      <c r="G75" s="6" t="s">
        <v>3</v>
      </c>
      <c r="H75" s="6" t="s">
        <v>114</v>
      </c>
      <c r="I75" s="6"/>
      <c r="J75" s="6"/>
      <c r="K75" s="5"/>
    </row>
    <row r="76" spans="1:11" ht="13.5">
      <c r="A76" s="6">
        <f t="shared" si="0"/>
        <v>74</v>
      </c>
      <c r="B76" s="6" t="s">
        <v>111</v>
      </c>
      <c r="C76" s="7"/>
      <c r="D76" s="7"/>
      <c r="E76" s="8" t="s">
        <v>113</v>
      </c>
      <c r="F76" s="8" t="s">
        <v>112</v>
      </c>
      <c r="G76" s="6" t="s">
        <v>3</v>
      </c>
      <c r="H76" s="6"/>
      <c r="I76" s="6"/>
      <c r="J76" s="6"/>
      <c r="K76" s="5"/>
    </row>
    <row r="77" spans="1:11" ht="13.5">
      <c r="A77" s="6">
        <f aca="true" t="shared" si="1" ref="A77:A104">+A76+1</f>
        <v>75</v>
      </c>
      <c r="B77" s="6" t="s">
        <v>111</v>
      </c>
      <c r="C77" s="7"/>
      <c r="D77" s="7"/>
      <c r="E77" s="8" t="s">
        <v>110</v>
      </c>
      <c r="F77" s="8" t="s">
        <v>109</v>
      </c>
      <c r="G77" s="6" t="s">
        <v>3</v>
      </c>
      <c r="H77" s="6" t="s">
        <v>108</v>
      </c>
      <c r="I77" s="6"/>
      <c r="J77" s="6"/>
      <c r="K77" s="5"/>
    </row>
    <row r="78" spans="1:11" ht="13.5">
      <c r="A78" s="6">
        <f t="shared" si="1"/>
        <v>76</v>
      </c>
      <c r="B78" s="6" t="s">
        <v>107</v>
      </c>
      <c r="C78" s="7"/>
      <c r="D78" s="7"/>
      <c r="E78" s="8" t="s">
        <v>106</v>
      </c>
      <c r="F78" s="8" t="s">
        <v>105</v>
      </c>
      <c r="G78" s="6" t="s">
        <v>3</v>
      </c>
      <c r="H78" s="6" t="s">
        <v>17</v>
      </c>
      <c r="I78" s="6"/>
      <c r="J78" s="6"/>
      <c r="K78" s="5"/>
    </row>
    <row r="79" spans="1:11" ht="13.5">
      <c r="A79" s="6">
        <f t="shared" si="1"/>
        <v>77</v>
      </c>
      <c r="B79" s="6" t="s">
        <v>101</v>
      </c>
      <c r="C79" s="7"/>
      <c r="D79" s="7"/>
      <c r="E79" s="8" t="s">
        <v>104</v>
      </c>
      <c r="F79" s="8" t="s">
        <v>103</v>
      </c>
      <c r="G79" s="6" t="s">
        <v>3</v>
      </c>
      <c r="H79" s="6" t="s">
        <v>11</v>
      </c>
      <c r="I79" s="6"/>
      <c r="J79" s="6"/>
      <c r="K79" s="5"/>
    </row>
    <row r="80" spans="1:11" ht="14.25" thickBot="1">
      <c r="A80" s="12">
        <f t="shared" si="1"/>
        <v>78</v>
      </c>
      <c r="B80" s="12" t="s">
        <v>6</v>
      </c>
      <c r="C80" s="14"/>
      <c r="D80" s="14"/>
      <c r="E80" s="13" t="s">
        <v>62</v>
      </c>
      <c r="F80" s="13" t="s">
        <v>102</v>
      </c>
      <c r="G80" s="12" t="s">
        <v>3</v>
      </c>
      <c r="H80" s="12" t="s">
        <v>80</v>
      </c>
      <c r="I80" s="12"/>
      <c r="J80" s="12"/>
      <c r="K80" s="5"/>
    </row>
    <row r="81" spans="1:11" ht="14.25" thickTop="1">
      <c r="A81" s="9">
        <f t="shared" si="1"/>
        <v>79</v>
      </c>
      <c r="B81" s="9" t="s">
        <v>101</v>
      </c>
      <c r="C81" s="11"/>
      <c r="D81" s="11"/>
      <c r="E81" s="10" t="s">
        <v>100</v>
      </c>
      <c r="F81" s="10" t="s">
        <v>99</v>
      </c>
      <c r="G81" s="9" t="s">
        <v>3</v>
      </c>
      <c r="H81" s="9" t="s">
        <v>17</v>
      </c>
      <c r="I81" s="9"/>
      <c r="J81" s="9"/>
      <c r="K81" s="5"/>
    </row>
    <row r="82" spans="1:11" ht="13.5">
      <c r="A82" s="6">
        <f t="shared" si="1"/>
        <v>80</v>
      </c>
      <c r="B82" s="6" t="s">
        <v>6</v>
      </c>
      <c r="C82" s="7"/>
      <c r="D82" s="7"/>
      <c r="E82" s="8" t="s">
        <v>98</v>
      </c>
      <c r="F82" s="8" t="s">
        <v>97</v>
      </c>
      <c r="G82" s="6" t="s">
        <v>3</v>
      </c>
      <c r="H82" s="6" t="s">
        <v>96</v>
      </c>
      <c r="I82" s="6"/>
      <c r="J82" s="6"/>
      <c r="K82" s="5"/>
    </row>
    <row r="83" spans="1:11" ht="13.5">
      <c r="A83" s="6">
        <f t="shared" si="1"/>
        <v>81</v>
      </c>
      <c r="B83" s="6" t="s">
        <v>95</v>
      </c>
      <c r="C83" s="7"/>
      <c r="D83" s="7"/>
      <c r="E83" s="8" t="s">
        <v>94</v>
      </c>
      <c r="F83" s="8" t="s">
        <v>93</v>
      </c>
      <c r="G83" s="6" t="s">
        <v>3</v>
      </c>
      <c r="H83" s="6" t="s">
        <v>92</v>
      </c>
      <c r="I83" s="6"/>
      <c r="J83" s="6"/>
      <c r="K83" s="5"/>
    </row>
    <row r="84" spans="1:11" ht="13.5">
      <c r="A84" s="6">
        <f t="shared" si="1"/>
        <v>82</v>
      </c>
      <c r="B84" s="6" t="s">
        <v>73</v>
      </c>
      <c r="C84" s="7"/>
      <c r="D84" s="7"/>
      <c r="E84" s="8" t="s">
        <v>87</v>
      </c>
      <c r="F84" s="8" t="s">
        <v>91</v>
      </c>
      <c r="G84" s="6" t="s">
        <v>3</v>
      </c>
      <c r="H84" s="6" t="s">
        <v>17</v>
      </c>
      <c r="I84" s="6"/>
      <c r="J84" s="6"/>
      <c r="K84" s="5"/>
    </row>
    <row r="85" spans="1:11" ht="13.5">
      <c r="A85" s="6">
        <f t="shared" si="1"/>
        <v>83</v>
      </c>
      <c r="B85" s="6" t="s">
        <v>73</v>
      </c>
      <c r="C85" s="7"/>
      <c r="D85" s="7"/>
      <c r="E85" s="8" t="s">
        <v>87</v>
      </c>
      <c r="F85" s="8" t="s">
        <v>90</v>
      </c>
      <c r="G85" s="6" t="s">
        <v>3</v>
      </c>
      <c r="H85" s="6" t="s">
        <v>80</v>
      </c>
      <c r="I85" s="6"/>
      <c r="J85" s="6"/>
      <c r="K85" s="5"/>
    </row>
    <row r="86" spans="1:11" ht="13.5">
      <c r="A86" s="6">
        <f t="shared" si="1"/>
        <v>84</v>
      </c>
      <c r="B86" s="6" t="s">
        <v>73</v>
      </c>
      <c r="C86" s="7"/>
      <c r="D86" s="7"/>
      <c r="E86" s="8" t="s">
        <v>87</v>
      </c>
      <c r="F86" s="8" t="s">
        <v>89</v>
      </c>
      <c r="G86" s="6" t="s">
        <v>3</v>
      </c>
      <c r="H86" s="6" t="s">
        <v>88</v>
      </c>
      <c r="I86" s="6"/>
      <c r="J86" s="6"/>
      <c r="K86" s="5"/>
    </row>
    <row r="87" spans="1:11" ht="13.5">
      <c r="A87" s="6">
        <f t="shared" si="1"/>
        <v>85</v>
      </c>
      <c r="B87" s="6" t="s">
        <v>73</v>
      </c>
      <c r="C87" s="7"/>
      <c r="D87" s="7"/>
      <c r="E87" s="8" t="s">
        <v>87</v>
      </c>
      <c r="F87" s="8" t="s">
        <v>86</v>
      </c>
      <c r="G87" s="6" t="s">
        <v>3</v>
      </c>
      <c r="H87" s="6" t="s">
        <v>85</v>
      </c>
      <c r="I87" s="6"/>
      <c r="J87" s="6"/>
      <c r="K87" s="5"/>
    </row>
    <row r="88" spans="1:11" ht="13.5">
      <c r="A88" s="6">
        <f t="shared" si="1"/>
        <v>86</v>
      </c>
      <c r="B88" s="6" t="s">
        <v>73</v>
      </c>
      <c r="C88" s="7"/>
      <c r="D88" s="7"/>
      <c r="E88" s="8" t="s">
        <v>84</v>
      </c>
      <c r="F88" s="8" t="s">
        <v>83</v>
      </c>
      <c r="G88" s="6" t="s">
        <v>3</v>
      </c>
      <c r="H88" s="6" t="s">
        <v>80</v>
      </c>
      <c r="I88" s="6"/>
      <c r="J88" s="6"/>
      <c r="K88" s="5"/>
    </row>
    <row r="89" spans="1:11" ht="13.5">
      <c r="A89" s="6">
        <f t="shared" si="1"/>
        <v>87</v>
      </c>
      <c r="B89" s="6" t="s">
        <v>73</v>
      </c>
      <c r="C89" s="7"/>
      <c r="D89" s="7"/>
      <c r="E89" s="8" t="s">
        <v>82</v>
      </c>
      <c r="F89" s="8" t="s">
        <v>81</v>
      </c>
      <c r="G89" s="6" t="s">
        <v>3</v>
      </c>
      <c r="H89" s="6" t="s">
        <v>80</v>
      </c>
      <c r="I89" s="6"/>
      <c r="J89" s="6"/>
      <c r="K89" s="5"/>
    </row>
    <row r="90" spans="1:11" ht="13.5">
      <c r="A90" s="6">
        <f t="shared" si="1"/>
        <v>88</v>
      </c>
      <c r="B90" s="6" t="s">
        <v>73</v>
      </c>
      <c r="C90" s="7"/>
      <c r="D90" s="7"/>
      <c r="E90" s="8" t="s">
        <v>79</v>
      </c>
      <c r="F90" s="8" t="s">
        <v>78</v>
      </c>
      <c r="G90" s="6" t="s">
        <v>3</v>
      </c>
      <c r="H90" s="6" t="s">
        <v>17</v>
      </c>
      <c r="I90" s="6"/>
      <c r="J90" s="6"/>
      <c r="K90" s="5"/>
    </row>
    <row r="91" spans="1:11" ht="13.5">
      <c r="A91" s="6">
        <f t="shared" si="1"/>
        <v>89</v>
      </c>
      <c r="B91" s="6" t="s">
        <v>73</v>
      </c>
      <c r="C91" s="7"/>
      <c r="D91" s="7"/>
      <c r="E91" s="8" t="s">
        <v>77</v>
      </c>
      <c r="F91" s="8" t="s">
        <v>76</v>
      </c>
      <c r="G91" s="6" t="s">
        <v>3</v>
      </c>
      <c r="H91" s="6" t="s">
        <v>11</v>
      </c>
      <c r="I91" s="6"/>
      <c r="J91" s="6"/>
      <c r="K91" s="5"/>
    </row>
    <row r="92" spans="1:11" ht="13.5">
      <c r="A92" s="6">
        <f t="shared" si="1"/>
        <v>90</v>
      </c>
      <c r="B92" s="6" t="s">
        <v>73</v>
      </c>
      <c r="C92" s="7"/>
      <c r="D92" s="7"/>
      <c r="E92" s="8" t="s">
        <v>75</v>
      </c>
      <c r="F92" s="8" t="s">
        <v>74</v>
      </c>
      <c r="G92" s="6" t="s">
        <v>3</v>
      </c>
      <c r="H92" s="6" t="s">
        <v>11</v>
      </c>
      <c r="I92" s="6"/>
      <c r="J92" s="6"/>
      <c r="K92" s="5"/>
    </row>
    <row r="93" spans="1:11" ht="13.5">
      <c r="A93" s="6">
        <f t="shared" si="1"/>
        <v>91</v>
      </c>
      <c r="B93" s="6" t="s">
        <v>73</v>
      </c>
      <c r="C93" s="7"/>
      <c r="D93" s="7"/>
      <c r="E93" s="8" t="s">
        <v>72</v>
      </c>
      <c r="F93" s="8" t="s">
        <v>71</v>
      </c>
      <c r="G93" s="6" t="s">
        <v>3</v>
      </c>
      <c r="H93" s="6" t="s">
        <v>70</v>
      </c>
      <c r="I93" s="6"/>
      <c r="J93" s="6"/>
      <c r="K93" s="5"/>
    </row>
    <row r="94" spans="1:11" ht="13.5">
      <c r="A94" s="6">
        <f t="shared" si="1"/>
        <v>92</v>
      </c>
      <c r="B94" s="6" t="s">
        <v>69</v>
      </c>
      <c r="C94" s="7"/>
      <c r="D94" s="7"/>
      <c r="E94" s="8" t="s">
        <v>68</v>
      </c>
      <c r="F94" s="8" t="s">
        <v>67</v>
      </c>
      <c r="G94" s="6" t="s">
        <v>3</v>
      </c>
      <c r="H94" s="6" t="s">
        <v>15</v>
      </c>
      <c r="I94" s="6"/>
      <c r="J94" s="6"/>
      <c r="K94" s="5"/>
    </row>
    <row r="95" spans="1:11" ht="13.5">
      <c r="A95" s="6">
        <f t="shared" si="1"/>
        <v>93</v>
      </c>
      <c r="B95" s="6" t="s">
        <v>6</v>
      </c>
      <c r="C95" s="7"/>
      <c r="D95" s="7" t="s">
        <v>14</v>
      </c>
      <c r="E95" s="8" t="s">
        <v>66</v>
      </c>
      <c r="F95" s="8" t="s">
        <v>65</v>
      </c>
      <c r="G95" s="6" t="s">
        <v>3</v>
      </c>
      <c r="H95" s="6" t="s">
        <v>56</v>
      </c>
      <c r="I95" s="6"/>
      <c r="J95" s="6"/>
      <c r="K95" s="5"/>
    </row>
    <row r="96" spans="1:11" ht="13.5">
      <c r="A96" s="6">
        <f t="shared" si="1"/>
        <v>94</v>
      </c>
      <c r="B96" s="6" t="s">
        <v>6</v>
      </c>
      <c r="C96" s="7"/>
      <c r="D96" s="7"/>
      <c r="E96" s="8" t="s">
        <v>64</v>
      </c>
      <c r="F96" s="8" t="s">
        <v>63</v>
      </c>
      <c r="G96" s="6" t="s">
        <v>3</v>
      </c>
      <c r="H96" s="6" t="s">
        <v>56</v>
      </c>
      <c r="I96" s="6"/>
      <c r="J96" s="6"/>
      <c r="K96" s="5"/>
    </row>
    <row r="97" spans="1:11" ht="13.5">
      <c r="A97" s="6">
        <f t="shared" si="1"/>
        <v>95</v>
      </c>
      <c r="B97" s="6" t="s">
        <v>6</v>
      </c>
      <c r="C97" s="7"/>
      <c r="D97" s="7"/>
      <c r="E97" s="8" t="s">
        <v>62</v>
      </c>
      <c r="F97" s="8" t="s">
        <v>61</v>
      </c>
      <c r="G97" s="6" t="s">
        <v>3</v>
      </c>
      <c r="H97" s="6" t="s">
        <v>2</v>
      </c>
      <c r="I97" s="6"/>
      <c r="J97" s="6"/>
      <c r="K97" s="5"/>
    </row>
    <row r="98" spans="1:11" ht="13.5">
      <c r="A98" s="6">
        <f t="shared" si="1"/>
        <v>96</v>
      </c>
      <c r="B98" s="6" t="s">
        <v>6</v>
      </c>
      <c r="C98" s="7"/>
      <c r="D98" s="7"/>
      <c r="E98" s="8" t="s">
        <v>60</v>
      </c>
      <c r="F98" s="8" t="s">
        <v>59</v>
      </c>
      <c r="G98" s="6" t="s">
        <v>3</v>
      </c>
      <c r="H98" s="6" t="s">
        <v>2</v>
      </c>
      <c r="I98" s="6"/>
      <c r="J98" s="6"/>
      <c r="K98" s="5"/>
    </row>
    <row r="99" spans="1:11" ht="13.5">
      <c r="A99" s="6">
        <f t="shared" si="1"/>
        <v>97</v>
      </c>
      <c r="B99" s="6" t="s">
        <v>6</v>
      </c>
      <c r="C99" s="7"/>
      <c r="D99" s="7"/>
      <c r="E99" s="8" t="s">
        <v>58</v>
      </c>
      <c r="F99" s="8" t="s">
        <v>57</v>
      </c>
      <c r="G99" s="6" t="s">
        <v>3</v>
      </c>
      <c r="H99" s="6" t="s">
        <v>56</v>
      </c>
      <c r="I99" s="6"/>
      <c r="J99" s="6"/>
      <c r="K99" s="5"/>
    </row>
    <row r="100" spans="1:11" ht="13.5">
      <c r="A100" s="6">
        <f t="shared" si="1"/>
        <v>98</v>
      </c>
      <c r="B100" s="6" t="s">
        <v>6</v>
      </c>
      <c r="C100" s="7"/>
      <c r="D100" s="7" t="s">
        <v>14</v>
      </c>
      <c r="E100" s="6" t="s">
        <v>55</v>
      </c>
      <c r="F100" s="6" t="s">
        <v>54</v>
      </c>
      <c r="G100" s="6" t="s">
        <v>3</v>
      </c>
      <c r="H100" s="6" t="s">
        <v>39</v>
      </c>
      <c r="I100" s="6"/>
      <c r="J100" s="6"/>
      <c r="K100" s="5"/>
    </row>
    <row r="101" spans="1:11" ht="13.5">
      <c r="A101" s="6">
        <f t="shared" si="1"/>
        <v>99</v>
      </c>
      <c r="B101" s="6" t="s">
        <v>6</v>
      </c>
      <c r="C101" s="7"/>
      <c r="D101" s="7"/>
      <c r="E101" s="6" t="s">
        <v>53</v>
      </c>
      <c r="F101" s="6" t="s">
        <v>52</v>
      </c>
      <c r="G101" s="6" t="s">
        <v>3</v>
      </c>
      <c r="H101" s="6" t="s">
        <v>51</v>
      </c>
      <c r="I101" s="6"/>
      <c r="J101" s="6"/>
      <c r="K101" s="5"/>
    </row>
    <row r="102" spans="1:11" ht="13.5">
      <c r="A102" s="6">
        <f t="shared" si="1"/>
        <v>100</v>
      </c>
      <c r="B102" s="6" t="s">
        <v>6</v>
      </c>
      <c r="C102" s="7" t="s">
        <v>14</v>
      </c>
      <c r="D102" s="7"/>
      <c r="E102" s="6" t="s">
        <v>50</v>
      </c>
      <c r="F102" s="6" t="s">
        <v>49</v>
      </c>
      <c r="G102" s="6" t="s">
        <v>3</v>
      </c>
      <c r="H102" s="6" t="s">
        <v>2</v>
      </c>
      <c r="I102" s="6"/>
      <c r="J102" s="6"/>
      <c r="K102" s="5"/>
    </row>
    <row r="103" spans="1:11" ht="13.5">
      <c r="A103" s="6">
        <f t="shared" si="1"/>
        <v>101</v>
      </c>
      <c r="B103" s="6" t="s">
        <v>23</v>
      </c>
      <c r="C103" s="7"/>
      <c r="D103" s="7"/>
      <c r="E103" s="6" t="s">
        <v>32</v>
      </c>
      <c r="F103" s="6" t="s">
        <v>48</v>
      </c>
      <c r="G103" s="6" t="s">
        <v>3</v>
      </c>
      <c r="H103" s="6" t="s">
        <v>17</v>
      </c>
      <c r="I103" s="6"/>
      <c r="J103" s="6"/>
      <c r="K103" s="5"/>
    </row>
    <row r="104" spans="1:11" ht="13.5">
      <c r="A104" s="6">
        <f t="shared" si="1"/>
        <v>102</v>
      </c>
      <c r="B104" s="6" t="s">
        <v>23</v>
      </c>
      <c r="C104" s="7"/>
      <c r="D104" s="7"/>
      <c r="E104" s="6" t="s">
        <v>47</v>
      </c>
      <c r="F104" s="6" t="s">
        <v>46</v>
      </c>
      <c r="G104" s="6" t="s">
        <v>3</v>
      </c>
      <c r="H104" s="6" t="s">
        <v>45</v>
      </c>
      <c r="I104" s="6"/>
      <c r="J104" s="6"/>
      <c r="K104" s="5"/>
    </row>
    <row r="105" spans="1:11" ht="13.5">
      <c r="A105" s="6">
        <v>103</v>
      </c>
      <c r="B105" s="6" t="s">
        <v>44</v>
      </c>
      <c r="C105" s="7"/>
      <c r="D105" s="7"/>
      <c r="E105" s="6" t="s">
        <v>43</v>
      </c>
      <c r="F105" s="6" t="s">
        <v>42</v>
      </c>
      <c r="G105" s="6" t="s">
        <v>3</v>
      </c>
      <c r="H105" s="6" t="s">
        <v>2</v>
      </c>
      <c r="I105" s="6"/>
      <c r="J105" s="6"/>
      <c r="K105" s="5"/>
    </row>
    <row r="106" spans="1:11" ht="13.5">
      <c r="A106" s="6">
        <v>104</v>
      </c>
      <c r="B106" s="6" t="s">
        <v>38</v>
      </c>
      <c r="C106" s="7"/>
      <c r="D106" s="7"/>
      <c r="E106" s="6" t="s">
        <v>41</v>
      </c>
      <c r="F106" s="6" t="s">
        <v>40</v>
      </c>
      <c r="G106" s="6" t="s">
        <v>3</v>
      </c>
      <c r="H106" s="6" t="s">
        <v>39</v>
      </c>
      <c r="I106" s="6"/>
      <c r="J106" s="6"/>
      <c r="K106" s="5"/>
    </row>
    <row r="107" spans="1:11" ht="13.5">
      <c r="A107" s="6">
        <v>105</v>
      </c>
      <c r="B107" s="6" t="s">
        <v>38</v>
      </c>
      <c r="C107" s="7"/>
      <c r="D107" s="7"/>
      <c r="E107" s="6" t="s">
        <v>37</v>
      </c>
      <c r="F107" s="6" t="s">
        <v>36</v>
      </c>
      <c r="G107" s="6" t="s">
        <v>3</v>
      </c>
      <c r="H107" s="6" t="s">
        <v>15</v>
      </c>
      <c r="I107" s="6"/>
      <c r="J107" s="6"/>
      <c r="K107" s="5"/>
    </row>
    <row r="108" spans="1:11" ht="13.5">
      <c r="A108" s="6">
        <f aca="true" t="shared" si="2" ref="A108:A139">+A107+1</f>
        <v>106</v>
      </c>
      <c r="B108" s="6" t="s">
        <v>23</v>
      </c>
      <c r="C108" s="7" t="s">
        <v>14</v>
      </c>
      <c r="D108" s="7" t="s">
        <v>14</v>
      </c>
      <c r="E108" s="6" t="s">
        <v>35</v>
      </c>
      <c r="F108" s="6" t="s">
        <v>33</v>
      </c>
      <c r="G108" s="6" t="s">
        <v>3</v>
      </c>
      <c r="H108" s="6" t="s">
        <v>15</v>
      </c>
      <c r="I108" s="6"/>
      <c r="J108" s="6"/>
      <c r="K108" s="5"/>
    </row>
    <row r="109" spans="1:11" ht="13.5">
      <c r="A109" s="6">
        <f t="shared" si="2"/>
        <v>107</v>
      </c>
      <c r="B109" s="6" t="s">
        <v>23</v>
      </c>
      <c r="C109" s="7"/>
      <c r="D109" s="7"/>
      <c r="E109" s="6" t="s">
        <v>34</v>
      </c>
      <c r="F109" s="6" t="s">
        <v>33</v>
      </c>
      <c r="G109" s="6" t="s">
        <v>3</v>
      </c>
      <c r="H109" s="6" t="s">
        <v>15</v>
      </c>
      <c r="I109" s="6"/>
      <c r="J109" s="6"/>
      <c r="K109" s="5"/>
    </row>
    <row r="110" spans="1:11" ht="13.5">
      <c r="A110" s="6">
        <f t="shared" si="2"/>
        <v>108</v>
      </c>
      <c r="B110" s="6" t="s">
        <v>23</v>
      </c>
      <c r="C110" s="7"/>
      <c r="D110" s="7"/>
      <c r="E110" s="6" t="s">
        <v>32</v>
      </c>
      <c r="F110" s="6" t="s">
        <v>31</v>
      </c>
      <c r="G110" s="6" t="s">
        <v>3</v>
      </c>
      <c r="H110" s="6" t="s">
        <v>15</v>
      </c>
      <c r="I110" s="6"/>
      <c r="J110" s="6"/>
      <c r="K110" s="5"/>
    </row>
    <row r="111" spans="1:11" ht="13.5">
      <c r="A111" s="6">
        <f t="shared" si="2"/>
        <v>109</v>
      </c>
      <c r="B111" s="6" t="s">
        <v>23</v>
      </c>
      <c r="C111" s="7"/>
      <c r="D111" s="7"/>
      <c r="E111" s="6" t="s">
        <v>30</v>
      </c>
      <c r="F111" s="6" t="s">
        <v>29</v>
      </c>
      <c r="G111" s="6" t="s">
        <v>3</v>
      </c>
      <c r="H111" s="6" t="s">
        <v>24</v>
      </c>
      <c r="I111" s="6"/>
      <c r="J111" s="6"/>
      <c r="K111" s="5"/>
    </row>
    <row r="112" spans="1:11" ht="13.5">
      <c r="A112" s="6">
        <f t="shared" si="2"/>
        <v>110</v>
      </c>
      <c r="B112" s="6" t="s">
        <v>23</v>
      </c>
      <c r="C112" s="7"/>
      <c r="D112" s="7"/>
      <c r="E112" s="6" t="s">
        <v>28</v>
      </c>
      <c r="F112" s="6" t="s">
        <v>27</v>
      </c>
      <c r="G112" s="6" t="s">
        <v>3</v>
      </c>
      <c r="H112" s="6" t="s">
        <v>15</v>
      </c>
      <c r="I112" s="6"/>
      <c r="J112" s="6"/>
      <c r="K112" s="5"/>
    </row>
    <row r="113" spans="1:11" ht="13.5">
      <c r="A113" s="6">
        <f t="shared" si="2"/>
        <v>111</v>
      </c>
      <c r="B113" s="6" t="s">
        <v>23</v>
      </c>
      <c r="C113" s="7" t="s">
        <v>14</v>
      </c>
      <c r="D113" s="7"/>
      <c r="E113" s="6" t="s">
        <v>26</v>
      </c>
      <c r="F113" s="6" t="s">
        <v>25</v>
      </c>
      <c r="G113" s="6" t="s">
        <v>3</v>
      </c>
      <c r="H113" s="6" t="s">
        <v>24</v>
      </c>
      <c r="I113" s="6"/>
      <c r="J113" s="6"/>
      <c r="K113" s="5"/>
    </row>
    <row r="114" spans="1:11" ht="13.5">
      <c r="A114" s="6">
        <f t="shared" si="2"/>
        <v>112</v>
      </c>
      <c r="B114" s="6" t="s">
        <v>23</v>
      </c>
      <c r="C114" s="7"/>
      <c r="D114" s="7"/>
      <c r="E114" s="6" t="s">
        <v>22</v>
      </c>
      <c r="F114" s="6" t="s">
        <v>21</v>
      </c>
      <c r="G114" s="6" t="s">
        <v>3</v>
      </c>
      <c r="H114" s="6" t="s">
        <v>11</v>
      </c>
      <c r="I114" s="6"/>
      <c r="J114" s="6"/>
      <c r="K114" s="5"/>
    </row>
    <row r="115" spans="1:11" ht="13.5">
      <c r="A115" s="6">
        <f t="shared" si="2"/>
        <v>113</v>
      </c>
      <c r="B115" s="6" t="s">
        <v>10</v>
      </c>
      <c r="C115" s="7" t="s">
        <v>14</v>
      </c>
      <c r="D115" s="7" t="s">
        <v>14</v>
      </c>
      <c r="E115" s="6" t="s">
        <v>13</v>
      </c>
      <c r="F115" s="6" t="s">
        <v>20</v>
      </c>
      <c r="G115" s="6" t="s">
        <v>3</v>
      </c>
      <c r="H115" s="6" t="s">
        <v>19</v>
      </c>
      <c r="I115" s="6"/>
      <c r="J115" s="6"/>
      <c r="K115" s="5"/>
    </row>
    <row r="116" spans="1:11" ht="13.5">
      <c r="A116" s="6">
        <f t="shared" si="2"/>
        <v>114</v>
      </c>
      <c r="B116" s="6" t="s">
        <v>10</v>
      </c>
      <c r="C116" s="7" t="s">
        <v>14</v>
      </c>
      <c r="D116" s="7" t="s">
        <v>14</v>
      </c>
      <c r="E116" s="6" t="s">
        <v>13</v>
      </c>
      <c r="F116" s="6" t="s">
        <v>18</v>
      </c>
      <c r="G116" s="6" t="s">
        <v>3</v>
      </c>
      <c r="H116" s="6" t="s">
        <v>17</v>
      </c>
      <c r="I116" s="6"/>
      <c r="J116" s="6"/>
      <c r="K116" s="5"/>
    </row>
    <row r="117" spans="1:11" ht="13.5">
      <c r="A117" s="6">
        <f t="shared" si="2"/>
        <v>115</v>
      </c>
      <c r="B117" s="6" t="s">
        <v>10</v>
      </c>
      <c r="C117" s="7" t="s">
        <v>14</v>
      </c>
      <c r="D117" s="7" t="s">
        <v>14</v>
      </c>
      <c r="E117" s="6" t="s">
        <v>13</v>
      </c>
      <c r="F117" s="6" t="s">
        <v>16</v>
      </c>
      <c r="G117" s="6" t="s">
        <v>3</v>
      </c>
      <c r="H117" s="6" t="s">
        <v>15</v>
      </c>
      <c r="I117" s="6"/>
      <c r="J117" s="6"/>
      <c r="K117" s="5"/>
    </row>
    <row r="118" spans="1:11" ht="13.5">
      <c r="A118" s="6">
        <f t="shared" si="2"/>
        <v>116</v>
      </c>
      <c r="B118" s="6" t="s">
        <v>10</v>
      </c>
      <c r="C118" s="7" t="s">
        <v>14</v>
      </c>
      <c r="D118" s="7" t="s">
        <v>14</v>
      </c>
      <c r="E118" s="6" t="s">
        <v>13</v>
      </c>
      <c r="F118" s="6" t="s">
        <v>12</v>
      </c>
      <c r="G118" s="6" t="s">
        <v>3</v>
      </c>
      <c r="H118" s="6" t="s">
        <v>11</v>
      </c>
      <c r="I118" s="6"/>
      <c r="J118" s="6"/>
      <c r="K118" s="5"/>
    </row>
    <row r="119" spans="1:11" ht="13.5">
      <c r="A119" s="6">
        <f t="shared" si="2"/>
        <v>117</v>
      </c>
      <c r="B119" s="6" t="s">
        <v>10</v>
      </c>
      <c r="C119" s="7"/>
      <c r="D119" s="7"/>
      <c r="E119" s="6" t="s">
        <v>9</v>
      </c>
      <c r="F119" s="6" t="s">
        <v>8</v>
      </c>
      <c r="G119" s="6" t="s">
        <v>3</v>
      </c>
      <c r="H119" s="6" t="s">
        <v>7</v>
      </c>
      <c r="I119" s="6"/>
      <c r="J119" s="6"/>
      <c r="K119" s="5"/>
    </row>
    <row r="120" spans="1:11" ht="13.5">
      <c r="A120" s="6">
        <f t="shared" si="2"/>
        <v>118</v>
      </c>
      <c r="B120" s="6" t="s">
        <v>6</v>
      </c>
      <c r="C120" s="7"/>
      <c r="D120" s="7"/>
      <c r="E120" s="6" t="s">
        <v>5</v>
      </c>
      <c r="F120" s="6" t="s">
        <v>4</v>
      </c>
      <c r="G120" s="6" t="s">
        <v>3</v>
      </c>
      <c r="H120" s="6" t="s">
        <v>2</v>
      </c>
      <c r="I120" s="6"/>
      <c r="J120" s="6"/>
      <c r="K120" s="5"/>
    </row>
    <row r="121" spans="1:11" ht="13.5">
      <c r="A121" s="6">
        <f t="shared" si="2"/>
        <v>119</v>
      </c>
      <c r="B121" s="6"/>
      <c r="C121" s="7"/>
      <c r="D121" s="7"/>
      <c r="E121" s="6"/>
      <c r="F121" s="6"/>
      <c r="G121" s="6"/>
      <c r="H121" s="6"/>
      <c r="I121" s="6"/>
      <c r="J121" s="6"/>
      <c r="K121" s="5"/>
    </row>
    <row r="122" spans="1:11" ht="13.5">
      <c r="A122" s="6">
        <f t="shared" si="2"/>
        <v>120</v>
      </c>
      <c r="B122" s="6"/>
      <c r="C122" s="7"/>
      <c r="D122" s="7"/>
      <c r="E122" s="6"/>
      <c r="F122" s="6"/>
      <c r="G122" s="6"/>
      <c r="H122" s="6"/>
      <c r="I122" s="6"/>
      <c r="J122" s="6"/>
      <c r="K122" s="5"/>
    </row>
    <row r="123" spans="1:11" ht="13.5">
      <c r="A123" s="6">
        <f t="shared" si="2"/>
        <v>121</v>
      </c>
      <c r="B123" s="6"/>
      <c r="C123" s="7"/>
      <c r="D123" s="7"/>
      <c r="E123" s="6"/>
      <c r="F123" s="6"/>
      <c r="G123" s="6"/>
      <c r="H123" s="6"/>
      <c r="I123" s="6"/>
      <c r="J123" s="6"/>
      <c r="K123" s="5"/>
    </row>
    <row r="124" spans="1:11" ht="13.5">
      <c r="A124" s="6">
        <f t="shared" si="2"/>
        <v>122</v>
      </c>
      <c r="B124" s="6"/>
      <c r="C124" s="7"/>
      <c r="D124" s="7"/>
      <c r="E124" s="6"/>
      <c r="F124" s="6"/>
      <c r="G124" s="6"/>
      <c r="H124" s="6"/>
      <c r="I124" s="6"/>
      <c r="J124" s="6"/>
      <c r="K124" s="5"/>
    </row>
    <row r="125" spans="1:11" ht="13.5">
      <c r="A125" s="6">
        <f t="shared" si="2"/>
        <v>123</v>
      </c>
      <c r="B125" s="6"/>
      <c r="C125" s="7"/>
      <c r="D125" s="7"/>
      <c r="E125" s="6"/>
      <c r="F125" s="6"/>
      <c r="G125" s="6"/>
      <c r="H125" s="6"/>
      <c r="I125" s="6"/>
      <c r="J125" s="6"/>
      <c r="K125" s="5"/>
    </row>
    <row r="126" spans="1:11" ht="13.5">
      <c r="A126" s="6">
        <f t="shared" si="2"/>
        <v>124</v>
      </c>
      <c r="B126" s="6"/>
      <c r="C126" s="7"/>
      <c r="D126" s="7"/>
      <c r="E126" s="6"/>
      <c r="F126" s="6"/>
      <c r="G126" s="6"/>
      <c r="H126" s="6"/>
      <c r="I126" s="6"/>
      <c r="J126" s="6"/>
      <c r="K126" s="5"/>
    </row>
    <row r="127" spans="1:11" ht="13.5">
      <c r="A127" s="6">
        <f t="shared" si="2"/>
        <v>125</v>
      </c>
      <c r="B127" s="6"/>
      <c r="C127" s="7"/>
      <c r="D127" s="7"/>
      <c r="E127" s="6"/>
      <c r="F127" s="6"/>
      <c r="G127" s="6"/>
      <c r="H127" s="6"/>
      <c r="I127" s="6"/>
      <c r="J127" s="6"/>
      <c r="K127" s="5"/>
    </row>
    <row r="128" spans="1:11" ht="13.5">
      <c r="A128" s="6">
        <f t="shared" si="2"/>
        <v>126</v>
      </c>
      <c r="B128" s="6"/>
      <c r="C128" s="7"/>
      <c r="D128" s="7"/>
      <c r="E128" s="6"/>
      <c r="F128" s="6"/>
      <c r="G128" s="6"/>
      <c r="H128" s="6"/>
      <c r="I128" s="6"/>
      <c r="J128" s="6"/>
      <c r="K128" s="5"/>
    </row>
    <row r="129" spans="1:11" ht="13.5">
      <c r="A129" s="6">
        <f t="shared" si="2"/>
        <v>127</v>
      </c>
      <c r="B129" s="6"/>
      <c r="C129" s="7"/>
      <c r="D129" s="7"/>
      <c r="E129" s="6"/>
      <c r="F129" s="6"/>
      <c r="G129" s="6"/>
      <c r="H129" s="6"/>
      <c r="I129" s="6"/>
      <c r="J129" s="6"/>
      <c r="K129" s="5"/>
    </row>
    <row r="130" spans="1:11" ht="13.5">
      <c r="A130" s="6">
        <f t="shared" si="2"/>
        <v>128</v>
      </c>
      <c r="B130" s="6"/>
      <c r="C130" s="7"/>
      <c r="D130" s="7"/>
      <c r="E130" s="6"/>
      <c r="F130" s="6"/>
      <c r="G130" s="6"/>
      <c r="H130" s="6"/>
      <c r="I130" s="6"/>
      <c r="J130" s="6"/>
      <c r="K130" s="5"/>
    </row>
    <row r="131" spans="1:11" ht="13.5">
      <c r="A131" s="6">
        <f t="shared" si="2"/>
        <v>129</v>
      </c>
      <c r="B131" s="6"/>
      <c r="C131" s="7"/>
      <c r="D131" s="7"/>
      <c r="E131" s="6"/>
      <c r="F131" s="6"/>
      <c r="G131" s="6"/>
      <c r="H131" s="6"/>
      <c r="I131" s="6"/>
      <c r="J131" s="6"/>
      <c r="K131" s="5"/>
    </row>
    <row r="132" spans="1:11" ht="13.5">
      <c r="A132" s="6">
        <f t="shared" si="2"/>
        <v>130</v>
      </c>
      <c r="B132" s="6"/>
      <c r="C132" s="7"/>
      <c r="D132" s="7"/>
      <c r="E132" s="6"/>
      <c r="F132" s="6"/>
      <c r="G132" s="6"/>
      <c r="H132" s="6"/>
      <c r="I132" s="6"/>
      <c r="J132" s="6"/>
      <c r="K132" s="5"/>
    </row>
    <row r="133" spans="1:11" ht="13.5">
      <c r="A133" s="6">
        <f t="shared" si="2"/>
        <v>131</v>
      </c>
      <c r="B133" s="6"/>
      <c r="C133" s="7"/>
      <c r="D133" s="7"/>
      <c r="E133" s="6"/>
      <c r="F133" s="6"/>
      <c r="G133" s="6"/>
      <c r="H133" s="6"/>
      <c r="I133" s="6"/>
      <c r="J133" s="6"/>
      <c r="K133" s="5"/>
    </row>
    <row r="134" spans="1:11" ht="13.5">
      <c r="A134" s="6">
        <f t="shared" si="2"/>
        <v>132</v>
      </c>
      <c r="B134" s="6"/>
      <c r="C134" s="7"/>
      <c r="D134" s="7"/>
      <c r="E134" s="6"/>
      <c r="F134" s="6"/>
      <c r="G134" s="6"/>
      <c r="H134" s="6"/>
      <c r="I134" s="6"/>
      <c r="J134" s="6"/>
      <c r="K134" s="5"/>
    </row>
    <row r="135" spans="1:11" ht="13.5">
      <c r="A135" s="6">
        <f t="shared" si="2"/>
        <v>133</v>
      </c>
      <c r="B135" s="6"/>
      <c r="C135" s="7"/>
      <c r="D135" s="7"/>
      <c r="E135" s="6"/>
      <c r="F135" s="6"/>
      <c r="G135" s="6"/>
      <c r="H135" s="6"/>
      <c r="I135" s="6"/>
      <c r="J135" s="6"/>
      <c r="K135" s="5"/>
    </row>
    <row r="136" spans="1:11" ht="13.5">
      <c r="A136" s="6">
        <f t="shared" si="2"/>
        <v>134</v>
      </c>
      <c r="B136" s="6"/>
      <c r="C136" s="7"/>
      <c r="D136" s="7"/>
      <c r="E136" s="6"/>
      <c r="F136" s="6"/>
      <c r="G136" s="6"/>
      <c r="H136" s="6"/>
      <c r="I136" s="6"/>
      <c r="J136" s="6"/>
      <c r="K136" s="5"/>
    </row>
    <row r="137" spans="1:11" ht="13.5">
      <c r="A137" s="6">
        <f t="shared" si="2"/>
        <v>135</v>
      </c>
      <c r="B137" s="6"/>
      <c r="C137" s="7"/>
      <c r="D137" s="7"/>
      <c r="E137" s="6"/>
      <c r="F137" s="6"/>
      <c r="G137" s="6"/>
      <c r="H137" s="6"/>
      <c r="I137" s="6"/>
      <c r="J137" s="6"/>
      <c r="K137" s="5"/>
    </row>
    <row r="138" spans="1:11" ht="13.5">
      <c r="A138" s="6">
        <f t="shared" si="2"/>
        <v>136</v>
      </c>
      <c r="B138" s="6"/>
      <c r="C138" s="7"/>
      <c r="D138" s="7"/>
      <c r="E138" s="6"/>
      <c r="F138" s="6"/>
      <c r="G138" s="6"/>
      <c r="H138" s="6"/>
      <c r="I138" s="6"/>
      <c r="J138" s="6"/>
      <c r="K138" s="5"/>
    </row>
    <row r="139" spans="1:11" ht="13.5">
      <c r="A139" s="6">
        <f t="shared" si="2"/>
        <v>137</v>
      </c>
      <c r="B139" s="6"/>
      <c r="C139" s="7"/>
      <c r="D139" s="7"/>
      <c r="E139" s="6"/>
      <c r="F139" s="6"/>
      <c r="G139" s="6"/>
      <c r="H139" s="6"/>
      <c r="I139" s="6"/>
      <c r="J139" s="6"/>
      <c r="K139" s="5"/>
    </row>
    <row r="140" spans="1:11" ht="13.5">
      <c r="A140" s="6">
        <f aca="true" t="shared" si="3" ref="A140:A167">+A139+1</f>
        <v>138</v>
      </c>
      <c r="B140" s="6"/>
      <c r="C140" s="7"/>
      <c r="D140" s="7"/>
      <c r="E140" s="6"/>
      <c r="F140" s="6"/>
      <c r="G140" s="6"/>
      <c r="H140" s="6"/>
      <c r="I140" s="6"/>
      <c r="J140" s="6"/>
      <c r="K140" s="5"/>
    </row>
    <row r="141" spans="1:11" ht="13.5">
      <c r="A141" s="6">
        <f t="shared" si="3"/>
        <v>139</v>
      </c>
      <c r="B141" s="6"/>
      <c r="C141" s="7"/>
      <c r="D141" s="7"/>
      <c r="E141" s="6"/>
      <c r="F141" s="6"/>
      <c r="G141" s="6"/>
      <c r="H141" s="6"/>
      <c r="I141" s="6"/>
      <c r="J141" s="6"/>
      <c r="K141" s="5"/>
    </row>
    <row r="142" spans="1:11" ht="13.5">
      <c r="A142" s="6">
        <f t="shared" si="3"/>
        <v>140</v>
      </c>
      <c r="B142" s="6"/>
      <c r="C142" s="7"/>
      <c r="D142" s="7"/>
      <c r="E142" s="6"/>
      <c r="F142" s="6"/>
      <c r="G142" s="6"/>
      <c r="H142" s="6"/>
      <c r="I142" s="6"/>
      <c r="J142" s="6"/>
      <c r="K142" s="5"/>
    </row>
    <row r="143" spans="1:11" ht="13.5">
      <c r="A143" s="6">
        <f t="shared" si="3"/>
        <v>141</v>
      </c>
      <c r="B143" s="6"/>
      <c r="C143" s="7"/>
      <c r="D143" s="7"/>
      <c r="E143" s="6"/>
      <c r="F143" s="6"/>
      <c r="G143" s="6"/>
      <c r="H143" s="6"/>
      <c r="I143" s="6"/>
      <c r="J143" s="6"/>
      <c r="K143" s="5"/>
    </row>
    <row r="144" spans="1:11" ht="13.5">
      <c r="A144" s="6">
        <f t="shared" si="3"/>
        <v>142</v>
      </c>
      <c r="B144" s="6"/>
      <c r="C144" s="7"/>
      <c r="D144" s="7"/>
      <c r="E144" s="6"/>
      <c r="F144" s="6"/>
      <c r="G144" s="6"/>
      <c r="H144" s="6"/>
      <c r="I144" s="6"/>
      <c r="J144" s="6"/>
      <c r="K144" s="5"/>
    </row>
    <row r="145" spans="1:11" ht="13.5">
      <c r="A145" s="6">
        <f t="shared" si="3"/>
        <v>143</v>
      </c>
      <c r="B145" s="6"/>
      <c r="C145" s="7"/>
      <c r="D145" s="7"/>
      <c r="E145" s="6"/>
      <c r="F145" s="6"/>
      <c r="G145" s="6"/>
      <c r="H145" s="6"/>
      <c r="I145" s="6"/>
      <c r="J145" s="6"/>
      <c r="K145" s="5"/>
    </row>
    <row r="146" spans="1:11" ht="13.5">
      <c r="A146" s="6">
        <f t="shared" si="3"/>
        <v>144</v>
      </c>
      <c r="B146" s="6"/>
      <c r="C146" s="7"/>
      <c r="D146" s="7"/>
      <c r="E146" s="6"/>
      <c r="F146" s="6"/>
      <c r="G146" s="6"/>
      <c r="H146" s="6"/>
      <c r="I146" s="6"/>
      <c r="J146" s="6"/>
      <c r="K146" s="5"/>
    </row>
    <row r="147" spans="1:11" ht="13.5">
      <c r="A147" s="6">
        <f t="shared" si="3"/>
        <v>145</v>
      </c>
      <c r="B147" s="6"/>
      <c r="C147" s="7"/>
      <c r="D147" s="7"/>
      <c r="E147" s="6"/>
      <c r="F147" s="6"/>
      <c r="G147" s="6"/>
      <c r="H147" s="6"/>
      <c r="I147" s="6"/>
      <c r="J147" s="6"/>
      <c r="K147" s="5"/>
    </row>
    <row r="148" spans="1:11" ht="13.5">
      <c r="A148" s="6">
        <f t="shared" si="3"/>
        <v>146</v>
      </c>
      <c r="B148" s="6"/>
      <c r="C148" s="7"/>
      <c r="D148" s="7"/>
      <c r="E148" s="6"/>
      <c r="F148" s="6"/>
      <c r="G148" s="6"/>
      <c r="H148" s="6"/>
      <c r="I148" s="6"/>
      <c r="J148" s="6"/>
      <c r="K148" s="5"/>
    </row>
    <row r="149" spans="1:11" ht="13.5">
      <c r="A149" s="6">
        <f t="shared" si="3"/>
        <v>147</v>
      </c>
      <c r="B149" s="6"/>
      <c r="C149" s="7"/>
      <c r="D149" s="7"/>
      <c r="E149" s="6"/>
      <c r="F149" s="6"/>
      <c r="G149" s="6"/>
      <c r="H149" s="6"/>
      <c r="I149" s="6"/>
      <c r="J149" s="6"/>
      <c r="K149" s="5"/>
    </row>
    <row r="150" spans="1:11" ht="13.5">
      <c r="A150" s="6">
        <f t="shared" si="3"/>
        <v>148</v>
      </c>
      <c r="B150" s="6"/>
      <c r="C150" s="7"/>
      <c r="D150" s="7"/>
      <c r="E150" s="6"/>
      <c r="F150" s="6"/>
      <c r="G150" s="6"/>
      <c r="H150" s="6"/>
      <c r="I150" s="6"/>
      <c r="J150" s="6"/>
      <c r="K150" s="5"/>
    </row>
    <row r="151" spans="1:11" ht="13.5">
      <c r="A151" s="6">
        <f t="shared" si="3"/>
        <v>149</v>
      </c>
      <c r="B151" s="6"/>
      <c r="C151" s="7"/>
      <c r="D151" s="7"/>
      <c r="E151" s="6"/>
      <c r="F151" s="6"/>
      <c r="G151" s="6"/>
      <c r="H151" s="6"/>
      <c r="I151" s="6"/>
      <c r="J151" s="6"/>
      <c r="K151" s="5"/>
    </row>
    <row r="152" spans="1:11" ht="13.5">
      <c r="A152" s="6">
        <f t="shared" si="3"/>
        <v>150</v>
      </c>
      <c r="B152" s="6"/>
      <c r="C152" s="7"/>
      <c r="D152" s="7"/>
      <c r="E152" s="6"/>
      <c r="F152" s="6"/>
      <c r="G152" s="6"/>
      <c r="H152" s="6"/>
      <c r="I152" s="6"/>
      <c r="J152" s="6"/>
      <c r="K152" s="5"/>
    </row>
    <row r="153" spans="1:11" ht="13.5">
      <c r="A153" s="6">
        <f t="shared" si="3"/>
        <v>151</v>
      </c>
      <c r="B153" s="6"/>
      <c r="C153" s="7"/>
      <c r="D153" s="7"/>
      <c r="E153" s="6"/>
      <c r="F153" s="6"/>
      <c r="G153" s="6"/>
      <c r="H153" s="6"/>
      <c r="I153" s="6"/>
      <c r="J153" s="6"/>
      <c r="K153" s="5"/>
    </row>
    <row r="154" spans="1:11" ht="13.5">
      <c r="A154" s="6">
        <f t="shared" si="3"/>
        <v>152</v>
      </c>
      <c r="B154" s="6"/>
      <c r="C154" s="7"/>
      <c r="D154" s="7"/>
      <c r="E154" s="6"/>
      <c r="F154" s="6"/>
      <c r="G154" s="6"/>
      <c r="H154" s="6"/>
      <c r="I154" s="6"/>
      <c r="J154" s="6"/>
      <c r="K154" s="5"/>
    </row>
    <row r="155" spans="1:11" ht="13.5">
      <c r="A155" s="6">
        <f t="shared" si="3"/>
        <v>153</v>
      </c>
      <c r="B155" s="6"/>
      <c r="C155" s="7"/>
      <c r="D155" s="7"/>
      <c r="E155" s="6"/>
      <c r="F155" s="6"/>
      <c r="G155" s="6"/>
      <c r="H155" s="6"/>
      <c r="I155" s="6"/>
      <c r="J155" s="6"/>
      <c r="K155" s="5"/>
    </row>
    <row r="156" spans="1:11" ht="13.5">
      <c r="A156" s="6">
        <f t="shared" si="3"/>
        <v>154</v>
      </c>
      <c r="B156" s="6"/>
      <c r="C156" s="7"/>
      <c r="D156" s="7"/>
      <c r="E156" s="6"/>
      <c r="F156" s="6"/>
      <c r="G156" s="6"/>
      <c r="H156" s="6"/>
      <c r="I156" s="6"/>
      <c r="J156" s="6"/>
      <c r="K156" s="5"/>
    </row>
    <row r="157" spans="1:11" ht="13.5">
      <c r="A157" s="6">
        <f t="shared" si="3"/>
        <v>155</v>
      </c>
      <c r="B157" s="6"/>
      <c r="C157" s="7"/>
      <c r="D157" s="7"/>
      <c r="E157" s="6"/>
      <c r="F157" s="6"/>
      <c r="G157" s="6"/>
      <c r="H157" s="6"/>
      <c r="I157" s="6"/>
      <c r="J157" s="6"/>
      <c r="K157" s="5"/>
    </row>
    <row r="158" spans="1:11" ht="13.5">
      <c r="A158" s="6">
        <f t="shared" si="3"/>
        <v>156</v>
      </c>
      <c r="B158" s="6"/>
      <c r="C158" s="7"/>
      <c r="D158" s="7"/>
      <c r="E158" s="6"/>
      <c r="F158" s="6"/>
      <c r="G158" s="6"/>
      <c r="H158" s="6"/>
      <c r="I158" s="6"/>
      <c r="J158" s="6"/>
      <c r="K158" s="5"/>
    </row>
    <row r="159" spans="1:11" ht="13.5">
      <c r="A159" s="6">
        <f t="shared" si="3"/>
        <v>157</v>
      </c>
      <c r="B159" s="6"/>
      <c r="C159" s="7"/>
      <c r="D159" s="7"/>
      <c r="E159" s="6"/>
      <c r="F159" s="6"/>
      <c r="G159" s="6"/>
      <c r="H159" s="6"/>
      <c r="I159" s="6"/>
      <c r="J159" s="6"/>
      <c r="K159" s="5"/>
    </row>
    <row r="160" spans="1:11" ht="13.5">
      <c r="A160" s="6">
        <f t="shared" si="3"/>
        <v>158</v>
      </c>
      <c r="B160" s="6"/>
      <c r="C160" s="7"/>
      <c r="D160" s="7"/>
      <c r="E160" s="6"/>
      <c r="F160" s="6"/>
      <c r="G160" s="6"/>
      <c r="H160" s="6"/>
      <c r="I160" s="6"/>
      <c r="J160" s="6"/>
      <c r="K160" s="5"/>
    </row>
    <row r="161" spans="1:11" ht="13.5">
      <c r="A161" s="6">
        <f t="shared" si="3"/>
        <v>159</v>
      </c>
      <c r="B161" s="6"/>
      <c r="C161" s="7"/>
      <c r="D161" s="7"/>
      <c r="E161" s="6"/>
      <c r="F161" s="6"/>
      <c r="G161" s="6"/>
      <c r="H161" s="6"/>
      <c r="I161" s="6"/>
      <c r="J161" s="6"/>
      <c r="K161" s="5"/>
    </row>
    <row r="162" spans="1:11" ht="13.5">
      <c r="A162" s="6">
        <f t="shared" si="3"/>
        <v>160</v>
      </c>
      <c r="B162" s="6"/>
      <c r="C162" s="7"/>
      <c r="D162" s="7"/>
      <c r="E162" s="6"/>
      <c r="F162" s="6"/>
      <c r="G162" s="6"/>
      <c r="H162" s="6"/>
      <c r="I162" s="6"/>
      <c r="J162" s="6"/>
      <c r="K162" s="5"/>
    </row>
    <row r="163" spans="1:11" ht="13.5">
      <c r="A163" s="6">
        <f t="shared" si="3"/>
        <v>161</v>
      </c>
      <c r="B163" s="6"/>
      <c r="C163" s="7"/>
      <c r="D163" s="7"/>
      <c r="E163" s="6"/>
      <c r="F163" s="6"/>
      <c r="G163" s="6"/>
      <c r="H163" s="6"/>
      <c r="I163" s="6"/>
      <c r="J163" s="6"/>
      <c r="K163" s="5"/>
    </row>
    <row r="164" spans="1:11" ht="13.5">
      <c r="A164" s="6">
        <f t="shared" si="3"/>
        <v>162</v>
      </c>
      <c r="B164" s="6"/>
      <c r="C164" s="7"/>
      <c r="D164" s="7"/>
      <c r="E164" s="6"/>
      <c r="F164" s="6"/>
      <c r="G164" s="6"/>
      <c r="H164" s="6"/>
      <c r="I164" s="6"/>
      <c r="J164" s="6"/>
      <c r="K164" s="5"/>
    </row>
    <row r="165" spans="1:11" ht="13.5">
      <c r="A165" s="6">
        <f t="shared" si="3"/>
        <v>163</v>
      </c>
      <c r="B165" s="6"/>
      <c r="C165" s="7"/>
      <c r="D165" s="7"/>
      <c r="E165" s="6"/>
      <c r="F165" s="6"/>
      <c r="G165" s="6"/>
      <c r="H165" s="6"/>
      <c r="I165" s="6"/>
      <c r="J165" s="6"/>
      <c r="K165" s="5"/>
    </row>
    <row r="166" spans="1:11" ht="13.5">
      <c r="A166" s="6">
        <f t="shared" si="3"/>
        <v>164</v>
      </c>
      <c r="B166" s="6"/>
      <c r="C166" s="7"/>
      <c r="D166" s="7"/>
      <c r="E166" s="6"/>
      <c r="F166" s="6"/>
      <c r="G166" s="6"/>
      <c r="H166" s="6"/>
      <c r="I166" s="6"/>
      <c r="J166" s="6"/>
      <c r="K166" s="5"/>
    </row>
    <row r="167" spans="1:11" ht="13.5">
      <c r="A167" s="6">
        <f t="shared" si="3"/>
        <v>165</v>
      </c>
      <c r="B167" s="6"/>
      <c r="C167" s="7"/>
      <c r="D167" s="7"/>
      <c r="E167" s="6"/>
      <c r="F167" s="6"/>
      <c r="G167" s="6"/>
      <c r="H167" s="6"/>
      <c r="I167" s="6"/>
      <c r="J167" s="6"/>
      <c r="K167" s="5"/>
    </row>
    <row r="168" spans="1:11" ht="13.5">
      <c r="A168" s="5"/>
      <c r="B168" s="5"/>
      <c r="C168" s="4">
        <f>COUNTA(C3:C167)</f>
        <v>24</v>
      </c>
      <c r="D168" s="4">
        <f>COUNTA(D3:D167)</f>
        <v>25</v>
      </c>
      <c r="E168" s="5"/>
      <c r="F168" s="5"/>
      <c r="G168" s="4">
        <f>COUNTA(G3:G167)</f>
        <v>110</v>
      </c>
      <c r="H168" s="5"/>
      <c r="I168" s="5"/>
      <c r="J168" s="4">
        <f>COUNTA(J3:J167)</f>
        <v>7</v>
      </c>
      <c r="K168" s="4"/>
    </row>
    <row r="169" spans="3:6" ht="13.5">
      <c r="C169" s="343">
        <f ca="1">NOW()</f>
        <v>40614.67362905093</v>
      </c>
      <c r="D169" s="343"/>
      <c r="E169" s="3" t="s">
        <v>1</v>
      </c>
      <c r="F169" s="2" t="s">
        <v>0</v>
      </c>
    </row>
  </sheetData>
  <sheetProtection/>
  <autoFilter ref="A2:K169"/>
  <mergeCells count="2">
    <mergeCell ref="I1:J1"/>
    <mergeCell ref="C169:D169"/>
  </mergeCells>
  <printOptions/>
  <pageMargins left="0.7086614173228347" right="0.7086614173228347" top="0.7480314960629921" bottom="0.7480314960629921" header="0.31496062992125984" footer="0.31496062992125984"/>
  <pageSetup orientation="portrait" paperSize="9" scale="54" r:id="rId1"/>
  <rowBreaks count="2" manualBreakCount="2">
    <brk id="108" max="10" man="1"/>
    <brk id="16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F-Admin</dc:creator>
  <cp:keywords/>
  <dc:description/>
  <cp:lastModifiedBy>F-Admin</cp:lastModifiedBy>
  <dcterms:created xsi:type="dcterms:W3CDTF">2011-03-12T07:06:09Z</dcterms:created>
  <dcterms:modified xsi:type="dcterms:W3CDTF">2011-03-12T07:10:09Z</dcterms:modified>
  <cp:category/>
  <cp:version/>
  <cp:contentType/>
  <cp:contentStatus/>
</cp:coreProperties>
</file>